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2A/Desktop/"/>
    </mc:Choice>
  </mc:AlternateContent>
  <xr:revisionPtr revIDLastSave="0" documentId="8_{D4EF25E5-4584-784C-B9AA-33784A6EACF5}" xr6:coauthVersionLast="40" xr6:coauthVersionMax="40" xr10:uidLastSave="{00000000-0000-0000-0000-000000000000}"/>
  <bookViews>
    <workbookView xWindow="3220" yWindow="460" windowWidth="28800" windowHeight="18000" tabRatio="657" xr2:uid="{00000000-000D-0000-FFFF-FFFF00000000}"/>
  </bookViews>
  <sheets>
    <sheet name="POOLS" sheetId="1" r:id="rId1"/>
    <sheet name="D2-3 PoolA" sheetId="4" r:id="rId2"/>
    <sheet name="D2-3 PoolB" sheetId="31" r:id="rId3"/>
    <sheet name="D2-3 PoolC" sheetId="7" r:id="rId4"/>
    <sheet name="D2-3 PoolD" sheetId="8" r:id="rId5"/>
    <sheet name="D2-3 GOLD &amp; SILVER" sheetId="29" r:id="rId6"/>
    <sheet name="D2-3 BRONZE" sheetId="10" r:id="rId7"/>
    <sheet name="D4 PoolA" sheetId="12" r:id="rId8"/>
    <sheet name="D4 PoolB" sheetId="13" r:id="rId9"/>
    <sheet name="D4 PoolC" sheetId="14" r:id="rId10"/>
    <sheet name="D4 PoolD" sheetId="28" r:id="rId11"/>
    <sheet name="D4 PoolE" sheetId="32" r:id="rId12"/>
    <sheet name="D4 GOLD &amp; SILVER" sheetId="15" r:id="rId13"/>
    <sheet name="D4 BRONZE &amp; CONSOLATION" sheetId="16" r:id="rId14"/>
    <sheet name="D5 PoolA" sheetId="17" r:id="rId15"/>
    <sheet name="D5 PoolB" sheetId="22" r:id="rId16"/>
    <sheet name="D5 PoolC" sheetId="33" r:id="rId17"/>
    <sheet name="D5 GOLD &amp; SILVER" sheetId="20" r:id="rId18"/>
    <sheet name="D5 BRONZE" sheetId="34" r:id="rId19"/>
    <sheet name="D6 PoolA" sheetId="24" r:id="rId20"/>
    <sheet name="D6 PoolB" sheetId="25" r:id="rId21"/>
    <sheet name="D6 GOLD" sheetId="26" r:id="rId22"/>
    <sheet name="Referee Flow Schedule" sheetId="35" state="hidden" r:id="rId23"/>
  </sheets>
  <definedNames>
    <definedName name="_xlnm.Print_Area" localSheetId="2">'D2-3 PoolB'!$A$1:$L$42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26" l="1"/>
  <c r="E30" i="26" s="1"/>
  <c r="E18" i="26"/>
  <c r="F15" i="26" s="1"/>
  <c r="F18" i="34"/>
  <c r="E15" i="34"/>
  <c r="E21" i="34" s="1"/>
  <c r="F24" i="20"/>
  <c r="G19" i="20" s="1"/>
  <c r="E15" i="20"/>
  <c r="E21" i="20" s="1"/>
  <c r="E27" i="20" s="1"/>
  <c r="D18" i="20" s="1"/>
  <c r="C23" i="20" s="1"/>
  <c r="E37" i="16"/>
  <c r="E47" i="16" s="1"/>
  <c r="E26" i="16"/>
  <c r="F23" i="16"/>
  <c r="D23" i="16" s="1"/>
  <c r="C18" i="16" s="1"/>
  <c r="B30" i="16" s="1"/>
  <c r="E20" i="16"/>
  <c r="E13" i="16" s="1"/>
  <c r="G18" i="16" s="1"/>
  <c r="E48" i="15"/>
  <c r="E38" i="15"/>
  <c r="G43" i="15" s="1"/>
  <c r="E27" i="15"/>
  <c r="F24" i="15"/>
  <c r="D24" i="15" s="1"/>
  <c r="C19" i="15" s="1"/>
  <c r="E21" i="15"/>
  <c r="C43" i="15" s="1"/>
  <c r="B31" i="15" s="1"/>
  <c r="G19" i="15"/>
  <c r="H31" i="15" s="1"/>
  <c r="E14" i="15"/>
  <c r="C46" i="10"/>
  <c r="B40" i="10"/>
  <c r="D34" i="10"/>
  <c r="B60" i="10" s="1"/>
  <c r="B28" i="10"/>
  <c r="C22" i="10"/>
  <c r="D41" i="29"/>
  <c r="D33" i="29"/>
  <c r="D23" i="29"/>
  <c r="E19" i="29"/>
  <c r="F28" i="29" s="1"/>
  <c r="C19" i="29"/>
  <c r="B28" i="29" s="1"/>
  <c r="D15" i="29"/>
  <c r="C37" i="29" l="1"/>
  <c r="F27" i="26"/>
  <c r="G21" i="26"/>
  <c r="D33" i="26"/>
  <c r="D21" i="26"/>
  <c r="C27" i="26" s="1"/>
  <c r="D18" i="34"/>
  <c r="H30" i="16"/>
  <c r="C42" i="16"/>
  <c r="G42" i="16"/>
  <c r="E37" i="29"/>
  <c r="F40" i="12" l="1"/>
  <c r="B40" i="12"/>
  <c r="F39" i="12"/>
  <c r="F36" i="12"/>
  <c r="D36" i="12"/>
  <c r="B36" i="12"/>
  <c r="F35" i="12"/>
  <c r="H32" i="12"/>
  <c r="F32" i="12"/>
  <c r="D32" i="12"/>
  <c r="B32" i="12"/>
  <c r="A31" i="12"/>
  <c r="D39" i="12" s="1"/>
  <c r="A30" i="12"/>
  <c r="D35" i="12" s="1"/>
  <c r="A29" i="12"/>
  <c r="B38" i="12" s="1"/>
  <c r="J28" i="12"/>
  <c r="I28" i="12"/>
  <c r="A28" i="12"/>
  <c r="B35" i="12" s="1"/>
  <c r="G23" i="12"/>
  <c r="F23" i="12"/>
  <c r="E23" i="12"/>
  <c r="D23" i="12"/>
  <c r="C23" i="12"/>
  <c r="B23" i="12"/>
  <c r="G22" i="12"/>
  <c r="F22" i="12"/>
  <c r="E22" i="12"/>
  <c r="D22" i="12"/>
  <c r="C22" i="12"/>
  <c r="J31" i="12" s="1"/>
  <c r="B22" i="12"/>
  <c r="I31" i="12" s="1"/>
  <c r="E20" i="12"/>
  <c r="D20" i="12"/>
  <c r="C20" i="12"/>
  <c r="B20" i="12"/>
  <c r="E19" i="12"/>
  <c r="D19" i="12"/>
  <c r="C19" i="12"/>
  <c r="J30" i="12" s="1"/>
  <c r="B19" i="12"/>
  <c r="I30" i="12" s="1"/>
  <c r="K30" i="12" s="1"/>
  <c r="C17" i="12"/>
  <c r="B17" i="12"/>
  <c r="C16" i="12"/>
  <c r="J29" i="12" s="1"/>
  <c r="J32" i="12" s="1"/>
  <c r="B16" i="12"/>
  <c r="I29" i="12" s="1"/>
  <c r="H12" i="12"/>
  <c r="F12" i="12"/>
  <c r="D12" i="12"/>
  <c r="B12" i="12"/>
  <c r="F40" i="7"/>
  <c r="B40" i="7"/>
  <c r="F39" i="7"/>
  <c r="F36" i="7"/>
  <c r="D36" i="7"/>
  <c r="B36" i="7"/>
  <c r="F35" i="7"/>
  <c r="H32" i="7"/>
  <c r="F32" i="7"/>
  <c r="D32" i="7"/>
  <c r="B32" i="7"/>
  <c r="A31" i="7"/>
  <c r="D39" i="7" s="1"/>
  <c r="A30" i="7"/>
  <c r="D35" i="7" s="1"/>
  <c r="A29" i="7"/>
  <c r="B38" i="7" s="1"/>
  <c r="J28" i="7"/>
  <c r="I28" i="7"/>
  <c r="A28" i="7"/>
  <c r="B35" i="7" s="1"/>
  <c r="G23" i="7"/>
  <c r="F23" i="7"/>
  <c r="E23" i="7"/>
  <c r="D23" i="7"/>
  <c r="C23" i="7"/>
  <c r="B23" i="7"/>
  <c r="G22" i="7"/>
  <c r="F22" i="7"/>
  <c r="E22" i="7"/>
  <c r="D22" i="7"/>
  <c r="C22" i="7"/>
  <c r="B22" i="7"/>
  <c r="I31" i="7" s="1"/>
  <c r="E20" i="7"/>
  <c r="D20" i="7"/>
  <c r="C20" i="7"/>
  <c r="B20" i="7"/>
  <c r="E19" i="7"/>
  <c r="D19" i="7"/>
  <c r="I30" i="7" s="1"/>
  <c r="C19" i="7"/>
  <c r="B19" i="7"/>
  <c r="C17" i="7"/>
  <c r="B17" i="7"/>
  <c r="C16" i="7"/>
  <c r="B16" i="7"/>
  <c r="I29" i="7" s="1"/>
  <c r="H12" i="7"/>
  <c r="F12" i="7"/>
  <c r="D12" i="7"/>
  <c r="B12" i="7"/>
  <c r="F40" i="33"/>
  <c r="B40" i="33"/>
  <c r="F39" i="33"/>
  <c r="F36" i="33"/>
  <c r="D36" i="33"/>
  <c r="B36" i="33"/>
  <c r="F35" i="33"/>
  <c r="H32" i="33"/>
  <c r="F32" i="33"/>
  <c r="D32" i="33"/>
  <c r="B32" i="33"/>
  <c r="A31" i="33"/>
  <c r="D39" i="33" s="1"/>
  <c r="A30" i="33"/>
  <c r="D35" i="33" s="1"/>
  <c r="A29" i="33"/>
  <c r="B38" i="33" s="1"/>
  <c r="J28" i="33"/>
  <c r="I28" i="33"/>
  <c r="A28" i="33"/>
  <c r="B35" i="33" s="1"/>
  <c r="G23" i="33"/>
  <c r="F23" i="33"/>
  <c r="E23" i="33"/>
  <c r="D23" i="33"/>
  <c r="C23" i="33"/>
  <c r="B23" i="33"/>
  <c r="G22" i="33"/>
  <c r="F22" i="33"/>
  <c r="E22" i="33"/>
  <c r="D22" i="33"/>
  <c r="C22" i="33"/>
  <c r="B22" i="33"/>
  <c r="I31" i="33" s="1"/>
  <c r="E20" i="33"/>
  <c r="D20" i="33"/>
  <c r="C20" i="33"/>
  <c r="B20" i="33"/>
  <c r="E19" i="33"/>
  <c r="D19" i="33"/>
  <c r="I30" i="33" s="1"/>
  <c r="C19" i="33"/>
  <c r="B19" i="33"/>
  <c r="C17" i="33"/>
  <c r="B17" i="33"/>
  <c r="C16" i="33"/>
  <c r="B16" i="33"/>
  <c r="I29" i="33" s="1"/>
  <c r="H12" i="33"/>
  <c r="F12" i="33"/>
  <c r="D12" i="33"/>
  <c r="B12" i="33"/>
  <c r="F40" i="25"/>
  <c r="B40" i="25"/>
  <c r="F39" i="25"/>
  <c r="F36" i="25"/>
  <c r="D36" i="25"/>
  <c r="B36" i="25"/>
  <c r="F35" i="25"/>
  <c r="H32" i="25"/>
  <c r="F32" i="25"/>
  <c r="D32" i="25"/>
  <c r="B32" i="25"/>
  <c r="A31" i="25"/>
  <c r="D39" i="25" s="1"/>
  <c r="A30" i="25"/>
  <c r="D35" i="25" s="1"/>
  <c r="A29" i="25"/>
  <c r="B38" i="25" s="1"/>
  <c r="J28" i="25"/>
  <c r="I28" i="25"/>
  <c r="A28" i="25"/>
  <c r="B35" i="25" s="1"/>
  <c r="G23" i="25"/>
  <c r="F23" i="25"/>
  <c r="E23" i="25"/>
  <c r="D23" i="25"/>
  <c r="C23" i="25"/>
  <c r="B23" i="25"/>
  <c r="G22" i="25"/>
  <c r="F22" i="25"/>
  <c r="E22" i="25"/>
  <c r="D22" i="25"/>
  <c r="C22" i="25"/>
  <c r="B22" i="25"/>
  <c r="I31" i="25" s="1"/>
  <c r="E20" i="25"/>
  <c r="D20" i="25"/>
  <c r="C20" i="25"/>
  <c r="B20" i="25"/>
  <c r="E19" i="25"/>
  <c r="D19" i="25"/>
  <c r="I30" i="25" s="1"/>
  <c r="C19" i="25"/>
  <c r="B19" i="25"/>
  <c r="C17" i="25"/>
  <c r="B17" i="25"/>
  <c r="C16" i="25"/>
  <c r="B16" i="25"/>
  <c r="I29" i="25" s="1"/>
  <c r="H12" i="25"/>
  <c r="F12" i="25"/>
  <c r="D12" i="25"/>
  <c r="B12" i="25"/>
  <c r="K29" i="7" l="1"/>
  <c r="J29" i="25"/>
  <c r="J32" i="25" s="1"/>
  <c r="J30" i="25"/>
  <c r="J31" i="25"/>
  <c r="K31" i="25" s="1"/>
  <c r="I32" i="25"/>
  <c r="J29" i="33"/>
  <c r="J32" i="33" s="1"/>
  <c r="J30" i="33"/>
  <c r="K30" i="33" s="1"/>
  <c r="J31" i="33"/>
  <c r="K31" i="33" s="1"/>
  <c r="I32" i="33"/>
  <c r="J29" i="7"/>
  <c r="J32" i="7" s="1"/>
  <c r="J30" i="7"/>
  <c r="J31" i="7"/>
  <c r="K31" i="7" s="1"/>
  <c r="I32" i="7"/>
  <c r="D38" i="7"/>
  <c r="I32" i="12"/>
  <c r="D38" i="12"/>
  <c r="D38" i="33"/>
  <c r="B37" i="33"/>
  <c r="B37" i="12"/>
  <c r="K29" i="12"/>
  <c r="K31" i="12"/>
  <c r="D37" i="12"/>
  <c r="F38" i="12"/>
  <c r="K28" i="12"/>
  <c r="K32" i="12" s="1"/>
  <c r="F37" i="12"/>
  <c r="B39" i="12"/>
  <c r="D40" i="12"/>
  <c r="D37" i="7"/>
  <c r="F38" i="7"/>
  <c r="B37" i="7"/>
  <c r="K30" i="7"/>
  <c r="K28" i="7"/>
  <c r="K32" i="7" s="1"/>
  <c r="F37" i="7"/>
  <c r="B39" i="7"/>
  <c r="D40" i="7"/>
  <c r="K29" i="33"/>
  <c r="D37" i="33"/>
  <c r="F38" i="33"/>
  <c r="K28" i="33"/>
  <c r="K32" i="33" s="1"/>
  <c r="F37" i="33"/>
  <c r="B39" i="33"/>
  <c r="D40" i="33"/>
  <c r="D37" i="25"/>
  <c r="D38" i="25"/>
  <c r="B37" i="25"/>
  <c r="K30" i="25"/>
  <c r="F38" i="25"/>
  <c r="K28" i="25"/>
  <c r="F37" i="25"/>
  <c r="B39" i="25"/>
  <c r="D40" i="25"/>
  <c r="F33" i="22"/>
  <c r="D33" i="22"/>
  <c r="B33" i="22"/>
  <c r="F32" i="22"/>
  <c r="D32" i="22"/>
  <c r="B32" i="22"/>
  <c r="F31" i="22"/>
  <c r="D31" i="22"/>
  <c r="B31" i="22"/>
  <c r="H28" i="22"/>
  <c r="F28" i="22"/>
  <c r="D28" i="22"/>
  <c r="B28" i="22"/>
  <c r="A27" i="22"/>
  <c r="A26" i="22"/>
  <c r="J25" i="22"/>
  <c r="I25" i="22"/>
  <c r="A25" i="22"/>
  <c r="E21" i="22"/>
  <c r="D21" i="22"/>
  <c r="C21" i="22"/>
  <c r="B21" i="22"/>
  <c r="E20" i="22"/>
  <c r="D20" i="22"/>
  <c r="C20" i="22"/>
  <c r="B20" i="22"/>
  <c r="E19" i="22"/>
  <c r="D19" i="22"/>
  <c r="C19" i="22"/>
  <c r="J27" i="22" s="1"/>
  <c r="B19" i="22"/>
  <c r="C18" i="22"/>
  <c r="B18" i="22"/>
  <c r="C17" i="22"/>
  <c r="B17" i="22"/>
  <c r="C16" i="22"/>
  <c r="B16" i="22"/>
  <c r="F12" i="22"/>
  <c r="D12" i="22"/>
  <c r="B12" i="22"/>
  <c r="F33" i="17"/>
  <c r="D33" i="17"/>
  <c r="B33" i="17"/>
  <c r="F32" i="17"/>
  <c r="D32" i="17"/>
  <c r="B32" i="17"/>
  <c r="F31" i="17"/>
  <c r="D31" i="17"/>
  <c r="B31" i="17"/>
  <c r="H28" i="17"/>
  <c r="F28" i="17"/>
  <c r="D28" i="17"/>
  <c r="B28" i="17"/>
  <c r="A27" i="17"/>
  <c r="A26" i="17"/>
  <c r="J25" i="17"/>
  <c r="I25" i="17"/>
  <c r="K25" i="17" s="1"/>
  <c r="A25" i="17"/>
  <c r="E21" i="17"/>
  <c r="D21" i="17"/>
  <c r="C21" i="17"/>
  <c r="B21" i="17"/>
  <c r="E20" i="17"/>
  <c r="D20" i="17"/>
  <c r="C20" i="17"/>
  <c r="B20" i="17"/>
  <c r="E19" i="17"/>
  <c r="D19" i="17"/>
  <c r="C19" i="17"/>
  <c r="J27" i="17" s="1"/>
  <c r="B19" i="17"/>
  <c r="I27" i="17" s="1"/>
  <c r="C18" i="17"/>
  <c r="B18" i="17"/>
  <c r="C17" i="17"/>
  <c r="B17" i="17"/>
  <c r="I26" i="17" s="1"/>
  <c r="C16" i="17"/>
  <c r="B16" i="17"/>
  <c r="F12" i="17"/>
  <c r="D12" i="17"/>
  <c r="B12" i="17"/>
  <c r="F33" i="31"/>
  <c r="D33" i="31"/>
  <c r="B33" i="31"/>
  <c r="F32" i="31"/>
  <c r="D32" i="31"/>
  <c r="B32" i="31"/>
  <c r="F31" i="31"/>
  <c r="D31" i="31"/>
  <c r="B31" i="31"/>
  <c r="H28" i="31"/>
  <c r="F28" i="31"/>
  <c r="D28" i="31"/>
  <c r="B28" i="31"/>
  <c r="J27" i="31"/>
  <c r="A27" i="31"/>
  <c r="A26" i="31"/>
  <c r="J25" i="31"/>
  <c r="I25" i="31"/>
  <c r="A25" i="31"/>
  <c r="E21" i="31"/>
  <c r="D21" i="31"/>
  <c r="C21" i="31"/>
  <c r="B21" i="31"/>
  <c r="E20" i="31"/>
  <c r="D20" i="31"/>
  <c r="C20" i="31"/>
  <c r="B20" i="31"/>
  <c r="E19" i="31"/>
  <c r="D19" i="31"/>
  <c r="C19" i="31"/>
  <c r="B19" i="31"/>
  <c r="C18" i="31"/>
  <c r="B18" i="31"/>
  <c r="C17" i="31"/>
  <c r="B17" i="31"/>
  <c r="C16" i="31"/>
  <c r="J26" i="31" s="1"/>
  <c r="B16" i="31"/>
  <c r="I26" i="31" s="1"/>
  <c r="F12" i="31"/>
  <c r="D12" i="31"/>
  <c r="B12" i="31"/>
  <c r="J28" i="31" l="1"/>
  <c r="J26" i="22"/>
  <c r="J28" i="22" s="1"/>
  <c r="I27" i="31"/>
  <c r="K27" i="31" s="1"/>
  <c r="J26" i="17"/>
  <c r="J28" i="17" s="1"/>
  <c r="I26" i="22"/>
  <c r="I27" i="22"/>
  <c r="K27" i="22" s="1"/>
  <c r="K25" i="31"/>
  <c r="K27" i="17"/>
  <c r="K25" i="22"/>
  <c r="K32" i="25"/>
  <c r="K29" i="25"/>
  <c r="K26" i="22"/>
  <c r="K28" i="22" s="1"/>
  <c r="I28" i="22"/>
  <c r="K26" i="17"/>
  <c r="K28" i="17" s="1"/>
  <c r="I28" i="17"/>
  <c r="K26" i="31"/>
  <c r="K28" i="31" s="1"/>
  <c r="I28" i="31"/>
  <c r="F40" i="32" l="1"/>
  <c r="B40" i="32"/>
  <c r="F39" i="32"/>
  <c r="F36" i="32"/>
  <c r="D36" i="32"/>
  <c r="B36" i="32"/>
  <c r="F35" i="32"/>
  <c r="H32" i="32"/>
  <c r="F32" i="32"/>
  <c r="D32" i="32"/>
  <c r="B32" i="32"/>
  <c r="A31" i="32"/>
  <c r="D39" i="32" s="1"/>
  <c r="A30" i="32"/>
  <c r="D35" i="32" s="1"/>
  <c r="A29" i="32"/>
  <c r="B38" i="32" s="1"/>
  <c r="J28" i="32"/>
  <c r="I28" i="32"/>
  <c r="A28" i="32"/>
  <c r="B35" i="32" s="1"/>
  <c r="G23" i="32"/>
  <c r="F23" i="32"/>
  <c r="E23" i="32"/>
  <c r="D23" i="32"/>
  <c r="C23" i="32"/>
  <c r="B23" i="32"/>
  <c r="G22" i="32"/>
  <c r="F22" i="32"/>
  <c r="E22" i="32"/>
  <c r="D22" i="32"/>
  <c r="C22" i="32"/>
  <c r="B22" i="32"/>
  <c r="I31" i="32" s="1"/>
  <c r="E20" i="32"/>
  <c r="D20" i="32"/>
  <c r="C20" i="32"/>
  <c r="B20" i="32"/>
  <c r="E19" i="32"/>
  <c r="D19" i="32"/>
  <c r="C19" i="32"/>
  <c r="B19" i="32"/>
  <c r="I30" i="32" s="1"/>
  <c r="C17" i="32"/>
  <c r="B17" i="32"/>
  <c r="C16" i="32"/>
  <c r="B16" i="32"/>
  <c r="I29" i="32" s="1"/>
  <c r="H12" i="32"/>
  <c r="F12" i="32"/>
  <c r="D12" i="32"/>
  <c r="B12" i="32"/>
  <c r="F40" i="8"/>
  <c r="B40" i="8"/>
  <c r="F39" i="8"/>
  <c r="F36" i="8"/>
  <c r="D36" i="8"/>
  <c r="B36" i="8"/>
  <c r="F35" i="8"/>
  <c r="H32" i="8"/>
  <c r="F32" i="8"/>
  <c r="D32" i="8"/>
  <c r="B32" i="8"/>
  <c r="A31" i="8"/>
  <c r="D39" i="8" s="1"/>
  <c r="A30" i="8"/>
  <c r="D35" i="8" s="1"/>
  <c r="A29" i="8"/>
  <c r="B38" i="8" s="1"/>
  <c r="J28" i="8"/>
  <c r="I28" i="8"/>
  <c r="A28" i="8"/>
  <c r="B35" i="8" s="1"/>
  <c r="G23" i="8"/>
  <c r="F23" i="8"/>
  <c r="E23" i="8"/>
  <c r="D23" i="8"/>
  <c r="C23" i="8"/>
  <c r="B23" i="8"/>
  <c r="G22" i="8"/>
  <c r="F22" i="8"/>
  <c r="E22" i="8"/>
  <c r="D22" i="8"/>
  <c r="C22" i="8"/>
  <c r="J31" i="8" s="1"/>
  <c r="B22" i="8"/>
  <c r="I31" i="8" s="1"/>
  <c r="E20" i="8"/>
  <c r="D20" i="8"/>
  <c r="C20" i="8"/>
  <c r="B20" i="8"/>
  <c r="E19" i="8"/>
  <c r="D19" i="8"/>
  <c r="C19" i="8"/>
  <c r="J30" i="8" s="1"/>
  <c r="B19" i="8"/>
  <c r="I30" i="8" s="1"/>
  <c r="C17" i="8"/>
  <c r="B17" i="8"/>
  <c r="C16" i="8"/>
  <c r="J29" i="8" s="1"/>
  <c r="J32" i="8" s="1"/>
  <c r="B16" i="8"/>
  <c r="I29" i="8" s="1"/>
  <c r="H12" i="8"/>
  <c r="F12" i="8"/>
  <c r="D12" i="8"/>
  <c r="B12" i="8"/>
  <c r="I32" i="8" l="1"/>
  <c r="J29" i="32"/>
  <c r="J32" i="32" s="1"/>
  <c r="J30" i="32"/>
  <c r="J31" i="32"/>
  <c r="K31" i="32" s="1"/>
  <c r="I32" i="32"/>
  <c r="B37" i="8"/>
  <c r="D37" i="8"/>
  <c r="D38" i="32"/>
  <c r="D37" i="32"/>
  <c r="F38" i="32"/>
  <c r="B37" i="32"/>
  <c r="K30" i="32"/>
  <c r="K28" i="32"/>
  <c r="F37" i="32"/>
  <c r="B39" i="32"/>
  <c r="D40" i="32"/>
  <c r="D38" i="8"/>
  <c r="K29" i="8"/>
  <c r="K31" i="8"/>
  <c r="K30" i="8"/>
  <c r="F38" i="8"/>
  <c r="K28" i="8"/>
  <c r="K32" i="8" s="1"/>
  <c r="F37" i="8"/>
  <c r="B39" i="8"/>
  <c r="D40" i="8"/>
  <c r="F33" i="4"/>
  <c r="D33" i="4"/>
  <c r="B33" i="4"/>
  <c r="F32" i="4"/>
  <c r="D32" i="4"/>
  <c r="B32" i="4"/>
  <c r="F31" i="4"/>
  <c r="D31" i="4"/>
  <c r="B31" i="4"/>
  <c r="H28" i="4"/>
  <c r="F28" i="4"/>
  <c r="D28" i="4"/>
  <c r="B28" i="4"/>
  <c r="A27" i="4"/>
  <c r="A26" i="4"/>
  <c r="J25" i="4"/>
  <c r="I25" i="4"/>
  <c r="K25" i="4" s="1"/>
  <c r="A25" i="4"/>
  <c r="E21" i="4"/>
  <c r="D21" i="4"/>
  <c r="C21" i="4"/>
  <c r="B21" i="4"/>
  <c r="E20" i="4"/>
  <c r="D20" i="4"/>
  <c r="C20" i="4"/>
  <c r="B20" i="4"/>
  <c r="E19" i="4"/>
  <c r="D19" i="4"/>
  <c r="C19" i="4"/>
  <c r="J27" i="4" s="1"/>
  <c r="B19" i="4"/>
  <c r="C18" i="4"/>
  <c r="B18" i="4"/>
  <c r="C17" i="4"/>
  <c r="B17" i="4"/>
  <c r="C16" i="4"/>
  <c r="B16" i="4"/>
  <c r="I26" i="4" s="1"/>
  <c r="F12" i="4"/>
  <c r="D12" i="4"/>
  <c r="B12" i="4"/>
  <c r="J26" i="4" l="1"/>
  <c r="K26" i="4" s="1"/>
  <c r="K28" i="4" s="1"/>
  <c r="I27" i="4"/>
  <c r="K27" i="4" s="1"/>
  <c r="K29" i="32"/>
  <c r="K32" i="32" s="1"/>
  <c r="I28" i="4"/>
  <c r="J28" i="4"/>
  <c r="F40" i="28"/>
  <c r="A29" i="28"/>
  <c r="B38" i="28" s="1"/>
  <c r="B40" i="28"/>
  <c r="F39" i="28"/>
  <c r="A31" i="28"/>
  <c r="D39" i="28" s="1"/>
  <c r="A30" i="28"/>
  <c r="D38" i="28" s="1"/>
  <c r="A28" i="28"/>
  <c r="F38" i="28" s="1"/>
  <c r="F36" i="28"/>
  <c r="D36" i="28"/>
  <c r="B36" i="28"/>
  <c r="F35" i="28"/>
  <c r="I28" i="28"/>
  <c r="J28" i="28"/>
  <c r="B16" i="28"/>
  <c r="B17" i="28"/>
  <c r="I29" i="28" s="1"/>
  <c r="C16" i="28"/>
  <c r="J29" i="28" s="1"/>
  <c r="C17" i="28"/>
  <c r="H32" i="28"/>
  <c r="F32" i="28"/>
  <c r="D32" i="28"/>
  <c r="B32" i="28"/>
  <c r="B22" i="28"/>
  <c r="B23" i="28"/>
  <c r="D22" i="28"/>
  <c r="D23" i="28"/>
  <c r="F22" i="28"/>
  <c r="F23" i="28"/>
  <c r="C22" i="28"/>
  <c r="C23" i="28"/>
  <c r="E22" i="28"/>
  <c r="E23" i="28"/>
  <c r="G22" i="28"/>
  <c r="G23" i="28"/>
  <c r="B19" i="28"/>
  <c r="B20" i="28"/>
  <c r="I30" i="28" s="1"/>
  <c r="D19" i="28"/>
  <c r="D20" i="28"/>
  <c r="C19" i="28"/>
  <c r="C20" i="28"/>
  <c r="J30" i="28" s="1"/>
  <c r="E19" i="28"/>
  <c r="E20" i="28"/>
  <c r="H12" i="28"/>
  <c r="F12" i="28"/>
  <c r="D12" i="28"/>
  <c r="B12" i="28"/>
  <c r="F33" i="24"/>
  <c r="D33" i="24"/>
  <c r="B33" i="24"/>
  <c r="F32" i="24"/>
  <c r="D32" i="24"/>
  <c r="B32" i="24"/>
  <c r="F31" i="24"/>
  <c r="D31" i="24"/>
  <c r="B31" i="24"/>
  <c r="I25" i="24"/>
  <c r="J25" i="24"/>
  <c r="K25" i="24"/>
  <c r="B16" i="24"/>
  <c r="I26" i="24" s="1"/>
  <c r="B17" i="24"/>
  <c r="B18" i="24"/>
  <c r="C16" i="24"/>
  <c r="J26" i="24" s="1"/>
  <c r="C17" i="24"/>
  <c r="C18" i="24"/>
  <c r="H28" i="24"/>
  <c r="F28" i="24"/>
  <c r="D28" i="24"/>
  <c r="B28" i="24"/>
  <c r="B19" i="24"/>
  <c r="I27" i="24" s="1"/>
  <c r="B20" i="24"/>
  <c r="B21" i="24"/>
  <c r="D19" i="24"/>
  <c r="D20" i="24"/>
  <c r="D21" i="24"/>
  <c r="C19" i="24"/>
  <c r="C20" i="24"/>
  <c r="C21" i="24"/>
  <c r="E19" i="24"/>
  <c r="E20" i="24"/>
  <c r="E21" i="24"/>
  <c r="A27" i="24"/>
  <c r="A26" i="24"/>
  <c r="A25" i="24"/>
  <c r="F12" i="24"/>
  <c r="D12" i="24"/>
  <c r="B12" i="24"/>
  <c r="F40" i="14"/>
  <c r="A29" i="14"/>
  <c r="D40" i="14" s="1"/>
  <c r="B40" i="14"/>
  <c r="F39" i="14"/>
  <c r="A31" i="14"/>
  <c r="D39" i="14" s="1"/>
  <c r="A30" i="14"/>
  <c r="F37" i="14" s="1"/>
  <c r="A28" i="14"/>
  <c r="F38" i="14" s="1"/>
  <c r="F36" i="14"/>
  <c r="D36" i="14"/>
  <c r="B36" i="14"/>
  <c r="F35" i="14"/>
  <c r="I28" i="14"/>
  <c r="J28" i="14"/>
  <c r="K28" i="14"/>
  <c r="B16" i="14"/>
  <c r="I29" i="14" s="1"/>
  <c r="B17" i="14"/>
  <c r="C16" i="14"/>
  <c r="C17" i="14"/>
  <c r="H32" i="14"/>
  <c r="F32" i="14"/>
  <c r="D32" i="14"/>
  <c r="B32" i="14"/>
  <c r="B22" i="14"/>
  <c r="B23" i="14"/>
  <c r="D22" i="14"/>
  <c r="D23" i="14"/>
  <c r="F22" i="14"/>
  <c r="F23" i="14"/>
  <c r="C22" i="14"/>
  <c r="C23" i="14"/>
  <c r="E22" i="14"/>
  <c r="E23" i="14"/>
  <c r="G22" i="14"/>
  <c r="G23" i="14"/>
  <c r="B19" i="14"/>
  <c r="B20" i="14"/>
  <c r="D19" i="14"/>
  <c r="D20" i="14"/>
  <c r="C19" i="14"/>
  <c r="C20" i="14"/>
  <c r="J30" i="14" s="1"/>
  <c r="E19" i="14"/>
  <c r="E20" i="14"/>
  <c r="H12" i="14"/>
  <c r="F12" i="14"/>
  <c r="D12" i="14"/>
  <c r="B12" i="14"/>
  <c r="F40" i="13"/>
  <c r="A29" i="13"/>
  <c r="B38" i="13" s="1"/>
  <c r="B40" i="13"/>
  <c r="F39" i="13"/>
  <c r="A31" i="13"/>
  <c r="D37" i="13" s="1"/>
  <c r="A30" i="13"/>
  <c r="D38" i="13" s="1"/>
  <c r="A28" i="13"/>
  <c r="F38" i="13" s="1"/>
  <c r="F36" i="13"/>
  <c r="D36" i="13"/>
  <c r="B36" i="13"/>
  <c r="F35" i="13"/>
  <c r="I28" i="13"/>
  <c r="J28" i="13"/>
  <c r="B16" i="13"/>
  <c r="B17" i="13"/>
  <c r="C16" i="13"/>
  <c r="C17" i="13"/>
  <c r="J29" i="13" s="1"/>
  <c r="J32" i="13" s="1"/>
  <c r="H32" i="13"/>
  <c r="F32" i="13"/>
  <c r="D32" i="13"/>
  <c r="B32" i="13"/>
  <c r="B22" i="13"/>
  <c r="I31" i="13" s="1"/>
  <c r="B23" i="13"/>
  <c r="D22" i="13"/>
  <c r="D23" i="13"/>
  <c r="F22" i="13"/>
  <c r="F23" i="13"/>
  <c r="C22" i="13"/>
  <c r="C23" i="13"/>
  <c r="E22" i="13"/>
  <c r="E23" i="13"/>
  <c r="G22" i="13"/>
  <c r="G23" i="13"/>
  <c r="B19" i="13"/>
  <c r="B20" i="13"/>
  <c r="D19" i="13"/>
  <c r="D20" i="13"/>
  <c r="C19" i="13"/>
  <c r="J30" i="13" s="1"/>
  <c r="C20" i="13"/>
  <c r="E19" i="13"/>
  <c r="E20" i="13"/>
  <c r="H12" i="13"/>
  <c r="F12" i="13"/>
  <c r="D12" i="13"/>
  <c r="B12" i="13"/>
  <c r="K26" i="24" l="1"/>
  <c r="I29" i="13"/>
  <c r="J31" i="14"/>
  <c r="J29" i="14"/>
  <c r="J32" i="14" s="1"/>
  <c r="D37" i="28"/>
  <c r="K30" i="28"/>
  <c r="I30" i="14"/>
  <c r="K30" i="14" s="1"/>
  <c r="J28" i="24"/>
  <c r="I30" i="13"/>
  <c r="K30" i="13" s="1"/>
  <c r="I32" i="14"/>
  <c r="J32" i="28"/>
  <c r="B38" i="14"/>
  <c r="B35" i="14"/>
  <c r="D40" i="28"/>
  <c r="B35" i="13"/>
  <c r="B37" i="13"/>
  <c r="B37" i="14"/>
  <c r="D37" i="14"/>
  <c r="B35" i="28"/>
  <c r="B37" i="28"/>
  <c r="D35" i="14"/>
  <c r="D38" i="14"/>
  <c r="D39" i="13"/>
  <c r="F37" i="13"/>
  <c r="D40" i="13"/>
  <c r="K29" i="13"/>
  <c r="I32" i="13"/>
  <c r="K29" i="14"/>
  <c r="K32" i="14" s="1"/>
  <c r="K29" i="28"/>
  <c r="I32" i="28"/>
  <c r="K28" i="24"/>
  <c r="J27" i="24"/>
  <c r="K27" i="24" s="1"/>
  <c r="I28" i="24"/>
  <c r="J31" i="28"/>
  <c r="K28" i="28"/>
  <c r="K32" i="28" s="1"/>
  <c r="B39" i="28"/>
  <c r="D35" i="28"/>
  <c r="F37" i="28"/>
  <c r="J31" i="13"/>
  <c r="K31" i="13" s="1"/>
  <c r="I31" i="14"/>
  <c r="K31" i="14" s="1"/>
  <c r="K28" i="13"/>
  <c r="K32" i="13" s="1"/>
  <c r="B39" i="13"/>
  <c r="D35" i="13"/>
  <c r="B39" i="14"/>
  <c r="I31" i="28"/>
  <c r="K31" i="28" s="1"/>
</calcChain>
</file>

<file path=xl/sharedStrings.xml><?xml version="1.0" encoding="utf-8"?>
<sst xmlns="http://schemas.openxmlformats.org/spreadsheetml/2006/main" count="1079" uniqueCount="345">
  <si>
    <t>AM Pools</t>
  </si>
  <si>
    <t>PM Pool</t>
  </si>
  <si>
    <t>POOL A</t>
  </si>
  <si>
    <t>Division IV</t>
  </si>
  <si>
    <t>POOL B</t>
  </si>
  <si>
    <t>POOL C</t>
  </si>
  <si>
    <t>Coaches meeting on-site @ 7:30 AM</t>
  </si>
  <si>
    <t>Coaches meeting on-site @ 1:30 PM</t>
  </si>
  <si>
    <t>NEVBC 16 Purple</t>
  </si>
  <si>
    <t>PM Pool - 2:00PM</t>
  </si>
  <si>
    <t>ARVC 15R1 Adidas</t>
  </si>
  <si>
    <t>ARVC 14R1 Adidas</t>
  </si>
  <si>
    <t>ARVC 13R1 Adidas</t>
  </si>
  <si>
    <t>NEVBC 12 Purple</t>
  </si>
  <si>
    <t>ARVC 12R1 Adidas</t>
  </si>
  <si>
    <t xml:space="preserve"> </t>
  </si>
  <si>
    <t>Location:</t>
  </si>
  <si>
    <t>Division:</t>
  </si>
  <si>
    <t>Pool Play is 3 games to 25 (27 point cap).</t>
  </si>
  <si>
    <t>POOL:</t>
  </si>
  <si>
    <t>A</t>
  </si>
  <si>
    <t>COURT: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</si>
  <si>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</si>
  <si>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</si>
  <si>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</si>
  <si>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</si>
  <si>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</si>
  <si>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</si>
  <si>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</si>
  <si>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</si>
  <si>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</si>
  <si>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</si>
  <si>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</si>
  <si>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</si>
  <si>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</si>
  <si>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</si>
  <si>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</si>
  <si>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</si>
  <si>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PM Pool - 2:00pm</t>
  </si>
  <si>
    <t>AM Pool - 8:00am</t>
  </si>
  <si>
    <t>B</t>
  </si>
  <si>
    <t>C</t>
  </si>
  <si>
    <t>Pool Play Matches are 2 games to 25 (27 point Cap)</t>
  </si>
  <si>
    <t>Match #4</t>
  </si>
  <si>
    <t>Match #5</t>
  </si>
  <si>
    <t>Match #6</t>
  </si>
  <si>
    <t>AM Pool - 8:00AM</t>
  </si>
  <si>
    <t>All Bracket Play Matches are 2 games to 25 (no cap) with a 3rd game to 15 (no cap) if needed.</t>
  </si>
  <si>
    <t>A1</t>
  </si>
  <si>
    <t>B2</t>
  </si>
  <si>
    <t>C2</t>
  </si>
  <si>
    <t>C1</t>
  </si>
  <si>
    <t>A2</t>
  </si>
  <si>
    <t>B1</t>
  </si>
  <si>
    <t>- These teams must ref a match before they play their first match on Sunday.</t>
  </si>
  <si>
    <t>A3</t>
  </si>
  <si>
    <t>B3</t>
  </si>
  <si>
    <t>C3</t>
  </si>
  <si>
    <t>B4</t>
  </si>
  <si>
    <t>C4</t>
  </si>
  <si>
    <t>POOL D</t>
  </si>
  <si>
    <t>D</t>
  </si>
  <si>
    <t>&amp;</t>
  </si>
  <si>
    <t>loser M3 refs</t>
  </si>
  <si>
    <t>loser M4 refs</t>
  </si>
  <si>
    <t>loser M1 refs</t>
  </si>
  <si>
    <t>loser M2 refs</t>
  </si>
  <si>
    <t>loser M8 refs</t>
  </si>
  <si>
    <t>loser M5 refs</t>
  </si>
  <si>
    <t>loser M6 refs</t>
  </si>
  <si>
    <t>Division VI</t>
  </si>
  <si>
    <t>ARVC 11N1 Adidas</t>
  </si>
  <si>
    <t>Santa Fe Storm 121</t>
  </si>
  <si>
    <t>ARVC 13N2 Adidas</t>
  </si>
  <si>
    <t>Santa Fe Storm 141</t>
  </si>
  <si>
    <r>
      <t xml:space="preserve">Plays for </t>
    </r>
    <r>
      <rPr>
        <b/>
        <sz val="12"/>
        <color rgb="FFFF0000"/>
        <rFont val="Arial"/>
        <family val="2"/>
      </rPr>
      <t>AM Pools</t>
    </r>
    <r>
      <rPr>
        <b/>
        <sz val="12"/>
        <rFont val="Arial"/>
        <family val="2"/>
      </rPr>
      <t xml:space="preserve"> begins at </t>
    </r>
    <r>
      <rPr>
        <b/>
        <sz val="12"/>
        <color rgb="FFFF0000"/>
        <rFont val="Arial"/>
        <family val="2"/>
      </rPr>
      <t>8:00 AM</t>
    </r>
  </si>
  <si>
    <r>
      <t xml:space="preserve">Plays for </t>
    </r>
    <r>
      <rPr>
        <b/>
        <sz val="12"/>
        <color rgb="FF0000FF"/>
        <rFont val="Arial"/>
        <family val="2"/>
      </rPr>
      <t>PM Pools</t>
    </r>
    <r>
      <rPr>
        <b/>
        <sz val="12"/>
        <rFont val="Arial"/>
        <family val="2"/>
      </rPr>
      <t xml:space="preserve"> begins at </t>
    </r>
    <r>
      <rPr>
        <b/>
        <sz val="12"/>
        <color rgb="FF0000FF"/>
        <rFont val="Arial"/>
        <family val="2"/>
      </rPr>
      <t>2:00 PM</t>
    </r>
  </si>
  <si>
    <t>ARVC</t>
  </si>
  <si>
    <t>loser M7 refs</t>
  </si>
  <si>
    <t>D2</t>
  </si>
  <si>
    <t>D1</t>
  </si>
  <si>
    <t>D3</t>
  </si>
  <si>
    <t>D4</t>
  </si>
  <si>
    <t>ARVC 12N1 Adidas</t>
  </si>
  <si>
    <t>ARVC 15N3 Adidas</t>
  </si>
  <si>
    <t>NNM Fusion 14</t>
  </si>
  <si>
    <t>ARVC RA 13/14 Blue</t>
  </si>
  <si>
    <t>ARVC 14R2 Adidas</t>
  </si>
  <si>
    <t>ARVC RA 13/14 Yellow</t>
  </si>
  <si>
    <t>ARVC RA 13/14 White</t>
  </si>
  <si>
    <t>ARVC RA 13/14 Black</t>
  </si>
  <si>
    <t>NMSI Sirens</t>
  </si>
  <si>
    <t>ARVC RA 13/14 Red</t>
  </si>
  <si>
    <t>POOL E</t>
  </si>
  <si>
    <t>ARVC RA 11 Black</t>
  </si>
  <si>
    <t>ARVC RA 12 Black</t>
  </si>
  <si>
    <t>ARVC RA 12 Red</t>
  </si>
  <si>
    <t>Fieldhouse Ct. 7</t>
  </si>
  <si>
    <t>Fieldhouse Ct. 8</t>
  </si>
  <si>
    <t>ARVC RA 10 Black</t>
  </si>
  <si>
    <t>ARVC RA 11 Red</t>
  </si>
  <si>
    <t>Santa Fe Storm 111</t>
  </si>
  <si>
    <t>ARVC RA 12 White</t>
  </si>
  <si>
    <t>ARVC RA 10 White</t>
  </si>
  <si>
    <t>ARVC RA 10 Red</t>
  </si>
  <si>
    <t>NEVBC 17 Purple</t>
  </si>
  <si>
    <t>GOLD / SILVER Brackets</t>
  </si>
  <si>
    <t>M4) 11:00 AM</t>
  </si>
  <si>
    <t>loser of M3</t>
  </si>
  <si>
    <t>M1) 8:00 AM</t>
  </si>
  <si>
    <t>B3 refs</t>
  </si>
  <si>
    <t>Gold</t>
  </si>
  <si>
    <t>M2) 9:00 AM</t>
  </si>
  <si>
    <t>Champions</t>
  </si>
  <si>
    <t>Silver</t>
  </si>
  <si>
    <t>M3) 10:00 AM</t>
  </si>
  <si>
    <t>loser of M4</t>
  </si>
  <si>
    <t>GOLD &amp; SILVER Brackets</t>
  </si>
  <si>
    <t>E</t>
  </si>
  <si>
    <t>M3) 9:00 AM</t>
  </si>
  <si>
    <t>loser of M1 refs</t>
  </si>
  <si>
    <t>M9) 12:00 PM</t>
  </si>
  <si>
    <t>E1</t>
  </si>
  <si>
    <t>C2 refs</t>
  </si>
  <si>
    <t>M7) 11:00 AM</t>
  </si>
  <si>
    <t>M5) 10:00 AM</t>
  </si>
  <si>
    <t>loser of M5 refs</t>
  </si>
  <si>
    <t>M2) 8:00 AM</t>
  </si>
  <si>
    <t>D2 refs</t>
  </si>
  <si>
    <t>M6) 10:00 AM</t>
  </si>
  <si>
    <t>E2</t>
  </si>
  <si>
    <t>M10) 12:00 PM</t>
  </si>
  <si>
    <t>M8) 11:00 AM</t>
  </si>
  <si>
    <t>M4) 9:00 AM</t>
  </si>
  <si>
    <t>= These teams must officiate a match before they play their scheduled match.  Please watch the schedule closely.</t>
  </si>
  <si>
    <t>BRONZE &amp; CONSOLATION Brackets</t>
  </si>
  <si>
    <t>E3</t>
  </si>
  <si>
    <t>C4 refs</t>
  </si>
  <si>
    <t>Consolation</t>
  </si>
  <si>
    <t>Bronze</t>
  </si>
  <si>
    <t>E4</t>
  </si>
  <si>
    <t>Fieldhouse</t>
  </si>
  <si>
    <t>ARVC Volleytine Challenge</t>
  </si>
  <si>
    <t>February 2-3, 2019</t>
  </si>
  <si>
    <t>Division 2/3</t>
  </si>
  <si>
    <t>ARVC Ct. 2</t>
  </si>
  <si>
    <t>ARVC Ct. 3</t>
  </si>
  <si>
    <t>Warriors of ABQ 121</t>
  </si>
  <si>
    <t>District 12 12U Gremlins</t>
  </si>
  <si>
    <t>ARVC Ct. 4</t>
  </si>
  <si>
    <t>SEVC Crush</t>
  </si>
  <si>
    <t>NM Premier SURVA Silver</t>
  </si>
  <si>
    <t>Division 6</t>
  </si>
  <si>
    <t>Division 5</t>
  </si>
  <si>
    <t>Division 4</t>
  </si>
  <si>
    <t>Filedhouse Ct. 8</t>
  </si>
  <si>
    <t>ARVC RA 13/14 Grey</t>
  </si>
  <si>
    <t>Warriors of ABQ 141</t>
  </si>
  <si>
    <t>NNM Fusion 13</t>
  </si>
  <si>
    <t>VC2 13 Venom Black</t>
  </si>
  <si>
    <t>NEVBC 13 Purple</t>
  </si>
  <si>
    <t>FCVBC 14 Shasta</t>
  </si>
  <si>
    <t>VC2 13 Venom Green</t>
  </si>
  <si>
    <t>Fieldhouse Ct. 5</t>
  </si>
  <si>
    <t>Fieldhouse Ct. 6</t>
  </si>
  <si>
    <t>Filedhouse Ct. 6</t>
  </si>
  <si>
    <t>HPVBC Elite</t>
  </si>
  <si>
    <t>Warriors of ABQ 15</t>
  </si>
  <si>
    <t>FCVBC 15 Caitlin</t>
  </si>
  <si>
    <t>NEVBC 17 Puple</t>
  </si>
  <si>
    <t>ARVC 14N2 Adidas</t>
  </si>
  <si>
    <t>Warriors of ABQ 14/15</t>
  </si>
  <si>
    <t>FCVBC 15 Brittany</t>
  </si>
  <si>
    <t>NM Premier 16 Silver</t>
  </si>
  <si>
    <t>FCVBC 14 Suzie</t>
  </si>
  <si>
    <t>ARVC Volleytine</t>
  </si>
  <si>
    <t>2/3</t>
  </si>
  <si>
    <t>Santa Fe Storm 142</t>
  </si>
  <si>
    <t>4</t>
  </si>
  <si>
    <t>VINQ 15 Swoosh</t>
  </si>
  <si>
    <t>Divivsion II/III</t>
  </si>
  <si>
    <t>Volcano Vista HS Ct. 9</t>
  </si>
  <si>
    <t>Volcano Vista HS Ct. 10</t>
  </si>
  <si>
    <t>Division II/III</t>
  </si>
  <si>
    <t>BRONZE Bracket</t>
  </si>
  <si>
    <t>Volcano Vista HS Ct. 11</t>
  </si>
  <si>
    <t>Volcano Vista HS Ct. 12</t>
  </si>
  <si>
    <t>M3) 9:00  AM</t>
  </si>
  <si>
    <t>M1) 8:00  AM</t>
  </si>
  <si>
    <t>A3 refs</t>
  </si>
  <si>
    <t>M6) 11:00AM</t>
  </si>
  <si>
    <t>BRONZE CHAMPIONS</t>
  </si>
  <si>
    <t>loser refs Div V M3</t>
  </si>
  <si>
    <t>M2) 8:00  AM</t>
  </si>
  <si>
    <t>M4) 9:00  AM</t>
  </si>
  <si>
    <t>Loser M1</t>
  </si>
  <si>
    <t>M5) 10:00  AM</t>
  </si>
  <si>
    <t>5th Place</t>
  </si>
  <si>
    <t>Loser M2</t>
  </si>
  <si>
    <t>= The loser of The match will ref The next match for a different Division on that court.</t>
  </si>
  <si>
    <t>Field House Ct. 5</t>
  </si>
  <si>
    <t>Field House Ct. 6</t>
  </si>
  <si>
    <t>Field House Ct. 7</t>
  </si>
  <si>
    <t>M11) 11:00 AM</t>
  </si>
  <si>
    <t>M7) 10:00 AM</t>
  </si>
  <si>
    <t>loser of M8 refs</t>
  </si>
  <si>
    <t>M8) 10:00 AM</t>
  </si>
  <si>
    <t>M5) 9:00 AM</t>
  </si>
  <si>
    <t>M13) 12:00 PM</t>
  </si>
  <si>
    <t>M12) 12:00 PM</t>
  </si>
  <si>
    <t>loser M11 refs</t>
  </si>
  <si>
    <t>loser M10 refs</t>
  </si>
  <si>
    <t>M3) 8:00 AM</t>
  </si>
  <si>
    <t>M10) 11:00 AM</t>
  </si>
  <si>
    <t>M9) 10:00 AM</t>
  </si>
  <si>
    <t>loser refs Div V Silver M4</t>
  </si>
  <si>
    <t>M6) 9:00 AM</t>
  </si>
  <si>
    <t>ARVC Sports Centre Ct. 2</t>
  </si>
  <si>
    <t>ARVC Sports Centre Ct. 3</t>
  </si>
  <si>
    <t>ARVC Sports Centre Ct. 4</t>
  </si>
  <si>
    <t>M7) 10:00 PM</t>
  </si>
  <si>
    <t>A4)</t>
  </si>
  <si>
    <t>D4 refs</t>
  </si>
  <si>
    <t>loser of M3 refs</t>
  </si>
  <si>
    <t>Division V</t>
  </si>
  <si>
    <t>Field House Ct. 8</t>
  </si>
  <si>
    <t>M5) 11:00 AM</t>
  </si>
  <si>
    <t>M6) 12:00 PM</t>
  </si>
  <si>
    <t>staff refs</t>
  </si>
  <si>
    <t>M7) 12:00 PM</t>
  </si>
  <si>
    <t>loser D IV Gold M9</t>
  </si>
  <si>
    <t>= Loser of previous match refs.  Regardless of Division</t>
  </si>
  <si>
    <t>BRONZE Brackets</t>
  </si>
  <si>
    <t>M2) 11:00 AM</t>
  </si>
  <si>
    <t>M4) 12:00 PM</t>
  </si>
  <si>
    <t>M3) 12:00  PM</t>
  </si>
  <si>
    <t>3rd Place</t>
  </si>
  <si>
    <t>loser of Div II / III M5</t>
  </si>
  <si>
    <t>M1) 10:00 AM</t>
  </si>
  <si>
    <t>\</t>
  </si>
  <si>
    <t>Cactus VBC Ct. 13</t>
  </si>
  <si>
    <t>Cactus VBC Ct. 14</t>
  </si>
  <si>
    <t>A1 refs</t>
  </si>
  <si>
    <t>B4 refs</t>
  </si>
  <si>
    <t>Loser M6 refs</t>
  </si>
  <si>
    <t>Fiield House</t>
  </si>
  <si>
    <t>VVHS</t>
  </si>
  <si>
    <t>Cactus VBC</t>
  </si>
  <si>
    <t>Div IV Bronze/Consolation</t>
  </si>
  <si>
    <t>Div IV Gold/Silver</t>
  </si>
  <si>
    <t>Div V G/S</t>
  </si>
  <si>
    <t>Div II/III Gold/Silver</t>
  </si>
  <si>
    <t>Div II/III Bronze</t>
  </si>
  <si>
    <t>Div VI Gold/Silver</t>
  </si>
  <si>
    <t>Div V Bronze</t>
  </si>
  <si>
    <t>Div V Gold/silver</t>
  </si>
  <si>
    <t>8:00a</t>
  </si>
  <si>
    <t>Div IV  B/C   M1</t>
  </si>
  <si>
    <t>Div IV  B/C    M2</t>
  </si>
  <si>
    <t>D IV  B/C   M3</t>
  </si>
  <si>
    <t>Div IV Gold/Silber M1</t>
  </si>
  <si>
    <t>Div IV Gold/Silver M2</t>
  </si>
  <si>
    <t>Div IV Gold/Silver M3</t>
  </si>
  <si>
    <t>Div V Gold/Silver M1</t>
  </si>
  <si>
    <t>Div II/III Gold/Silver M1</t>
  </si>
  <si>
    <t>Div II/III Gold/Silver M2</t>
  </si>
  <si>
    <t>Div II/III Bronze   M1</t>
  </si>
  <si>
    <t>Div II/III Bronze  M2</t>
  </si>
  <si>
    <t>Div VI Gold/Silver M1</t>
  </si>
  <si>
    <t>Div VI Gold/Silver M2</t>
  </si>
  <si>
    <t>9:00a</t>
  </si>
  <si>
    <t>Div IV  B/C  M4</t>
  </si>
  <si>
    <t>Div IV  Bronze  M5</t>
  </si>
  <si>
    <t>Div IV  B/C  M6</t>
  </si>
  <si>
    <t>Div IV Gold/Silver M4</t>
  </si>
  <si>
    <t>Div        Gold  M5</t>
  </si>
  <si>
    <t>Div IV  Gold/Silver   M6</t>
  </si>
  <si>
    <t>Div V Gold/Silver M2</t>
  </si>
  <si>
    <t>Div II/III Gold/Silver M3</t>
  </si>
  <si>
    <t>Div II/III Gold/Silver M4</t>
  </si>
  <si>
    <t>Div II/III Bronze  M3</t>
  </si>
  <si>
    <t>Div II/III Bronze  M4</t>
  </si>
  <si>
    <t>Div VI      Gold    M3</t>
  </si>
  <si>
    <t>Div VI Gold/Silver M4</t>
  </si>
  <si>
    <t>10:00a</t>
  </si>
  <si>
    <t>Div IV Bronze M7</t>
  </si>
  <si>
    <r>
      <t xml:space="preserve">Div IV </t>
    </r>
    <r>
      <rPr>
        <sz val="9"/>
        <color theme="1"/>
        <rFont val="Calibri"/>
        <family val="2"/>
        <scheme val="minor"/>
      </rPr>
      <t>Consolation</t>
    </r>
    <r>
      <rPr>
        <sz val="10"/>
        <color theme="1"/>
        <rFont val="Calibri"/>
        <family val="2"/>
        <scheme val="minor"/>
      </rPr>
      <t xml:space="preserve"> M8</t>
    </r>
  </si>
  <si>
    <r>
      <t xml:space="preserve">Div IV </t>
    </r>
    <r>
      <rPr>
        <sz val="9"/>
        <color theme="1"/>
        <rFont val="Calibri"/>
        <family val="2"/>
        <scheme val="minor"/>
      </rPr>
      <t>Bronze</t>
    </r>
    <r>
      <rPr>
        <sz val="10"/>
        <color theme="1"/>
        <rFont val="Calibri"/>
        <family val="2"/>
        <scheme val="minor"/>
      </rPr>
      <t xml:space="preserve"> M9</t>
    </r>
  </si>
  <si>
    <t>Div IV     Gold  M7</t>
  </si>
  <si>
    <t>Div IV Silver M8</t>
  </si>
  <si>
    <t>Div IV     Gold M9</t>
  </si>
  <si>
    <t>Div V Gold/Siver M3</t>
  </si>
  <si>
    <t>Div II/III  Gold    M5</t>
  </si>
  <si>
    <t>Div II/III  Silver    M6</t>
  </si>
  <si>
    <r>
      <t xml:space="preserve">Div II/III Bronze M6 </t>
    </r>
    <r>
      <rPr>
        <sz val="8"/>
        <color theme="1"/>
        <rFont val="Calibri"/>
        <family val="2"/>
        <scheme val="minor"/>
      </rPr>
      <t>5th/6th Place</t>
    </r>
  </si>
  <si>
    <t>Div V  Bronze M1</t>
  </si>
  <si>
    <t>Div VI      Gold   M5</t>
  </si>
  <si>
    <t>Div VI     Silver   M6</t>
  </si>
  <si>
    <t>11:00a</t>
  </si>
  <si>
    <r>
      <t xml:space="preserve">Div IV </t>
    </r>
    <r>
      <rPr>
        <sz val="9"/>
        <color theme="1"/>
        <rFont val="Calibri"/>
        <family val="2"/>
        <scheme val="minor"/>
      </rPr>
      <t>Consolation</t>
    </r>
    <r>
      <rPr>
        <sz val="10"/>
        <color theme="1"/>
        <rFont val="Calibri"/>
        <family val="2"/>
        <scheme val="minor"/>
      </rPr>
      <t xml:space="preserve"> M10</t>
    </r>
  </si>
  <si>
    <r>
      <t xml:space="preserve">Div IV </t>
    </r>
    <r>
      <rPr>
        <sz val="9"/>
        <color theme="1"/>
        <rFont val="Calibri"/>
        <family val="2"/>
        <scheme val="minor"/>
      </rPr>
      <t>Consolation</t>
    </r>
    <r>
      <rPr>
        <sz val="10"/>
        <color theme="1"/>
        <rFont val="Calibri"/>
        <family val="2"/>
        <scheme val="minor"/>
      </rPr>
      <t xml:space="preserve"> M11</t>
    </r>
  </si>
  <si>
    <t>Div IV Silver M10</t>
  </si>
  <si>
    <t>Div IV Silver M11</t>
  </si>
  <si>
    <t>Div V    Gold   M4</t>
  </si>
  <si>
    <t>Div V  Silver  M5</t>
  </si>
  <si>
    <t>Div II/III    Gold    M7</t>
  </si>
  <si>
    <t>Div II/III   Silver   M8</t>
  </si>
  <si>
    <r>
      <t xml:space="preserve">Div II/III Bronze M5 </t>
    </r>
    <r>
      <rPr>
        <sz val="8"/>
        <color theme="1"/>
        <rFont val="Calibri"/>
        <family val="2"/>
        <scheme val="minor"/>
      </rPr>
      <t>Championship</t>
    </r>
  </si>
  <si>
    <t>Div V  Bronze M2</t>
  </si>
  <si>
    <r>
      <t xml:space="preserve">Div VI      Gold    M7 </t>
    </r>
    <r>
      <rPr>
        <sz val="8"/>
        <color theme="1"/>
        <rFont val="Calibri"/>
        <family val="2"/>
        <scheme val="minor"/>
      </rPr>
      <t>Championship</t>
    </r>
  </si>
  <si>
    <t>Div VI      Silver   M8</t>
  </si>
  <si>
    <t>12:00a</t>
  </si>
  <si>
    <r>
      <t xml:space="preserve">Div IV Bronze M12 </t>
    </r>
    <r>
      <rPr>
        <sz val="8"/>
        <color theme="1"/>
        <rFont val="Calibri"/>
        <family val="2"/>
        <scheme val="minor"/>
      </rPr>
      <t>Championship</t>
    </r>
  </si>
  <si>
    <r>
      <t>Div IV</t>
    </r>
    <r>
      <rPr>
        <sz val="9"/>
        <color theme="1"/>
        <rFont val="Calibri"/>
        <family val="2"/>
        <scheme val="minor"/>
      </rPr>
      <t xml:space="preserve"> Consolation</t>
    </r>
    <r>
      <rPr>
        <sz val="10"/>
        <color theme="1"/>
        <rFont val="Calibri"/>
        <family val="2"/>
        <scheme val="minor"/>
      </rPr>
      <t xml:space="preserve"> M13 </t>
    </r>
    <r>
      <rPr>
        <sz val="8"/>
        <color theme="1"/>
        <rFont val="Calibri"/>
        <family val="2"/>
        <scheme val="minor"/>
      </rPr>
      <t>Championship</t>
    </r>
  </si>
  <si>
    <r>
      <t xml:space="preserve">Div IV Gold M12 </t>
    </r>
    <r>
      <rPr>
        <sz val="8"/>
        <color theme="1"/>
        <rFont val="Calibri"/>
        <family val="2"/>
        <scheme val="minor"/>
      </rPr>
      <t>Championship</t>
    </r>
  </si>
  <si>
    <r>
      <t xml:space="preserve">Div IV Silver M13 </t>
    </r>
    <r>
      <rPr>
        <sz val="8"/>
        <color theme="1"/>
        <rFont val="Calibri"/>
        <family val="2"/>
        <scheme val="minor"/>
      </rPr>
      <t>Championship</t>
    </r>
  </si>
  <si>
    <r>
      <t xml:space="preserve">Div V Silver M6 </t>
    </r>
    <r>
      <rPr>
        <sz val="8"/>
        <color theme="1"/>
        <rFont val="Calibri"/>
        <family val="2"/>
        <scheme val="minor"/>
      </rPr>
      <t>Championship</t>
    </r>
  </si>
  <si>
    <r>
      <t xml:space="preserve">Div V Gold M7 </t>
    </r>
    <r>
      <rPr>
        <sz val="8"/>
        <color theme="1"/>
        <rFont val="Calibri"/>
        <family val="2"/>
        <scheme val="minor"/>
      </rPr>
      <t>Championship</t>
    </r>
  </si>
  <si>
    <r>
      <t xml:space="preserve">Div II/III    Gold   M9  </t>
    </r>
    <r>
      <rPr>
        <sz val="8"/>
        <color theme="1"/>
        <rFont val="Calibri"/>
        <family val="2"/>
        <scheme val="minor"/>
      </rPr>
      <t>Championship</t>
    </r>
  </si>
  <si>
    <r>
      <t xml:space="preserve">Div II/III Silver  </t>
    </r>
    <r>
      <rPr>
        <sz val="8"/>
        <color theme="1"/>
        <rFont val="Calibri"/>
        <family val="2"/>
        <scheme val="minor"/>
      </rPr>
      <t xml:space="preserve"> M10 Championship</t>
    </r>
  </si>
  <si>
    <r>
      <t xml:space="preserve">Div V  Bronze M3 </t>
    </r>
    <r>
      <rPr>
        <sz val="8"/>
        <color theme="1"/>
        <rFont val="Calibri"/>
        <family val="2"/>
        <scheme val="minor"/>
      </rPr>
      <t>Championship</t>
    </r>
  </si>
  <si>
    <t>Div V    Bronze M4 3rd Place</t>
  </si>
  <si>
    <r>
      <t xml:space="preserve">Div VI       Silver M9 </t>
    </r>
    <r>
      <rPr>
        <sz val="8"/>
        <color theme="1"/>
        <rFont val="Calibri"/>
        <family val="2"/>
        <scheme val="minor"/>
      </rPr>
      <t>Championship</t>
    </r>
  </si>
  <si>
    <t>1:00p</t>
  </si>
  <si>
    <t>2:00p</t>
  </si>
  <si>
    <t>3:00p</t>
  </si>
  <si>
    <t>Location</t>
  </si>
  <si>
    <t>Court</t>
  </si>
  <si>
    <t>NM Cactus</t>
  </si>
  <si>
    <t>Saturday AM</t>
  </si>
  <si>
    <t>Saturday PM</t>
  </si>
  <si>
    <t>D2/3 A</t>
  </si>
  <si>
    <t>D2/3 B</t>
  </si>
  <si>
    <t>D2/3 C</t>
  </si>
  <si>
    <t>D2/3 D</t>
  </si>
  <si>
    <t>D4 A</t>
  </si>
  <si>
    <t>D4 B</t>
  </si>
  <si>
    <t>D4 C</t>
  </si>
  <si>
    <t>D4 D</t>
  </si>
  <si>
    <t>D4 E</t>
  </si>
  <si>
    <t>D5 A</t>
  </si>
  <si>
    <t>D5 B</t>
  </si>
  <si>
    <t>D5 C</t>
  </si>
  <si>
    <t>D6 A</t>
  </si>
  <si>
    <t>D6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</si>
</sst>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Calibri"/>
      <family val="2"/>
      <charset val="238"/>
      <scheme val="minor"/>
    </font>
    <font>
      <b/>
      <sz val="13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color rgb="FF0000FF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i/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indexed="10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8" tint="-0.249977111117893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rgb="FF0000FF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sz val="14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78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9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9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1" xfId="0" applyBorder="1"/>
    <xf numFmtId="0" fontId="12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7" fillId="0" borderId="0" xfId="0" applyFont="1" applyAlignment="1"/>
    <xf numFmtId="0" fontId="3" fillId="3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99" quotePrefix="1" applyFont="1" applyBorder="1" applyAlignment="1"/>
    <xf numFmtId="0" fontId="5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6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99"/>
    <xf numFmtId="14" fontId="17" fillId="0" borderId="0" xfId="99" applyNumberFormat="1" applyFont="1" applyAlignment="1"/>
    <xf numFmtId="0" fontId="4" fillId="0" borderId="0" xfId="99" applyFont="1" applyAlignment="1">
      <alignment horizontal="center"/>
    </xf>
    <xf numFmtId="0" fontId="28" fillId="0" borderId="0" xfId="99" applyFont="1"/>
    <xf numFmtId="0" fontId="18" fillId="0" borderId="0" xfId="99" applyFont="1" applyBorder="1" applyAlignment="1">
      <alignment horizontal="center"/>
    </xf>
    <xf numFmtId="0" fontId="18" fillId="0" borderId="0" xfId="99" applyFont="1" applyFill="1" applyBorder="1" applyAlignment="1">
      <alignment horizontal="center"/>
    </xf>
    <xf numFmtId="0" fontId="18" fillId="0" borderId="16" xfId="99" applyFont="1" applyFill="1" applyBorder="1" applyAlignment="1">
      <alignment horizontal="center"/>
    </xf>
    <xf numFmtId="0" fontId="18" fillId="0" borderId="21" xfId="99" applyFont="1" applyFill="1" applyBorder="1" applyAlignment="1">
      <alignment horizontal="center" vertical="top"/>
    </xf>
    <xf numFmtId="0" fontId="18" fillId="0" borderId="10" xfId="99" applyFont="1" applyBorder="1" applyAlignment="1">
      <alignment horizontal="center"/>
    </xf>
    <xf numFmtId="14" fontId="18" fillId="0" borderId="10" xfId="99" applyNumberFormat="1" applyFont="1" applyBorder="1" applyAlignment="1">
      <alignment horizontal="center"/>
    </xf>
    <xf numFmtId="0" fontId="18" fillId="0" borderId="23" xfId="99" applyFont="1" applyFill="1" applyBorder="1" applyAlignment="1">
      <alignment horizontal="center"/>
    </xf>
    <xf numFmtId="0" fontId="18" fillId="0" borderId="16" xfId="99" applyFont="1" applyBorder="1" applyAlignment="1">
      <alignment horizontal="center"/>
    </xf>
    <xf numFmtId="0" fontId="29" fillId="0" borderId="10" xfId="99" applyFont="1" applyFill="1" applyBorder="1" applyAlignment="1">
      <alignment horizontal="center"/>
    </xf>
    <xf numFmtId="0" fontId="18" fillId="0" borderId="34" xfId="99" applyFont="1" applyBorder="1" applyAlignment="1">
      <alignment horizontal="center"/>
    </xf>
    <xf numFmtId="0" fontId="18" fillId="0" borderId="34" xfId="99" applyFont="1" applyFill="1" applyBorder="1" applyAlignment="1">
      <alignment horizontal="center"/>
    </xf>
    <xf numFmtId="0" fontId="18" fillId="0" borderId="8" xfId="99" applyFont="1" applyBorder="1" applyAlignment="1">
      <alignment horizontal="center"/>
    </xf>
    <xf numFmtId="0" fontId="18" fillId="0" borderId="22" xfId="99" applyFont="1" applyBorder="1" applyAlignment="1">
      <alignment horizontal="center"/>
    </xf>
    <xf numFmtId="14" fontId="18" fillId="0" borderId="8" xfId="99" applyNumberFormat="1" applyFont="1" applyFill="1" applyBorder="1" applyAlignment="1">
      <alignment horizontal="center"/>
    </xf>
    <xf numFmtId="0" fontId="30" fillId="0" borderId="25" xfId="99" applyFont="1" applyFill="1" applyBorder="1" applyAlignment="1">
      <alignment horizontal="center"/>
    </xf>
    <xf numFmtId="0" fontId="18" fillId="0" borderId="9" xfId="99" applyFont="1" applyBorder="1" applyAlignment="1">
      <alignment horizontal="center"/>
    </xf>
    <xf numFmtId="0" fontId="31" fillId="0" borderId="25" xfId="99" applyFont="1" applyFill="1" applyBorder="1" applyAlignment="1">
      <alignment horizontal="center"/>
    </xf>
    <xf numFmtId="14" fontId="18" fillId="0" borderId="9" xfId="99" applyNumberFormat="1" applyFont="1" applyBorder="1" applyAlignment="1">
      <alignment horizontal="center"/>
    </xf>
    <xf numFmtId="0" fontId="18" fillId="0" borderId="0" xfId="99" applyFont="1" applyBorder="1" applyAlignment="1">
      <alignment horizontal="center" vertical="top"/>
    </xf>
    <xf numFmtId="0" fontId="18" fillId="0" borderId="23" xfId="99" applyFont="1" applyBorder="1" applyAlignment="1">
      <alignment horizontal="center"/>
    </xf>
    <xf numFmtId="0" fontId="31" fillId="0" borderId="9" xfId="99" applyFont="1" applyBorder="1" applyAlignment="1">
      <alignment horizontal="center"/>
    </xf>
    <xf numFmtId="0" fontId="18" fillId="0" borderId="0" xfId="99" applyFont="1" applyBorder="1" applyAlignment="1">
      <alignment horizontal="center" vertical="center"/>
    </xf>
    <xf numFmtId="0" fontId="31" fillId="0" borderId="10" xfId="99" applyFont="1" applyBorder="1" applyAlignment="1">
      <alignment horizontal="center"/>
    </xf>
    <xf numFmtId="0" fontId="18" fillId="0" borderId="25" xfId="99" applyFont="1" applyBorder="1" applyAlignment="1">
      <alignment horizontal="center"/>
    </xf>
    <xf numFmtId="0" fontId="31" fillId="0" borderId="8" xfId="99" applyFont="1" applyFill="1" applyBorder="1" applyAlignment="1">
      <alignment horizontal="center"/>
    </xf>
    <xf numFmtId="0" fontId="4" fillId="0" borderId="0" xfId="99" applyFont="1" applyBorder="1" applyAlignment="1">
      <alignment horizontal="center"/>
    </xf>
    <xf numFmtId="0" fontId="18" fillId="0" borderId="20" xfId="99" applyFont="1" applyBorder="1" applyAlignment="1">
      <alignment horizontal="center"/>
    </xf>
    <xf numFmtId="0" fontId="18" fillId="0" borderId="0" xfId="99" applyFont="1" applyFill="1" applyBorder="1" applyAlignment="1">
      <alignment horizontal="center" vertical="top"/>
    </xf>
    <xf numFmtId="0" fontId="31" fillId="0" borderId="9" xfId="99" applyFont="1" applyFill="1" applyBorder="1" applyAlignment="1">
      <alignment horizontal="center"/>
    </xf>
    <xf numFmtId="0" fontId="4" fillId="0" borderId="0" xfId="99" applyFont="1" applyFill="1" applyBorder="1" applyAlignment="1">
      <alignment horizontal="center"/>
    </xf>
    <xf numFmtId="0" fontId="4" fillId="3" borderId="0" xfId="99" applyFont="1" applyFill="1" applyBorder="1" applyAlignment="1">
      <alignment horizontal="center"/>
    </xf>
    <xf numFmtId="0" fontId="12" fillId="0" borderId="0" xfId="99" applyFill="1" applyBorder="1"/>
    <xf numFmtId="0" fontId="7" fillId="0" borderId="0" xfId="99" applyFont="1" applyFill="1" applyBorder="1" applyAlignment="1">
      <alignment horizontal="center"/>
    </xf>
    <xf numFmtId="18" fontId="4" fillId="0" borderId="0" xfId="99" applyNumberFormat="1" applyFont="1" applyFill="1" applyBorder="1" applyAlignment="1">
      <alignment horizontal="center"/>
    </xf>
    <xf numFmtId="0" fontId="18" fillId="0" borderId="0" xfId="99" quotePrefix="1" applyFont="1" applyFill="1" applyBorder="1"/>
    <xf numFmtId="14" fontId="18" fillId="0" borderId="0" xfId="99" applyNumberFormat="1" applyFont="1" applyAlignment="1"/>
    <xf numFmtId="0" fontId="18" fillId="0" borderId="26" xfId="99" applyFont="1" applyFill="1" applyBorder="1" applyAlignment="1">
      <alignment horizontal="center"/>
    </xf>
    <xf numFmtId="18" fontId="18" fillId="0" borderId="27" xfId="99" applyNumberFormat="1" applyFont="1" applyFill="1" applyBorder="1" applyAlignment="1">
      <alignment horizontal="center"/>
    </xf>
    <xf numFmtId="14" fontId="18" fillId="0" borderId="27" xfId="99" applyNumberFormat="1" applyFont="1" applyFill="1" applyBorder="1" applyAlignment="1">
      <alignment horizontal="center"/>
    </xf>
    <xf numFmtId="0" fontId="18" fillId="0" borderId="28" xfId="99" applyFont="1" applyBorder="1" applyAlignment="1">
      <alignment horizontal="center"/>
    </xf>
    <xf numFmtId="0" fontId="18" fillId="0" borderId="21" xfId="99" applyFont="1" applyBorder="1" applyAlignment="1">
      <alignment horizontal="center"/>
    </xf>
    <xf numFmtId="0" fontId="31" fillId="0" borderId="27" xfId="99" applyFont="1" applyFill="1" applyBorder="1" applyAlignment="1">
      <alignment horizontal="center"/>
    </xf>
    <xf numFmtId="18" fontId="18" fillId="0" borderId="32" xfId="99" applyNumberFormat="1" applyFont="1" applyBorder="1" applyAlignment="1">
      <alignment horizontal="center"/>
    </xf>
    <xf numFmtId="0" fontId="31" fillId="0" borderId="29" xfId="99" applyFont="1" applyFill="1" applyBorder="1" applyAlignment="1">
      <alignment horizontal="center"/>
    </xf>
    <xf numFmtId="18" fontId="18" fillId="0" borderId="10" xfId="99" applyNumberFormat="1" applyFont="1" applyBorder="1" applyAlignment="1">
      <alignment horizontal="center"/>
    </xf>
    <xf numFmtId="0" fontId="18" fillId="0" borderId="33" xfId="99" applyFont="1" applyBorder="1" applyAlignment="1">
      <alignment horizontal="center"/>
    </xf>
    <xf numFmtId="0" fontId="18" fillId="0" borderId="24" xfId="99" applyFont="1" applyBorder="1" applyAlignment="1">
      <alignment horizontal="center"/>
    </xf>
    <xf numFmtId="18" fontId="18" fillId="0" borderId="9" xfId="99" applyNumberFormat="1" applyFont="1" applyBorder="1" applyAlignment="1">
      <alignment horizontal="center"/>
    </xf>
    <xf numFmtId="0" fontId="31" fillId="0" borderId="0" xfId="99" applyFont="1" applyBorder="1" applyAlignment="1">
      <alignment horizontal="center"/>
    </xf>
    <xf numFmtId="0" fontId="31" fillId="0" borderId="0" xfId="99" applyFont="1" applyFill="1" applyBorder="1" applyAlignment="1">
      <alignment horizontal="center"/>
    </xf>
    <xf numFmtId="0" fontId="18" fillId="0" borderId="30" xfId="99" applyFont="1" applyFill="1" applyBorder="1" applyAlignment="1">
      <alignment horizontal="center"/>
    </xf>
    <xf numFmtId="0" fontId="18" fillId="0" borderId="29" xfId="99" applyFont="1" applyFill="1" applyBorder="1" applyAlignment="1">
      <alignment horizontal="center"/>
    </xf>
    <xf numFmtId="0" fontId="18" fillId="0" borderId="0" xfId="99" applyFont="1" applyFill="1" applyBorder="1" applyAlignment="1">
      <alignment horizontal="left"/>
    </xf>
    <xf numFmtId="0" fontId="18" fillId="0" borderId="31" xfId="99" applyFont="1" applyBorder="1" applyAlignment="1">
      <alignment horizontal="center"/>
    </xf>
    <xf numFmtId="0" fontId="28" fillId="0" borderId="0" xfId="99" applyFont="1" applyFill="1" applyBorder="1"/>
    <xf numFmtId="0" fontId="12" fillId="0" borderId="0" xfId="99" applyFill="1" applyBorder="1" applyAlignment="1">
      <alignment horizontal="center"/>
    </xf>
    <xf numFmtId="0" fontId="4" fillId="0" borderId="0" xfId="99" applyFont="1" applyBorder="1"/>
    <xf numFmtId="0" fontId="12" fillId="0" borderId="0" xfId="99" applyBorder="1"/>
    <xf numFmtId="14" fontId="17" fillId="0" borderId="0" xfId="99" applyNumberFormat="1" applyFont="1" applyAlignment="1">
      <alignment horizontal="right"/>
    </xf>
    <xf numFmtId="14" fontId="17" fillId="0" borderId="0" xfId="99" applyNumberFormat="1" applyFont="1" applyFill="1" applyAlignment="1">
      <alignment horizontal="center"/>
    </xf>
    <xf numFmtId="0" fontId="12" fillId="0" borderId="0" xfId="99" applyFill="1"/>
    <xf numFmtId="0" fontId="8" fillId="0" borderId="0" xfId="99" applyFont="1"/>
    <xf numFmtId="0" fontId="17" fillId="0" borderId="0" xfId="99" applyFont="1" applyBorder="1" applyAlignment="1">
      <alignment horizontal="center"/>
    </xf>
    <xf numFmtId="0" fontId="17" fillId="0" borderId="0" xfId="99" applyFont="1" applyFill="1" applyBorder="1" applyAlignment="1">
      <alignment horizontal="center"/>
    </xf>
    <xf numFmtId="0" fontId="17" fillId="0" borderId="35" xfId="99" applyFont="1" applyFill="1" applyBorder="1" applyAlignment="1">
      <alignment horizontal="center"/>
    </xf>
    <xf numFmtId="0" fontId="17" fillId="0" borderId="0" xfId="99" applyFont="1" applyFill="1" applyBorder="1"/>
    <xf numFmtId="0" fontId="17" fillId="0" borderId="16" xfId="99" applyFont="1" applyBorder="1" applyAlignment="1">
      <alignment horizontal="center"/>
    </xf>
    <xf numFmtId="14" fontId="17" fillId="0" borderId="17" xfId="99" applyNumberFormat="1" applyFont="1" applyFill="1" applyBorder="1" applyAlignment="1">
      <alignment horizontal="center"/>
    </xf>
    <xf numFmtId="0" fontId="17" fillId="0" borderId="20" xfId="99" applyFont="1" applyBorder="1" applyAlignment="1">
      <alignment horizontal="center"/>
    </xf>
    <xf numFmtId="0" fontId="29" fillId="0" borderId="17" xfId="99" applyFont="1" applyFill="1" applyBorder="1" applyAlignment="1">
      <alignment horizontal="center"/>
    </xf>
    <xf numFmtId="0" fontId="17" fillId="0" borderId="21" xfId="99" applyFont="1" applyBorder="1" applyAlignment="1">
      <alignment horizontal="center"/>
    </xf>
    <xf numFmtId="0" fontId="17" fillId="0" borderId="9" xfId="99" applyFont="1" applyBorder="1" applyAlignment="1">
      <alignment horizontal="center"/>
    </xf>
    <xf numFmtId="0" fontId="29" fillId="0" borderId="19" xfId="99" applyFont="1" applyFill="1" applyBorder="1" applyAlignment="1">
      <alignment horizontal="center"/>
    </xf>
    <xf numFmtId="0" fontId="17" fillId="0" borderId="10" xfId="99" applyFont="1" applyBorder="1" applyAlignment="1">
      <alignment horizontal="center"/>
    </xf>
    <xf numFmtId="20" fontId="17" fillId="0" borderId="0" xfId="99" applyNumberFormat="1" applyFont="1" applyBorder="1" applyAlignment="1">
      <alignment horizontal="center"/>
    </xf>
    <xf numFmtId="0" fontId="17" fillId="0" borderId="22" xfId="99" applyFont="1" applyBorder="1" applyAlignment="1">
      <alignment horizontal="center"/>
    </xf>
    <xf numFmtId="14" fontId="17" fillId="0" borderId="9" xfId="99" applyNumberFormat="1" applyFont="1" applyBorder="1" applyAlignment="1">
      <alignment horizontal="center"/>
    </xf>
    <xf numFmtId="0" fontId="29" fillId="0" borderId="0" xfId="99" applyFont="1" applyBorder="1" applyAlignment="1">
      <alignment horizontal="center"/>
    </xf>
    <xf numFmtId="14" fontId="17" fillId="0" borderId="10" xfId="99" applyNumberFormat="1" applyFont="1" applyBorder="1" applyAlignment="1">
      <alignment horizontal="center"/>
    </xf>
    <xf numFmtId="0" fontId="29" fillId="0" borderId="9" xfId="99" applyFont="1" applyBorder="1" applyAlignment="1">
      <alignment horizontal="center"/>
    </xf>
    <xf numFmtId="0" fontId="29" fillId="0" borderId="10" xfId="99" applyFont="1" applyBorder="1" applyAlignment="1">
      <alignment horizontal="center"/>
    </xf>
    <xf numFmtId="0" fontId="17" fillId="0" borderId="25" xfId="99" applyFont="1" applyBorder="1" applyAlignment="1">
      <alignment horizontal="center"/>
    </xf>
    <xf numFmtId="0" fontId="17" fillId="0" borderId="0" xfId="99" applyFont="1" applyFill="1" applyBorder="1" applyAlignment="1">
      <alignment horizontal="center" vertical="top"/>
    </xf>
    <xf numFmtId="0" fontId="29" fillId="0" borderId="9" xfId="99" applyFont="1" applyFill="1" applyBorder="1" applyAlignment="1">
      <alignment horizontal="center"/>
    </xf>
    <xf numFmtId="0" fontId="17" fillId="0" borderId="9" xfId="99" applyFont="1" applyFill="1" applyBorder="1" applyAlignment="1">
      <alignment horizontal="center"/>
    </xf>
    <xf numFmtId="0" fontId="17" fillId="0" borderId="23" xfId="99" applyFont="1" applyFill="1" applyBorder="1" applyAlignment="1">
      <alignment horizontal="center"/>
    </xf>
    <xf numFmtId="0" fontId="17" fillId="0" borderId="22" xfId="99" applyFont="1" applyFill="1" applyBorder="1" applyAlignment="1">
      <alignment horizontal="center"/>
    </xf>
    <xf numFmtId="14" fontId="29" fillId="0" borderId="9" xfId="99" applyNumberFormat="1" applyFont="1" applyFill="1" applyBorder="1" applyAlignment="1">
      <alignment horizontal="center"/>
    </xf>
    <xf numFmtId="0" fontId="29" fillId="0" borderId="0" xfId="99" applyFont="1" applyFill="1" applyBorder="1" applyAlignment="1">
      <alignment horizontal="center"/>
    </xf>
    <xf numFmtId="14" fontId="29" fillId="0" borderId="10" xfId="99" applyNumberFormat="1" applyFont="1" applyFill="1" applyBorder="1" applyAlignment="1">
      <alignment horizontal="center"/>
    </xf>
    <xf numFmtId="0" fontId="17" fillId="0" borderId="10" xfId="99" applyFont="1" applyFill="1" applyBorder="1" applyAlignment="1">
      <alignment horizontal="center"/>
    </xf>
    <xf numFmtId="14" fontId="17" fillId="0" borderId="0" xfId="99" applyNumberFormat="1" applyFont="1" applyFill="1" applyBorder="1" applyAlignment="1">
      <alignment horizontal="center"/>
    </xf>
    <xf numFmtId="0" fontId="17" fillId="0" borderId="16" xfId="99" applyFont="1" applyFill="1" applyBorder="1" applyAlignment="1">
      <alignment horizontal="center"/>
    </xf>
    <xf numFmtId="14" fontId="17" fillId="0" borderId="18" xfId="99" applyNumberFormat="1" applyFont="1" applyFill="1" applyBorder="1" applyAlignment="1">
      <alignment horizontal="center"/>
    </xf>
    <xf numFmtId="14" fontId="17" fillId="0" borderId="36" xfId="99" applyNumberFormat="1" applyFont="1" applyFill="1" applyBorder="1" applyAlignment="1">
      <alignment horizontal="center"/>
    </xf>
    <xf numFmtId="0" fontId="17" fillId="0" borderId="20" xfId="99" applyFont="1" applyFill="1" applyBorder="1" applyAlignment="1">
      <alignment horizontal="center"/>
    </xf>
    <xf numFmtId="0" fontId="29" fillId="0" borderId="21" xfId="99" applyFont="1" applyFill="1" applyBorder="1" applyAlignment="1">
      <alignment horizontal="center"/>
    </xf>
    <xf numFmtId="0" fontId="17" fillId="0" borderId="23" xfId="99" applyFont="1" applyBorder="1" applyAlignment="1">
      <alignment horizontal="center"/>
    </xf>
    <xf numFmtId="14" fontId="17" fillId="0" borderId="10" xfId="99" applyNumberFormat="1" applyFont="1" applyFill="1" applyBorder="1" applyAlignment="1">
      <alignment horizontal="center"/>
    </xf>
    <xf numFmtId="0" fontId="17" fillId="0" borderId="25" xfId="99" applyFont="1" applyFill="1" applyBorder="1" applyAlignment="1">
      <alignment horizontal="center"/>
    </xf>
    <xf numFmtId="0" fontId="17" fillId="0" borderId="24" xfId="99" applyFont="1" applyBorder="1" applyAlignment="1">
      <alignment horizontal="center"/>
    </xf>
    <xf numFmtId="18" fontId="4" fillId="5" borderId="0" xfId="99" applyNumberFormat="1" applyFont="1" applyFill="1" applyBorder="1" applyAlignment="1">
      <alignment horizontal="center"/>
    </xf>
    <xf numFmtId="14" fontId="5" fillId="0" borderId="0" xfId="99" applyNumberFormat="1" applyFont="1" applyFill="1" applyAlignment="1">
      <alignment horizontal="center"/>
    </xf>
    <xf numFmtId="0" fontId="17" fillId="0" borderId="0" xfId="99" applyFont="1" applyFill="1" applyBorder="1" applyAlignment="1">
      <alignment horizontal="center" vertical="center"/>
    </xf>
    <xf numFmtId="0" fontId="4" fillId="0" borderId="0" xfId="99" applyFont="1"/>
    <xf numFmtId="0" fontId="31" fillId="0" borderId="10" xfId="99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18" fillId="0" borderId="0" xfId="99" applyNumberFormat="1" applyFont="1" applyAlignment="1">
      <alignment horizontal="center"/>
    </xf>
    <xf numFmtId="14" fontId="5" fillId="0" borderId="0" xfId="99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14" fontId="17" fillId="0" borderId="0" xfId="99" applyNumberFormat="1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32" fillId="0" borderId="0" xfId="0" applyFont="1" applyAlignment="1"/>
    <xf numFmtId="0" fontId="31" fillId="8" borderId="27" xfId="99" applyFont="1" applyFill="1" applyBorder="1" applyAlignment="1">
      <alignment horizontal="center"/>
    </xf>
    <xf numFmtId="0" fontId="18" fillId="8" borderId="0" xfId="99" applyFont="1" applyFill="1" applyBorder="1" applyAlignment="1">
      <alignment horizontal="center" vertical="top"/>
    </xf>
    <xf numFmtId="0" fontId="28" fillId="0" borderId="0" xfId="99" applyFont="1" applyBorder="1"/>
    <xf numFmtId="0" fontId="18" fillId="0" borderId="0" xfId="99" applyFont="1"/>
    <xf numFmtId="0" fontId="18" fillId="5" borderId="14" xfId="99" applyFont="1" applyFill="1" applyBorder="1"/>
    <xf numFmtId="0" fontId="18" fillId="0" borderId="7" xfId="99" applyFont="1" applyBorder="1"/>
    <xf numFmtId="0" fontId="28" fillId="0" borderId="0" xfId="99" applyFont="1" applyBorder="1" applyAlignment="1">
      <alignment horizontal="center"/>
    </xf>
    <xf numFmtId="0" fontId="18" fillId="0" borderId="0" xfId="99" applyFont="1" applyFill="1" applyBorder="1"/>
    <xf numFmtId="0" fontId="18" fillId="0" borderId="10" xfId="99" applyFont="1" applyBorder="1"/>
    <xf numFmtId="0" fontId="28" fillId="0" borderId="0" xfId="99" applyFont="1" applyFill="1" applyBorder="1" applyAlignment="1">
      <alignment horizontal="center"/>
    </xf>
    <xf numFmtId="0" fontId="18" fillId="0" borderId="0" xfId="99" applyFont="1" applyBorder="1"/>
    <xf numFmtId="0" fontId="18" fillId="0" borderId="12" xfId="99" applyFont="1" applyBorder="1"/>
    <xf numFmtId="0" fontId="18" fillId="0" borderId="14" xfId="99" applyFont="1" applyFill="1" applyBorder="1"/>
    <xf numFmtId="0" fontId="18" fillId="0" borderId="11" xfId="99" applyFont="1" applyBorder="1"/>
    <xf numFmtId="0" fontId="31" fillId="3" borderId="10" xfId="99" applyFont="1" applyFill="1" applyBorder="1" applyAlignment="1">
      <alignment horizontal="center"/>
    </xf>
    <xf numFmtId="0" fontId="18" fillId="0" borderId="13" xfId="99" applyFont="1" applyBorder="1"/>
    <xf numFmtId="0" fontId="18" fillId="0" borderId="0" xfId="99" applyFont="1" applyAlignment="1">
      <alignment horizontal="center"/>
    </xf>
    <xf numFmtId="0" fontId="18" fillId="0" borderId="14" xfId="99" applyFont="1" applyBorder="1"/>
    <xf numFmtId="0" fontId="18" fillId="6" borderId="10" xfId="99" applyFont="1" applyFill="1" applyBorder="1" applyAlignment="1">
      <alignment horizontal="center"/>
    </xf>
    <xf numFmtId="0" fontId="18" fillId="0" borderId="13" xfId="99" applyFont="1" applyFill="1" applyBorder="1"/>
    <xf numFmtId="0" fontId="18" fillId="5" borderId="13" xfId="99" applyFont="1" applyFill="1" applyBorder="1"/>
    <xf numFmtId="0" fontId="28" fillId="0" borderId="12" xfId="99" applyFont="1" applyBorder="1"/>
    <xf numFmtId="0" fontId="12" fillId="6" borderId="0" xfId="99" applyFill="1"/>
    <xf numFmtId="0" fontId="18" fillId="0" borderId="0" xfId="99" quotePrefix="1" applyFont="1"/>
    <xf numFmtId="0" fontId="17" fillId="8" borderId="0" xfId="99" applyFont="1" applyFill="1" applyBorder="1" applyAlignment="1">
      <alignment horizontal="center" vertical="top"/>
    </xf>
    <xf numFmtId="0" fontId="29" fillId="8" borderId="17" xfId="99" applyFont="1" applyFill="1" applyBorder="1" applyAlignment="1">
      <alignment horizontal="center"/>
    </xf>
    <xf numFmtId="0" fontId="17" fillId="8" borderId="0" xfId="99" applyFont="1" applyFill="1" applyBorder="1" applyAlignment="1">
      <alignment horizontal="center"/>
    </xf>
    <xf numFmtId="0" fontId="29" fillId="6" borderId="10" xfId="99" applyFont="1" applyFill="1" applyBorder="1" applyAlignment="1">
      <alignment horizontal="center"/>
    </xf>
    <xf numFmtId="14" fontId="29" fillId="0" borderId="10" xfId="99" applyNumberFormat="1" applyFont="1" applyBorder="1" applyAlignment="1">
      <alignment horizontal="center"/>
    </xf>
    <xf numFmtId="14" fontId="18" fillId="0" borderId="0" xfId="99" applyNumberFormat="1" applyFont="1" applyBorder="1" applyAlignment="1">
      <alignment horizontal="center"/>
    </xf>
    <xf numFmtId="0" fontId="18" fillId="0" borderId="35" xfId="99" applyFont="1" applyFill="1" applyBorder="1" applyAlignment="1">
      <alignment horizontal="center"/>
    </xf>
    <xf numFmtId="14" fontId="18" fillId="0" borderId="17" xfId="99" applyNumberFormat="1" applyFont="1" applyFill="1" applyBorder="1" applyAlignment="1">
      <alignment horizontal="center"/>
    </xf>
    <xf numFmtId="0" fontId="30" fillId="0" borderId="36" xfId="99" applyFont="1" applyFill="1" applyBorder="1" applyAlignment="1">
      <alignment horizontal="center"/>
    </xf>
    <xf numFmtId="0" fontId="18" fillId="0" borderId="37" xfId="99" applyFont="1" applyBorder="1" applyAlignment="1">
      <alignment horizontal="center"/>
    </xf>
    <xf numFmtId="0" fontId="31" fillId="0" borderId="17" xfId="99" applyFont="1" applyFill="1" applyBorder="1" applyAlignment="1">
      <alignment horizontal="center"/>
    </xf>
    <xf numFmtId="0" fontId="18" fillId="0" borderId="38" xfId="99" applyFont="1" applyBorder="1" applyAlignment="1">
      <alignment horizontal="center"/>
    </xf>
    <xf numFmtId="0" fontId="31" fillId="0" borderId="19" xfId="99" applyFont="1" applyFill="1" applyBorder="1" applyAlignment="1">
      <alignment horizontal="center"/>
    </xf>
    <xf numFmtId="14" fontId="18" fillId="0" borderId="38" xfId="99" applyNumberFormat="1" applyFont="1" applyBorder="1" applyAlignment="1">
      <alignment horizontal="center"/>
    </xf>
    <xf numFmtId="0" fontId="31" fillId="0" borderId="38" xfId="99" applyFont="1" applyFill="1" applyBorder="1" applyAlignment="1">
      <alignment horizontal="center"/>
    </xf>
    <xf numFmtId="0" fontId="28" fillId="0" borderId="36" xfId="99" applyFont="1" applyBorder="1"/>
    <xf numFmtId="0" fontId="31" fillId="0" borderId="38" xfId="99" applyFont="1" applyBorder="1" applyAlignment="1">
      <alignment horizontal="center"/>
    </xf>
    <xf numFmtId="0" fontId="18" fillId="0" borderId="37" xfId="99" applyFont="1" applyBorder="1" applyAlignment="1">
      <alignment horizontal="center" vertical="center"/>
    </xf>
    <xf numFmtId="0" fontId="18" fillId="0" borderId="36" xfId="99" applyFont="1" applyBorder="1" applyAlignment="1">
      <alignment horizontal="center"/>
    </xf>
    <xf numFmtId="0" fontId="18" fillId="0" borderId="38" xfId="99" applyFont="1" applyBorder="1" applyAlignment="1">
      <alignment horizontal="center" vertical="center"/>
    </xf>
    <xf numFmtId="0" fontId="31" fillId="8" borderId="17" xfId="99" applyFont="1" applyFill="1" applyBorder="1" applyAlignment="1">
      <alignment horizontal="center"/>
    </xf>
    <xf numFmtId="0" fontId="18" fillId="0" borderId="39" xfId="99" applyFont="1" applyBorder="1" applyAlignment="1">
      <alignment horizontal="center"/>
    </xf>
    <xf numFmtId="0" fontId="18" fillId="0" borderId="40" xfId="99" applyFont="1" applyBorder="1" applyAlignment="1">
      <alignment horizontal="center"/>
    </xf>
    <xf numFmtId="14" fontId="18" fillId="0" borderId="40" xfId="99" applyNumberFormat="1" applyFont="1" applyBorder="1" applyAlignment="1">
      <alignment horizontal="center"/>
    </xf>
    <xf numFmtId="0" fontId="28" fillId="0" borderId="38" xfId="99" applyFont="1" applyBorder="1"/>
    <xf numFmtId="0" fontId="31" fillId="6" borderId="40" xfId="99" applyFont="1" applyFill="1" applyBorder="1" applyAlignment="1">
      <alignment horizontal="center"/>
    </xf>
    <xf numFmtId="0" fontId="31" fillId="0" borderId="40" xfId="99" applyFont="1" applyBorder="1" applyAlignment="1">
      <alignment horizontal="center"/>
    </xf>
    <xf numFmtId="0" fontId="18" fillId="0" borderId="18" xfId="99" applyFont="1" applyBorder="1" applyAlignment="1">
      <alignment horizontal="center"/>
    </xf>
    <xf numFmtId="0" fontId="4" fillId="6" borderId="0" xfId="99" applyFont="1" applyFill="1" applyBorder="1" applyAlignment="1">
      <alignment horizontal="center"/>
    </xf>
    <xf numFmtId="0" fontId="4" fillId="0" borderId="0" xfId="99" quotePrefix="1" applyFont="1" applyBorder="1" applyAlignment="1">
      <alignment horizontal="left"/>
    </xf>
    <xf numFmtId="0" fontId="18" fillId="6" borderId="40" xfId="99" applyFont="1" applyFill="1" applyBorder="1" applyAlignment="1">
      <alignment horizontal="center"/>
    </xf>
    <xf numFmtId="14" fontId="18" fillId="0" borderId="0" xfId="99" applyNumberFormat="1" applyFont="1" applyBorder="1" applyAlignment="1">
      <alignment horizontal="center" vertical="center"/>
    </xf>
    <xf numFmtId="0" fontId="31" fillId="0" borderId="0" xfId="99" applyFont="1" applyFill="1" applyBorder="1" applyAlignment="1">
      <alignment horizontal="center" vertical="center"/>
    </xf>
    <xf numFmtId="14" fontId="18" fillId="0" borderId="0" xfId="99" applyNumberFormat="1" applyFont="1" applyFill="1" applyBorder="1" applyAlignment="1">
      <alignment horizontal="center"/>
    </xf>
    <xf numFmtId="0" fontId="18" fillId="8" borderId="16" xfId="99" applyFont="1" applyFill="1" applyBorder="1" applyAlignment="1">
      <alignment horizontal="center"/>
    </xf>
    <xf numFmtId="0" fontId="31" fillId="8" borderId="8" xfId="99" applyFont="1" applyFill="1" applyBorder="1" applyAlignment="1">
      <alignment horizontal="center"/>
    </xf>
    <xf numFmtId="0" fontId="33" fillId="0" borderId="0" xfId="0" applyFont="1" applyAlignment="1">
      <alignment vertical="top"/>
    </xf>
    <xf numFmtId="0" fontId="33" fillId="11" borderId="43" xfId="0" applyFont="1" applyFill="1" applyBorder="1" applyAlignment="1">
      <alignment horizontal="center" vertical="top"/>
    </xf>
    <xf numFmtId="0" fontId="33" fillId="0" borderId="36" xfId="0" applyFont="1" applyBorder="1" applyAlignment="1">
      <alignment horizontal="center" vertical="top"/>
    </xf>
    <xf numFmtId="0" fontId="33" fillId="0" borderId="16" xfId="0" applyFont="1" applyBorder="1" applyAlignment="1">
      <alignment horizontal="center" vertical="top"/>
    </xf>
    <xf numFmtId="0" fontId="33" fillId="0" borderId="18" xfId="0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3" fillId="0" borderId="44" xfId="0" applyFont="1" applyBorder="1" applyAlignment="1">
      <alignment horizontal="center" vertical="top"/>
    </xf>
    <xf numFmtId="0" fontId="33" fillId="0" borderId="45" xfId="0" applyFont="1" applyBorder="1" applyAlignment="1">
      <alignment horizontal="center" vertical="top"/>
    </xf>
    <xf numFmtId="0" fontId="33" fillId="0" borderId="46" xfId="0" applyFont="1" applyBorder="1" applyAlignment="1">
      <alignment horizontal="center" vertical="top"/>
    </xf>
    <xf numFmtId="0" fontId="33" fillId="0" borderId="47" xfId="0" applyFont="1" applyBorder="1" applyAlignment="1">
      <alignment horizontal="center" vertical="top"/>
    </xf>
    <xf numFmtId="0" fontId="33" fillId="0" borderId="48" xfId="0" applyFont="1" applyBorder="1" applyAlignment="1">
      <alignment horizontal="center" vertical="top"/>
    </xf>
    <xf numFmtId="0" fontId="34" fillId="0" borderId="49" xfId="0" applyFont="1" applyBorder="1" applyAlignment="1">
      <alignment vertical="top"/>
    </xf>
    <xf numFmtId="0" fontId="33" fillId="9" borderId="50" xfId="0" applyFont="1" applyFill="1" applyBorder="1" applyAlignment="1">
      <alignment vertical="top" wrapText="1"/>
    </xf>
    <xf numFmtId="0" fontId="33" fillId="9" borderId="11" xfId="0" applyFont="1" applyFill="1" applyBorder="1" applyAlignment="1">
      <alignment vertical="top" wrapText="1"/>
    </xf>
    <xf numFmtId="0" fontId="33" fillId="9" borderId="51" xfId="0" applyFont="1" applyFill="1" applyBorder="1" applyAlignment="1">
      <alignment vertical="top" wrapText="1"/>
    </xf>
    <xf numFmtId="0" fontId="33" fillId="10" borderId="50" xfId="0" applyFont="1" applyFill="1" applyBorder="1" applyAlignment="1">
      <alignment vertical="top" wrapText="1"/>
    </xf>
    <xf numFmtId="0" fontId="33" fillId="10" borderId="11" xfId="0" applyFont="1" applyFill="1" applyBorder="1" applyAlignment="1">
      <alignment vertical="top" wrapText="1"/>
    </xf>
    <xf numFmtId="0" fontId="33" fillId="11" borderId="52" xfId="0" applyFont="1" applyFill="1" applyBorder="1" applyAlignment="1">
      <alignment vertical="top" wrapText="1"/>
    </xf>
    <xf numFmtId="0" fontId="33" fillId="6" borderId="50" xfId="0" applyFont="1" applyFill="1" applyBorder="1" applyAlignment="1">
      <alignment vertical="top" wrapText="1"/>
    </xf>
    <xf numFmtId="0" fontId="33" fillId="6" borderId="11" xfId="0" applyFont="1" applyFill="1" applyBorder="1" applyAlignment="1">
      <alignment vertical="top" wrapText="1"/>
    </xf>
    <xf numFmtId="0" fontId="33" fillId="2" borderId="11" xfId="0" applyFont="1" applyFill="1" applyBorder="1" applyAlignment="1">
      <alignment vertical="top" wrapText="1"/>
    </xf>
    <xf numFmtId="0" fontId="33" fillId="2" borderId="12" xfId="0" applyFont="1" applyFill="1" applyBorder="1" applyAlignment="1">
      <alignment vertical="top" wrapText="1"/>
    </xf>
    <xf numFmtId="0" fontId="33" fillId="0" borderId="44" xfId="0" applyFont="1" applyBorder="1" applyAlignment="1">
      <alignment vertical="top" wrapText="1"/>
    </xf>
    <xf numFmtId="0" fontId="33" fillId="0" borderId="46" xfId="0" applyFont="1" applyBorder="1" applyAlignment="1">
      <alignment vertical="top" wrapText="1"/>
    </xf>
    <xf numFmtId="0" fontId="34" fillId="0" borderId="41" xfId="0" applyFont="1" applyBorder="1" applyAlignment="1">
      <alignment vertical="top"/>
    </xf>
    <xf numFmtId="0" fontId="33" fillId="9" borderId="53" xfId="0" applyFont="1" applyFill="1" applyBorder="1" applyAlignment="1">
      <alignment vertical="top" wrapText="1"/>
    </xf>
    <xf numFmtId="0" fontId="33" fillId="9" borderId="1" xfId="0" applyFont="1" applyFill="1" applyBorder="1" applyAlignment="1">
      <alignment vertical="top" wrapText="1"/>
    </xf>
    <xf numFmtId="0" fontId="33" fillId="10" borderId="53" xfId="0" applyFont="1" applyFill="1" applyBorder="1" applyAlignment="1">
      <alignment vertical="top" wrapText="1"/>
    </xf>
    <xf numFmtId="0" fontId="33" fillId="10" borderId="1" xfId="0" applyFont="1" applyFill="1" applyBorder="1" applyAlignment="1">
      <alignment vertical="top" wrapText="1"/>
    </xf>
    <xf numFmtId="0" fontId="33" fillId="11" borderId="42" xfId="0" applyFont="1" applyFill="1" applyBorder="1" applyAlignment="1">
      <alignment vertical="top" wrapText="1"/>
    </xf>
    <xf numFmtId="0" fontId="33" fillId="6" borderId="53" xfId="0" applyFont="1" applyFill="1" applyBorder="1" applyAlignment="1">
      <alignment vertical="top" wrapText="1"/>
    </xf>
    <xf numFmtId="0" fontId="33" fillId="6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vertical="top" wrapText="1"/>
    </xf>
    <xf numFmtId="0" fontId="33" fillId="2" borderId="3" xfId="0" applyFont="1" applyFill="1" applyBorder="1" applyAlignment="1">
      <alignment vertical="top" wrapText="1"/>
    </xf>
    <xf numFmtId="0" fontId="33" fillId="0" borderId="53" xfId="0" applyFont="1" applyBorder="1" applyAlignment="1">
      <alignment vertical="top" wrapText="1"/>
    </xf>
    <xf numFmtId="0" fontId="33" fillId="0" borderId="54" xfId="0" applyFont="1" applyBorder="1" applyAlignment="1">
      <alignment vertical="top" wrapText="1"/>
    </xf>
    <xf numFmtId="0" fontId="33" fillId="9" borderId="54" xfId="0" applyFont="1" applyFill="1" applyBorder="1" applyAlignment="1">
      <alignment vertical="top" wrapText="1"/>
    </xf>
    <xf numFmtId="0" fontId="33" fillId="12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top" wrapText="1"/>
    </xf>
    <xf numFmtId="0" fontId="33" fillId="11" borderId="1" xfId="0" applyFont="1" applyFill="1" applyBorder="1" applyAlignment="1">
      <alignment vertical="top" wrapText="1"/>
    </xf>
    <xf numFmtId="0" fontId="33" fillId="12" borderId="3" xfId="0" applyFont="1" applyFill="1" applyBorder="1" applyAlignment="1">
      <alignment vertical="top" wrapText="1"/>
    </xf>
    <xf numFmtId="0" fontId="33" fillId="0" borderId="3" xfId="0" applyFont="1" applyFill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3" fillId="0" borderId="54" xfId="0" applyFont="1" applyFill="1" applyBorder="1" applyAlignment="1">
      <alignment vertical="top" wrapText="1"/>
    </xf>
    <xf numFmtId="0" fontId="33" fillId="0" borderId="53" xfId="0" applyFont="1" applyBorder="1" applyAlignment="1">
      <alignment vertical="top"/>
    </xf>
    <xf numFmtId="0" fontId="33" fillId="0" borderId="1" xfId="0" applyFont="1" applyBorder="1" applyAlignment="1">
      <alignment vertical="top"/>
    </xf>
    <xf numFmtId="0" fontId="33" fillId="0" borderId="54" xfId="0" applyFont="1" applyBorder="1" applyAlignment="1">
      <alignment vertical="top"/>
    </xf>
    <xf numFmtId="0" fontId="33" fillId="0" borderId="3" xfId="0" applyFont="1" applyBorder="1" applyAlignment="1">
      <alignment vertical="top"/>
    </xf>
    <xf numFmtId="0" fontId="34" fillId="0" borderId="55" xfId="0" applyFont="1" applyBorder="1" applyAlignment="1">
      <alignment vertical="top"/>
    </xf>
    <xf numFmtId="0" fontId="33" fillId="0" borderId="56" xfId="0" applyFont="1" applyBorder="1" applyAlignment="1">
      <alignment vertical="top"/>
    </xf>
    <xf numFmtId="0" fontId="33" fillId="0" borderId="57" xfId="0" applyFont="1" applyBorder="1" applyAlignment="1">
      <alignment vertical="top"/>
    </xf>
    <xf numFmtId="0" fontId="33" fillId="0" borderId="58" xfId="0" applyFont="1" applyBorder="1" applyAlignment="1">
      <alignment vertical="top"/>
    </xf>
    <xf numFmtId="0" fontId="33" fillId="0" borderId="59" xfId="0" applyFont="1" applyBorder="1" applyAlignment="1">
      <alignment vertical="top"/>
    </xf>
    <xf numFmtId="0" fontId="33" fillId="0" borderId="56" xfId="0" applyFont="1" applyBorder="1" applyAlignment="1">
      <alignment vertical="top" wrapText="1"/>
    </xf>
    <xf numFmtId="0" fontId="33" fillId="0" borderId="58" xfId="0" applyFont="1" applyBorder="1" applyAlignment="1">
      <alignment vertical="top" wrapText="1"/>
    </xf>
    <xf numFmtId="0" fontId="33" fillId="0" borderId="0" xfId="0" applyFont="1" applyFill="1" applyBorder="1" applyAlignment="1">
      <alignment vertical="top" wrapText="1"/>
    </xf>
    <xf numFmtId="0" fontId="33" fillId="0" borderId="1" xfId="0" applyFont="1" applyBorder="1" applyAlignment="1">
      <alignment horizontal="center" vertical="top"/>
    </xf>
    <xf numFmtId="0" fontId="33" fillId="0" borderId="11" xfId="0" applyFont="1" applyBorder="1" applyAlignment="1">
      <alignment horizontal="center" vertical="top"/>
    </xf>
    <xf numFmtId="0" fontId="33" fillId="0" borderId="44" xfId="0" applyFont="1" applyBorder="1" applyAlignment="1">
      <alignment vertical="top"/>
    </xf>
    <xf numFmtId="0" fontId="33" fillId="0" borderId="54" xfId="0" applyFont="1" applyBorder="1" applyAlignment="1">
      <alignment horizontal="center" vertical="top"/>
    </xf>
    <xf numFmtId="0" fontId="33" fillId="0" borderId="57" xfId="0" applyFont="1" applyBorder="1" applyAlignment="1">
      <alignment horizontal="center" vertical="top"/>
    </xf>
    <xf numFmtId="0" fontId="33" fillId="0" borderId="58" xfId="0" applyFont="1" applyBorder="1" applyAlignment="1">
      <alignment horizontal="center" vertical="top"/>
    </xf>
    <xf numFmtId="0" fontId="33" fillId="0" borderId="50" xfId="0" applyFont="1" applyBorder="1" applyAlignment="1">
      <alignment vertical="top"/>
    </xf>
    <xf numFmtId="0" fontId="33" fillId="0" borderId="51" xfId="0" applyFont="1" applyBorder="1" applyAlignment="1">
      <alignment horizontal="center" vertical="top"/>
    </xf>
    <xf numFmtId="0" fontId="33" fillId="0" borderId="61" xfId="0" applyFont="1" applyBorder="1" applyAlignment="1">
      <alignment horizontal="center" vertical="top"/>
    </xf>
    <xf numFmtId="0" fontId="33" fillId="13" borderId="0" xfId="0" applyFont="1" applyFill="1" applyBorder="1" applyAlignment="1">
      <alignment horizontal="center" vertical="top"/>
    </xf>
    <xf numFmtId="0" fontId="33" fillId="13" borderId="40" xfId="0" applyFont="1" applyFill="1" applyBorder="1" applyAlignment="1">
      <alignment horizontal="center" vertical="top"/>
    </xf>
    <xf numFmtId="0" fontId="33" fillId="13" borderId="16" xfId="0" applyFont="1" applyFill="1" applyBorder="1" applyAlignment="1">
      <alignment horizontal="center" vertical="top"/>
    </xf>
    <xf numFmtId="0" fontId="33" fillId="13" borderId="18" xfId="0" applyFont="1" applyFill="1" applyBorder="1" applyAlignment="1">
      <alignment horizontal="center" vertical="top"/>
    </xf>
    <xf numFmtId="0" fontId="34" fillId="0" borderId="35" xfId="0" applyFont="1" applyBorder="1" applyAlignment="1">
      <alignment vertical="top"/>
    </xf>
    <xf numFmtId="0" fontId="34" fillId="0" borderId="17" xfId="0" applyFont="1" applyBorder="1" applyAlignment="1">
      <alignment vertical="top"/>
    </xf>
    <xf numFmtId="0" fontId="34" fillId="0" borderId="19" xfId="0" applyFont="1" applyBorder="1" applyAlignment="1">
      <alignment vertical="top"/>
    </xf>
    <xf numFmtId="0" fontId="36" fillId="0" borderId="44" xfId="0" applyFont="1" applyBorder="1" applyAlignment="1">
      <alignment horizontal="center" vertical="top"/>
    </xf>
    <xf numFmtId="0" fontId="36" fillId="0" borderId="60" xfId="0" applyFont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9" fillId="0" borderId="9" xfId="99" applyFont="1" applyFill="1" applyBorder="1" applyAlignment="1">
      <alignment horizontal="center" wrapText="1"/>
    </xf>
    <xf numFmtId="0" fontId="2" fillId="0" borderId="0" xfId="99" applyFont="1" applyAlignment="1">
      <alignment horizontal="center"/>
    </xf>
    <xf numFmtId="14" fontId="5" fillId="0" borderId="0" xfId="99" applyNumberFormat="1" applyFont="1" applyAlignment="1">
      <alignment horizontal="center"/>
    </xf>
    <xf numFmtId="14" fontId="27" fillId="0" borderId="0" xfId="99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14" fontId="18" fillId="0" borderId="0" xfId="99" applyNumberFormat="1" applyFont="1" applyAlignment="1">
      <alignment horizontal="center"/>
    </xf>
    <xf numFmtId="14" fontId="18" fillId="0" borderId="0" xfId="99" applyNumberFormat="1" applyFont="1" applyAlignment="1">
      <alignment horizontal="right"/>
    </xf>
    <xf numFmtId="14" fontId="18" fillId="0" borderId="0" xfId="99" applyNumberFormat="1" applyFont="1" applyAlignment="1">
      <alignment horizontal="left"/>
    </xf>
    <xf numFmtId="14" fontId="17" fillId="0" borderId="0" xfId="99" applyNumberFormat="1" applyFont="1" applyAlignment="1">
      <alignment horizontal="center"/>
    </xf>
    <xf numFmtId="14" fontId="2" fillId="0" borderId="0" xfId="99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7" fillId="0" borderId="0" xfId="99" applyFont="1" applyAlignment="1">
      <alignment horizontal="center"/>
    </xf>
    <xf numFmtId="0" fontId="33" fillId="12" borderId="16" xfId="0" applyFont="1" applyFill="1" applyBorder="1" applyAlignment="1">
      <alignment horizontal="center" vertical="top"/>
    </xf>
    <xf numFmtId="0" fontId="33" fillId="12" borderId="18" xfId="0" applyFont="1" applyFill="1" applyBorder="1" applyAlignment="1">
      <alignment horizontal="center" vertical="top"/>
    </xf>
    <xf numFmtId="0" fontId="33" fillId="11" borderId="36" xfId="0" applyFont="1" applyFill="1" applyBorder="1" applyAlignment="1">
      <alignment horizontal="center" vertical="top"/>
    </xf>
    <xf numFmtId="0" fontId="33" fillId="11" borderId="18" xfId="0" applyFont="1" applyFill="1" applyBorder="1" applyAlignment="1">
      <alignment horizontal="center" vertical="top"/>
    </xf>
    <xf numFmtId="0" fontId="33" fillId="0" borderId="37" xfId="0" applyFont="1" applyBorder="1" applyAlignment="1">
      <alignment horizontal="center" vertical="top"/>
    </xf>
    <xf numFmtId="0" fontId="33" fillId="0" borderId="24" xfId="0" applyFont="1" applyBorder="1" applyAlignment="1">
      <alignment horizontal="center" vertical="top"/>
    </xf>
    <xf numFmtId="0" fontId="33" fillId="0" borderId="39" xfId="0" applyFont="1" applyBorder="1" applyAlignment="1">
      <alignment horizontal="center" vertical="top"/>
    </xf>
    <xf numFmtId="0" fontId="33" fillId="9" borderId="41" xfId="0" applyFont="1" applyFill="1" applyBorder="1" applyAlignment="1">
      <alignment horizontal="center" vertical="top"/>
    </xf>
    <xf numFmtId="0" fontId="33" fillId="9" borderId="4" xfId="0" applyFont="1" applyFill="1" applyBorder="1" applyAlignment="1">
      <alignment horizontal="center" vertical="top"/>
    </xf>
    <xf numFmtId="0" fontId="33" fillId="9" borderId="42" xfId="0" applyFont="1" applyFill="1" applyBorder="1" applyAlignment="1">
      <alignment horizontal="center" vertical="top"/>
    </xf>
    <xf numFmtId="0" fontId="33" fillId="10" borderId="41" xfId="0" applyFont="1" applyFill="1" applyBorder="1" applyAlignment="1">
      <alignment horizontal="center" vertical="top"/>
    </xf>
    <xf numFmtId="0" fontId="33" fillId="10" borderId="4" xfId="0" applyFont="1" applyFill="1" applyBorder="1" applyAlignment="1">
      <alignment horizontal="center" vertical="top"/>
    </xf>
    <xf numFmtId="0" fontId="33" fillId="10" borderId="5" xfId="0" applyFont="1" applyFill="1" applyBorder="1" applyAlignment="1">
      <alignment horizontal="center" vertical="top"/>
    </xf>
    <xf numFmtId="0" fontId="33" fillId="6" borderId="41" xfId="0" applyFont="1" applyFill="1" applyBorder="1" applyAlignment="1">
      <alignment horizontal="center" vertical="top"/>
    </xf>
    <xf numFmtId="0" fontId="33" fillId="6" borderId="5" xfId="0" applyFont="1" applyFill="1" applyBorder="1" applyAlignment="1">
      <alignment horizontal="center" vertical="top"/>
    </xf>
    <xf numFmtId="0" fontId="33" fillId="2" borderId="3" xfId="0" applyFont="1" applyFill="1" applyBorder="1" applyAlignment="1">
      <alignment horizontal="center" vertical="top"/>
    </xf>
    <xf numFmtId="0" fontId="33" fillId="2" borderId="42" xfId="0" applyFont="1" applyFill="1" applyBorder="1" applyAlignment="1">
      <alignment horizontal="center" vertical="top"/>
    </xf>
    <xf numFmtId="0" fontId="33" fillId="0" borderId="41" xfId="0" applyFont="1" applyBorder="1" applyAlignment="1">
      <alignment horizontal="center" vertical="top"/>
    </xf>
    <xf numFmtId="0" fontId="33" fillId="0" borderId="42" xfId="0" applyFont="1" applyBorder="1" applyAlignment="1">
      <alignment horizontal="center" vertical="top"/>
    </xf>
  </cellXfs>
  <cellStyles count="27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Normal" xfId="0" builtinId="0"/>
    <cellStyle name="Normal 2" xfId="99" xr:uid="{00000000-0005-0000-0000-000015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0"/>
  <sheetViews>
    <sheetView tabSelected="1" topLeftCell="A11" zoomScale="120" zoomScaleNormal="120" workbookViewId="0">
      <selection activeCell="E9" sqref="E9"/>
    </sheetView>
  </sheetViews>
  <sheetFormatPr baseColWidth="10" defaultColWidth="8.83203125" defaultRowHeight="16" x14ac:dyDescent="0.2"/>
  <cols>
    <col min="1" max="2" width="37.5" bestFit="1" customWidth="1"/>
    <col min="3" max="3" width="37.1640625" bestFit="1" customWidth="1"/>
    <col min="5" max="5" width="18.33203125" customWidth="1"/>
  </cols>
  <sheetData>
    <row r="1" spans="1:3" s="3" customFormat="1" ht="20" x14ac:dyDescent="0.2">
      <c r="B1" s="2" t="s">
        <v>142</v>
      </c>
    </row>
    <row r="2" spans="1:3" s="3" customFormat="1" ht="18" x14ac:dyDescent="0.2">
      <c r="B2" s="1" t="s">
        <v>143</v>
      </c>
    </row>
    <row r="3" spans="1:3" s="3" customFormat="1" ht="18" x14ac:dyDescent="0.2">
      <c r="B3" s="1"/>
    </row>
    <row r="4" spans="1:3" s="3" customFormat="1" ht="18" x14ac:dyDescent="0.2">
      <c r="A4" s="59" t="s">
        <v>0</v>
      </c>
      <c r="C4" s="58" t="s">
        <v>1</v>
      </c>
    </row>
    <row r="5" spans="1:3" s="3" customFormat="1" ht="18" x14ac:dyDescent="0.2">
      <c r="A5" s="55" t="s">
        <v>75</v>
      </c>
      <c r="C5" s="55" t="s">
        <v>76</v>
      </c>
    </row>
    <row r="6" spans="1:3" s="3" customFormat="1" ht="18" x14ac:dyDescent="0.2">
      <c r="A6" s="56" t="s">
        <v>6</v>
      </c>
      <c r="C6" s="57" t="s">
        <v>7</v>
      </c>
    </row>
    <row r="7" spans="1:3" s="3" customFormat="1" ht="18" x14ac:dyDescent="0.2">
      <c r="A7" s="59"/>
      <c r="C7" s="58"/>
    </row>
    <row r="8" spans="1:3" x14ac:dyDescent="0.2">
      <c r="A8" s="4"/>
      <c r="B8" s="43"/>
      <c r="C8" s="5"/>
    </row>
    <row r="9" spans="1:3" ht="18" x14ac:dyDescent="0.2">
      <c r="A9" s="45" t="s">
        <v>144</v>
      </c>
      <c r="B9" s="63" t="s">
        <v>144</v>
      </c>
    </row>
    <row r="10" spans="1:3" x14ac:dyDescent="0.2">
      <c r="A10" s="10" t="s">
        <v>46</v>
      </c>
      <c r="B10" s="10" t="s">
        <v>46</v>
      </c>
    </row>
    <row r="11" spans="1:3" x14ac:dyDescent="0.2">
      <c r="A11" s="7" t="s">
        <v>163</v>
      </c>
      <c r="B11" s="7" t="s">
        <v>164</v>
      </c>
    </row>
    <row r="12" spans="1:3" x14ac:dyDescent="0.2">
      <c r="A12" s="8" t="s">
        <v>2</v>
      </c>
      <c r="B12" s="8" t="s">
        <v>4</v>
      </c>
    </row>
    <row r="13" spans="1:3" x14ac:dyDescent="0.2">
      <c r="A13" s="67" t="s">
        <v>166</v>
      </c>
      <c r="B13" s="67" t="s">
        <v>169</v>
      </c>
    </row>
    <row r="14" spans="1:3" x14ac:dyDescent="0.2">
      <c r="A14" s="67" t="s">
        <v>167</v>
      </c>
      <c r="B14" s="67" t="s">
        <v>170</v>
      </c>
    </row>
    <row r="15" spans="1:3" x14ac:dyDescent="0.2">
      <c r="A15" s="67" t="s">
        <v>168</v>
      </c>
      <c r="B15" s="74" t="s">
        <v>171</v>
      </c>
    </row>
    <row r="16" spans="1:3" s="3" customFormat="1" ht="18" x14ac:dyDescent="0.2">
      <c r="A16" s="335"/>
      <c r="B16" s="335"/>
      <c r="C16" s="335"/>
    </row>
    <row r="17" spans="1:3" s="3" customFormat="1" ht="18" x14ac:dyDescent="0.2">
      <c r="A17" s="6" t="s">
        <v>144</v>
      </c>
      <c r="B17" s="6" t="s">
        <v>144</v>
      </c>
      <c r="C17" s="75"/>
    </row>
    <row r="18" spans="1:3" x14ac:dyDescent="0.2">
      <c r="A18" s="14" t="s">
        <v>9</v>
      </c>
      <c r="B18" s="14" t="s">
        <v>9</v>
      </c>
      <c r="C18" s="76"/>
    </row>
    <row r="19" spans="1:3" x14ac:dyDescent="0.2">
      <c r="A19" s="15" t="s">
        <v>163</v>
      </c>
      <c r="B19" s="15" t="s">
        <v>165</v>
      </c>
      <c r="C19" s="77"/>
    </row>
    <row r="20" spans="1:3" x14ac:dyDescent="0.2">
      <c r="A20" s="16" t="s">
        <v>5</v>
      </c>
      <c r="B20" s="16" t="s">
        <v>60</v>
      </c>
      <c r="C20" s="78"/>
    </row>
    <row r="21" spans="1:3" x14ac:dyDescent="0.2">
      <c r="A21" s="79" t="s">
        <v>84</v>
      </c>
      <c r="B21" s="79" t="s">
        <v>173</v>
      </c>
      <c r="C21" s="4"/>
    </row>
    <row r="22" spans="1:3" x14ac:dyDescent="0.2">
      <c r="A22" s="79" t="s">
        <v>172</v>
      </c>
      <c r="B22" s="79" t="s">
        <v>8</v>
      </c>
      <c r="C22" s="4"/>
    </row>
    <row r="23" spans="1:3" x14ac:dyDescent="0.2">
      <c r="A23" s="197" t="s">
        <v>91</v>
      </c>
      <c r="B23" s="79" t="s">
        <v>174</v>
      </c>
      <c r="C23" s="4"/>
    </row>
    <row r="24" spans="1:3" x14ac:dyDescent="0.2">
      <c r="A24" s="79" t="s">
        <v>74</v>
      </c>
      <c r="B24" s="198" t="s">
        <v>10</v>
      </c>
      <c r="C24" s="4"/>
    </row>
    <row r="25" spans="1:3" x14ac:dyDescent="0.2">
      <c r="A25" s="4"/>
      <c r="B25" s="4"/>
      <c r="C25" s="4"/>
    </row>
    <row r="26" spans="1:3" s="3" customFormat="1" ht="18" x14ac:dyDescent="0.2">
      <c r="A26" s="6" t="s">
        <v>154</v>
      </c>
      <c r="B26" s="6" t="s">
        <v>154</v>
      </c>
      <c r="C26" s="6" t="s">
        <v>154</v>
      </c>
    </row>
    <row r="27" spans="1:3" x14ac:dyDescent="0.2">
      <c r="A27" s="14" t="s">
        <v>9</v>
      </c>
      <c r="B27" s="10" t="s">
        <v>46</v>
      </c>
      <c r="C27" s="10" t="s">
        <v>46</v>
      </c>
    </row>
    <row r="28" spans="1:3" x14ac:dyDescent="0.2">
      <c r="A28" s="15" t="s">
        <v>149</v>
      </c>
      <c r="B28" s="7" t="s">
        <v>97</v>
      </c>
      <c r="C28" s="7" t="s">
        <v>98</v>
      </c>
    </row>
    <row r="29" spans="1:3" x14ac:dyDescent="0.2">
      <c r="A29" s="16" t="s">
        <v>2</v>
      </c>
      <c r="B29" s="11" t="s">
        <v>4</v>
      </c>
      <c r="C29" s="8" t="s">
        <v>5</v>
      </c>
    </row>
    <row r="30" spans="1:3" x14ac:dyDescent="0.2">
      <c r="A30" s="79" t="s">
        <v>73</v>
      </c>
      <c r="B30" s="67" t="s">
        <v>85</v>
      </c>
      <c r="C30" s="74" t="s">
        <v>11</v>
      </c>
    </row>
    <row r="31" spans="1:3" x14ac:dyDescent="0.2">
      <c r="A31" s="79" t="s">
        <v>87</v>
      </c>
      <c r="B31" s="67" t="s">
        <v>83</v>
      </c>
      <c r="C31" s="74" t="s">
        <v>157</v>
      </c>
    </row>
    <row r="32" spans="1:3" x14ac:dyDescent="0.2">
      <c r="A32" s="197" t="s">
        <v>177</v>
      </c>
      <c r="B32" s="67" t="s">
        <v>156</v>
      </c>
      <c r="C32" s="67" t="s">
        <v>158</v>
      </c>
    </row>
    <row r="33" spans="1:3" s="13" customFormat="1" ht="15" customHeight="1" x14ac:dyDescent="0.2">
      <c r="A33" s="79" t="s">
        <v>179</v>
      </c>
      <c r="B33" s="71" t="s">
        <v>88</v>
      </c>
      <c r="C33" s="74" t="s">
        <v>92</v>
      </c>
    </row>
    <row r="35" spans="1:3" ht="18" x14ac:dyDescent="0.2">
      <c r="A35" s="63" t="s">
        <v>154</v>
      </c>
      <c r="B35" s="63" t="s">
        <v>154</v>
      </c>
    </row>
    <row r="36" spans="1:3" x14ac:dyDescent="0.2">
      <c r="A36" s="14" t="s">
        <v>9</v>
      </c>
      <c r="B36" s="14" t="s">
        <v>9</v>
      </c>
    </row>
    <row r="37" spans="1:3" x14ac:dyDescent="0.2">
      <c r="A37" s="15" t="s">
        <v>97</v>
      </c>
      <c r="B37" s="15" t="s">
        <v>155</v>
      </c>
    </row>
    <row r="38" spans="1:3" x14ac:dyDescent="0.2">
      <c r="A38" s="16" t="s">
        <v>60</v>
      </c>
      <c r="B38" s="16" t="s">
        <v>93</v>
      </c>
    </row>
    <row r="39" spans="1:3" x14ac:dyDescent="0.2">
      <c r="A39" s="79" t="s">
        <v>159</v>
      </c>
      <c r="B39" s="79" t="s">
        <v>161</v>
      </c>
    </row>
    <row r="40" spans="1:3" x14ac:dyDescent="0.2">
      <c r="A40" s="79" t="s">
        <v>90</v>
      </c>
      <c r="B40" s="79" t="s">
        <v>12</v>
      </c>
    </row>
    <row r="41" spans="1:3" x14ac:dyDescent="0.2">
      <c r="A41" s="79" t="s">
        <v>86</v>
      </c>
      <c r="B41" s="79" t="s">
        <v>162</v>
      </c>
    </row>
    <row r="42" spans="1:3" s="17" customFormat="1" ht="15" customHeight="1" x14ac:dyDescent="0.2">
      <c r="A42" s="79" t="s">
        <v>160</v>
      </c>
      <c r="B42" s="79" t="s">
        <v>89</v>
      </c>
    </row>
    <row r="43" spans="1:3" ht="16" customHeight="1" x14ac:dyDescent="0.2"/>
    <row r="44" spans="1:3" ht="18" x14ac:dyDescent="0.2">
      <c r="A44" s="42" t="s">
        <v>153</v>
      </c>
      <c r="B44" s="45" t="s">
        <v>153</v>
      </c>
      <c r="C44" s="69" t="s">
        <v>153</v>
      </c>
    </row>
    <row r="45" spans="1:3" x14ac:dyDescent="0.2">
      <c r="A45" s="10" t="s">
        <v>46</v>
      </c>
      <c r="B45" s="10" t="s">
        <v>46</v>
      </c>
      <c r="C45" s="10" t="s">
        <v>46</v>
      </c>
    </row>
    <row r="46" spans="1:3" x14ac:dyDescent="0.2">
      <c r="A46" s="7" t="s">
        <v>145</v>
      </c>
      <c r="B46" s="7" t="s">
        <v>146</v>
      </c>
      <c r="C46" s="7" t="s">
        <v>149</v>
      </c>
    </row>
    <row r="47" spans="1:3" x14ac:dyDescent="0.2">
      <c r="A47" s="8" t="s">
        <v>2</v>
      </c>
      <c r="B47" s="8" t="s">
        <v>4</v>
      </c>
      <c r="C47" s="8" t="s">
        <v>5</v>
      </c>
    </row>
    <row r="48" spans="1:3" x14ac:dyDescent="0.2">
      <c r="A48" s="71" t="s">
        <v>72</v>
      </c>
      <c r="B48" s="71" t="s">
        <v>71</v>
      </c>
      <c r="C48" s="71" t="s">
        <v>14</v>
      </c>
    </row>
    <row r="49" spans="1:3" x14ac:dyDescent="0.2">
      <c r="A49" s="71" t="s">
        <v>148</v>
      </c>
      <c r="B49" s="71" t="s">
        <v>151</v>
      </c>
      <c r="C49" s="71" t="s">
        <v>95</v>
      </c>
    </row>
    <row r="50" spans="1:3" x14ac:dyDescent="0.2">
      <c r="A50" s="71" t="s">
        <v>96</v>
      </c>
      <c r="B50" s="71" t="s">
        <v>94</v>
      </c>
      <c r="C50" s="71" t="s">
        <v>150</v>
      </c>
    </row>
    <row r="51" spans="1:3" x14ac:dyDescent="0.2">
      <c r="A51" s="81"/>
      <c r="B51" s="81"/>
      <c r="C51" s="71" t="s">
        <v>13</v>
      </c>
    </row>
    <row r="52" spans="1:3" x14ac:dyDescent="0.2">
      <c r="C52" t="s">
        <v>15</v>
      </c>
    </row>
    <row r="53" spans="1:3" ht="18" x14ac:dyDescent="0.2">
      <c r="A53" s="63" t="s">
        <v>152</v>
      </c>
      <c r="B53" s="63" t="s">
        <v>152</v>
      </c>
    </row>
    <row r="54" spans="1:3" x14ac:dyDescent="0.2">
      <c r="A54" s="14" t="s">
        <v>9</v>
      </c>
      <c r="B54" s="14" t="s">
        <v>9</v>
      </c>
    </row>
    <row r="55" spans="1:3" x14ac:dyDescent="0.2">
      <c r="A55" s="15" t="s">
        <v>145</v>
      </c>
      <c r="B55" s="80" t="s">
        <v>146</v>
      </c>
    </row>
    <row r="56" spans="1:3" x14ac:dyDescent="0.2">
      <c r="A56" s="16" t="s">
        <v>2</v>
      </c>
      <c r="B56" s="16" t="s">
        <v>4</v>
      </c>
    </row>
    <row r="57" spans="1:3" x14ac:dyDescent="0.2">
      <c r="A57" s="79" t="s">
        <v>147</v>
      </c>
      <c r="B57" s="79" t="s">
        <v>101</v>
      </c>
    </row>
    <row r="58" spans="1:3" x14ac:dyDescent="0.2">
      <c r="A58" s="79" t="s">
        <v>99</v>
      </c>
      <c r="B58" s="79" t="s">
        <v>100</v>
      </c>
    </row>
    <row r="59" spans="1:3" x14ac:dyDescent="0.2">
      <c r="A59" s="79" t="s">
        <v>103</v>
      </c>
      <c r="B59" s="79" t="s">
        <v>102</v>
      </c>
    </row>
    <row r="60" spans="1:3" x14ac:dyDescent="0.2">
      <c r="B60" s="79" t="s">
        <v>104</v>
      </c>
    </row>
  </sheetData>
  <mergeCells count="1">
    <mergeCell ref="A16:C16"/>
  </mergeCells>
  <phoneticPr fontId="14" type="noConversion"/>
  <printOptions horizontalCentered="1" verticalCentered="1"/>
  <pageMargins left="0.2" right="0.2" top="0.2" bottom="0.2" header="0.5" footer="0.5"/>
  <pageSetup scale="6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2"/>
  <sheetViews>
    <sheetView workbookViewId="0">
      <selection activeCell="C21" sqref="C2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8" x14ac:dyDescent="0.2">
      <c r="A3" s="18" t="s">
        <v>15</v>
      </c>
      <c r="B3" s="60" t="s">
        <v>39</v>
      </c>
      <c r="C3" s="19"/>
      <c r="D3" s="18"/>
      <c r="E3" s="18"/>
      <c r="F3" s="18"/>
      <c r="G3" s="18"/>
      <c r="H3" s="192"/>
    </row>
    <row r="4" spans="1:12" s="21" customFormat="1" x14ac:dyDescent="0.2">
      <c r="A4" s="20" t="s">
        <v>16</v>
      </c>
      <c r="B4" s="21" t="s">
        <v>141</v>
      </c>
      <c r="H4" s="192"/>
    </row>
    <row r="5" spans="1:12" s="21" customFormat="1" x14ac:dyDescent="0.2">
      <c r="A5" s="20" t="s">
        <v>17</v>
      </c>
      <c r="B5" s="22">
        <v>4</v>
      </c>
      <c r="H5" s="192"/>
    </row>
    <row r="6" spans="1:12" x14ac:dyDescent="0.2">
      <c r="C6" s="9"/>
      <c r="H6" s="192"/>
    </row>
    <row r="7" spans="1:12" s="23" customFormat="1" ht="14" x14ac:dyDescent="0.15">
      <c r="A7" s="347" t="s">
        <v>42</v>
      </c>
      <c r="B7" s="347"/>
      <c r="C7" s="347"/>
      <c r="D7" s="347"/>
      <c r="E7" s="347"/>
      <c r="F7" s="347"/>
      <c r="G7" s="347"/>
      <c r="H7" s="347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19</v>
      </c>
      <c r="B9" s="13" t="s">
        <v>41</v>
      </c>
      <c r="D9" s="24"/>
      <c r="E9" s="24"/>
      <c r="F9" s="24"/>
      <c r="G9" s="24"/>
    </row>
    <row r="10" spans="1:12" x14ac:dyDescent="0.2">
      <c r="A10" s="24" t="s">
        <v>21</v>
      </c>
      <c r="B10" s="25">
        <v>8</v>
      </c>
      <c r="C10" s="25"/>
      <c r="D10" s="24"/>
      <c r="E10" s="24"/>
      <c r="F10" s="24"/>
      <c r="G10" s="24"/>
    </row>
    <row r="12" spans="1:12" s="27" customFormat="1" x14ac:dyDescent="0.2">
      <c r="A12" s="26" t="s">
        <v>22</v>
      </c>
      <c r="B12" s="338" t="str">
        <f>A13</f>
        <v>ARVC 14R1 Adidas</v>
      </c>
      <c r="C12" s="344"/>
      <c r="D12" s="338" t="str">
        <f>A16</f>
        <v>Warriors of ABQ 141</v>
      </c>
      <c r="E12" s="339"/>
      <c r="F12" s="338" t="str">
        <f>A19</f>
        <v>NNM Fusion 13</v>
      </c>
      <c r="G12" s="339"/>
      <c r="H12" s="357" t="str">
        <f>A22</f>
        <v>ARVC RA 13/14 Red</v>
      </c>
      <c r="I12" s="339"/>
      <c r="J12" s="26" t="s">
        <v>23</v>
      </c>
      <c r="K12" s="338" t="s">
        <v>24</v>
      </c>
      <c r="L12" s="339"/>
    </row>
    <row r="13" spans="1:12" s="29" customFormat="1" ht="24" customHeight="1" x14ac:dyDescent="0.2">
      <c r="A13" s="348" t="s">
        <v>11</v>
      </c>
      <c r="B13" s="359"/>
      <c r="C13" s="360"/>
      <c r="D13" s="28"/>
      <c r="E13" s="28"/>
      <c r="F13" s="28"/>
      <c r="G13" s="28"/>
      <c r="H13" s="28"/>
      <c r="I13" s="28"/>
      <c r="J13" s="348">
        <v>1</v>
      </c>
      <c r="K13" s="351"/>
      <c r="L13" s="352"/>
    </row>
    <row r="14" spans="1:12" s="29" customFormat="1" ht="24" customHeight="1" x14ac:dyDescent="0.2">
      <c r="A14" s="349"/>
      <c r="B14" s="361"/>
      <c r="C14" s="362"/>
      <c r="D14" s="28"/>
      <c r="E14" s="28"/>
      <c r="F14" s="28"/>
      <c r="G14" s="28"/>
      <c r="H14" s="28"/>
      <c r="I14" s="28"/>
      <c r="J14" s="349"/>
      <c r="K14" s="353"/>
      <c r="L14" s="354"/>
    </row>
    <row r="15" spans="1:12" s="29" customFormat="1" ht="24" customHeight="1" x14ac:dyDescent="0.2">
      <c r="A15" s="350"/>
      <c r="B15" s="363"/>
      <c r="C15" s="364"/>
      <c r="D15" s="28"/>
      <c r="E15" s="28"/>
      <c r="F15" s="28"/>
      <c r="G15" s="28"/>
      <c r="H15" s="28"/>
      <c r="I15" s="28"/>
      <c r="J15" s="350"/>
      <c r="K15" s="355"/>
      <c r="L15" s="356"/>
    </row>
    <row r="16" spans="1:12" s="29" customFormat="1" ht="24" customHeight="1" x14ac:dyDescent="0.2">
      <c r="A16" s="348" t="s">
        <v>157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28"/>
      <c r="I16" s="28"/>
      <c r="J16" s="348">
        <v>2</v>
      </c>
      <c r="K16" s="351"/>
      <c r="L16" s="352"/>
    </row>
    <row r="17" spans="1:12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28"/>
      <c r="I17" s="28"/>
      <c r="J17" s="349"/>
      <c r="K17" s="353"/>
      <c r="L17" s="354"/>
    </row>
    <row r="18" spans="1:12" s="29" customFormat="1" ht="24" customHeight="1" x14ac:dyDescent="0.2">
      <c r="A18" s="350"/>
      <c r="B18" s="30"/>
      <c r="C18" s="30"/>
      <c r="D18" s="363"/>
      <c r="E18" s="364"/>
      <c r="F18" s="28"/>
      <c r="G18" s="28"/>
      <c r="H18" s="28"/>
      <c r="I18" s="28"/>
      <c r="J18" s="350"/>
      <c r="K18" s="355"/>
      <c r="L18" s="356"/>
    </row>
    <row r="19" spans="1:12" s="29" customFormat="1" ht="24" customHeight="1" x14ac:dyDescent="0.2">
      <c r="A19" s="348" t="s">
        <v>158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348">
        <v>3</v>
      </c>
      <c r="K19" s="351"/>
      <c r="L19" s="352"/>
    </row>
    <row r="20" spans="1:12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349"/>
      <c r="K20" s="353"/>
      <c r="L20" s="354"/>
    </row>
    <row r="21" spans="1:12" s="29" customFormat="1" ht="24" customHeight="1" x14ac:dyDescent="0.2">
      <c r="A21" s="350"/>
      <c r="B21" s="30"/>
      <c r="C21" s="30"/>
      <c r="D21" s="30"/>
      <c r="E21" s="30"/>
      <c r="F21" s="41"/>
      <c r="G21" s="41"/>
      <c r="H21" s="28"/>
      <c r="I21" s="28"/>
      <c r="J21" s="350"/>
      <c r="K21" s="355"/>
      <c r="L21" s="356"/>
    </row>
    <row r="22" spans="1:12" s="29" customFormat="1" ht="24" customHeight="1" x14ac:dyDescent="0.2">
      <c r="A22" s="348" t="s">
        <v>92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359"/>
      <c r="I22" s="360"/>
      <c r="J22" s="348">
        <v>4</v>
      </c>
      <c r="K22" s="351"/>
      <c r="L22" s="352"/>
    </row>
    <row r="23" spans="1:12" s="29" customFormat="1" ht="24" customHeight="1" x14ac:dyDescent="0.2">
      <c r="A23" s="349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361"/>
      <c r="I23" s="362"/>
      <c r="J23" s="349"/>
      <c r="K23" s="353"/>
      <c r="L23" s="354"/>
    </row>
    <row r="24" spans="1:12" s="29" customFormat="1" ht="24" customHeight="1" x14ac:dyDescent="0.2">
      <c r="A24" s="350"/>
      <c r="B24" s="30"/>
      <c r="C24" s="30"/>
      <c r="D24" s="30"/>
      <c r="E24" s="30"/>
      <c r="F24" s="30"/>
      <c r="G24" s="30"/>
      <c r="H24" s="363"/>
      <c r="I24" s="364"/>
      <c r="J24" s="350"/>
      <c r="K24" s="355"/>
      <c r="L24" s="356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365" t="s">
        <v>25</v>
      </c>
      <c r="C26" s="365"/>
      <c r="D26" s="365"/>
      <c r="E26" s="39"/>
      <c r="F26" s="365" t="s">
        <v>26</v>
      </c>
      <c r="G26" s="365"/>
      <c r="H26" s="365"/>
      <c r="I26" s="365" t="s">
        <v>27</v>
      </c>
      <c r="J26" s="365"/>
    </row>
    <row r="27" spans="1:12" x14ac:dyDescent="0.2">
      <c r="A27" s="27"/>
      <c r="B27" s="338" t="s">
        <v>28</v>
      </c>
      <c r="C27" s="344"/>
      <c r="D27" s="344" t="s">
        <v>29</v>
      </c>
      <c r="E27" s="344"/>
      <c r="F27" s="344" t="s">
        <v>28</v>
      </c>
      <c r="G27" s="344"/>
      <c r="H27" s="31" t="s">
        <v>29</v>
      </c>
      <c r="I27" s="31" t="s">
        <v>30</v>
      </c>
      <c r="J27" s="31" t="s">
        <v>31</v>
      </c>
      <c r="K27" s="32" t="s">
        <v>32</v>
      </c>
    </row>
    <row r="28" spans="1:12" s="27" customFormat="1" ht="24" customHeight="1" x14ac:dyDescent="0.2">
      <c r="A28" s="12" t="str">
        <f>A13</f>
        <v>ARVC 14R1 Adidas</v>
      </c>
      <c r="B28" s="341"/>
      <c r="C28" s="342"/>
      <c r="D28" s="341"/>
      <c r="E28" s="342"/>
      <c r="F28" s="341"/>
      <c r="G28" s="342"/>
      <c r="H28" s="33"/>
      <c r="I28" s="34">
        <f>D13+D14+D15+F13+F14+F15+H13+H14+H15</f>
        <v>0</v>
      </c>
      <c r="J28" s="34">
        <f>E13+E14+E15+G13+G14+G15+I13+I14+I15</f>
        <v>0</v>
      </c>
      <c r="K28" s="34">
        <f>I28-J28</f>
        <v>0</v>
      </c>
    </row>
    <row r="29" spans="1:12" ht="24" customHeight="1" x14ac:dyDescent="0.2">
      <c r="A29" s="12" t="str">
        <f>A16</f>
        <v>Warriors of ABQ 141</v>
      </c>
      <c r="B29" s="341"/>
      <c r="C29" s="342"/>
      <c r="D29" s="341"/>
      <c r="E29" s="342"/>
      <c r="F29" s="341"/>
      <c r="G29" s="342"/>
      <c r="H29" s="33"/>
      <c r="I29" s="34" t="e">
        <f>B16+B17+B18+F16+F17+F18+H16+H17+H18</f>
        <v>#VALUE!</v>
      </c>
      <c r="J29" s="34" t="e">
        <f>C16+C17+C18+G16+G17+G18+I16+I17+I18</f>
        <v>#VALUE!</v>
      </c>
      <c r="K29" s="34" t="e">
        <f>I29-J29</f>
        <v>#VALUE!</v>
      </c>
    </row>
    <row r="30" spans="1:12" ht="24" customHeight="1" x14ac:dyDescent="0.2">
      <c r="A30" s="12" t="str">
        <f>A19</f>
        <v>NNM Fusion 13</v>
      </c>
      <c r="B30" s="341"/>
      <c r="C30" s="342"/>
      <c r="D30" s="341"/>
      <c r="E30" s="342"/>
      <c r="F30" s="341"/>
      <c r="G30" s="342"/>
      <c r="H30" s="33"/>
      <c r="I30" s="34" t="e">
        <f>B19+B20+B21+D19+D20+D21+H19+H20+H21</f>
        <v>#VALUE!</v>
      </c>
      <c r="J30" s="34" t="e">
        <f>C19+C20+C21+E19+E20+E21+I19+I20+I21</f>
        <v>#VALUE!</v>
      </c>
      <c r="K30" s="34" t="e">
        <f>I30-J30</f>
        <v>#VALUE!</v>
      </c>
    </row>
    <row r="31" spans="1:12" ht="24" customHeight="1" x14ac:dyDescent="0.2">
      <c r="A31" s="12" t="str">
        <f>A22</f>
        <v>ARVC RA 13/14 Red</v>
      </c>
      <c r="B31" s="341"/>
      <c r="C31" s="342"/>
      <c r="D31" s="341"/>
      <c r="E31" s="342"/>
      <c r="F31" s="341"/>
      <c r="G31" s="342"/>
      <c r="H31" s="33"/>
      <c r="I31" s="34" t="e">
        <f>B22+B23+B24+D22+D23+D24+F22+F23+F24</f>
        <v>#VALUE!</v>
      </c>
      <c r="J31" s="34" t="e">
        <f>C22+C23+C24+E22+E23+E24+G22+G23+G24</f>
        <v>#VALUE!</v>
      </c>
      <c r="K31" s="34" t="e">
        <f>I31-J31</f>
        <v>#VALUE!</v>
      </c>
    </row>
    <row r="32" spans="1:12" x14ac:dyDescent="0.2">
      <c r="A32" s="35"/>
      <c r="B32" s="343">
        <f>SUM(B28:C31)</f>
        <v>0</v>
      </c>
      <c r="C32" s="343"/>
      <c r="D32" s="343">
        <f>SUM(D28:E31)</f>
        <v>0</v>
      </c>
      <c r="E32" s="343"/>
      <c r="F32" s="343">
        <f>SUM(F28:G31)</f>
        <v>0</v>
      </c>
      <c r="G32" s="34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26"/>
      <c r="B34" s="338" t="s">
        <v>33</v>
      </c>
      <c r="C34" s="339"/>
      <c r="D34" s="338" t="s">
        <v>33</v>
      </c>
      <c r="E34" s="339"/>
      <c r="F34" s="340" t="s">
        <v>34</v>
      </c>
      <c r="G34" s="340"/>
      <c r="I34" s="336"/>
      <c r="J34" s="336"/>
      <c r="K34" s="336"/>
      <c r="L34" s="336"/>
    </row>
    <row r="35" spans="1:12" x14ac:dyDescent="0.2">
      <c r="A35" s="26" t="s">
        <v>35</v>
      </c>
      <c r="B35" s="338" t="str">
        <f>A28</f>
        <v>ARVC 14R1 Adidas</v>
      </c>
      <c r="C35" s="339"/>
      <c r="D35" s="338" t="str">
        <f>A30</f>
        <v>NNM Fusion 13</v>
      </c>
      <c r="E35" s="339"/>
      <c r="F35" s="340" t="str">
        <f>A16</f>
        <v>Warriors of ABQ 141</v>
      </c>
      <c r="G35" s="340"/>
      <c r="I35" s="336"/>
      <c r="J35" s="336"/>
      <c r="K35" s="336"/>
      <c r="L35" s="336"/>
    </row>
    <row r="36" spans="1:12" x14ac:dyDescent="0.2">
      <c r="A36" s="26" t="s">
        <v>36</v>
      </c>
      <c r="B36" s="338" t="str">
        <f>A16</f>
        <v>Warriors of ABQ 141</v>
      </c>
      <c r="C36" s="339"/>
      <c r="D36" s="338" t="str">
        <f>A22</f>
        <v>ARVC RA 13/14 Red</v>
      </c>
      <c r="E36" s="339"/>
      <c r="F36" s="340" t="str">
        <f>A13</f>
        <v>ARVC 14R1 Adidas</v>
      </c>
      <c r="G36" s="340"/>
      <c r="I36" s="37"/>
      <c r="J36" s="37"/>
      <c r="K36" s="37"/>
      <c r="L36" s="37"/>
    </row>
    <row r="37" spans="1:12" x14ac:dyDescent="0.2">
      <c r="A37" s="26" t="s">
        <v>37</v>
      </c>
      <c r="B37" s="338" t="str">
        <f>A28</f>
        <v>ARVC 14R1 Adidas</v>
      </c>
      <c r="C37" s="339"/>
      <c r="D37" s="338" t="str">
        <f>A31</f>
        <v>ARVC RA 13/14 Red</v>
      </c>
      <c r="E37" s="339"/>
      <c r="F37" s="340" t="str">
        <f>A30</f>
        <v>NNM Fusion 13</v>
      </c>
      <c r="G37" s="340"/>
      <c r="I37" s="336"/>
      <c r="J37" s="336"/>
      <c r="K37" s="336"/>
      <c r="L37" s="336"/>
    </row>
    <row r="38" spans="1:12" x14ac:dyDescent="0.2">
      <c r="A38" s="26" t="s">
        <v>43</v>
      </c>
      <c r="B38" s="338" t="str">
        <f>A29</f>
        <v>Warriors of ABQ 141</v>
      </c>
      <c r="C38" s="339"/>
      <c r="D38" s="338" t="str">
        <f>A30</f>
        <v>NNM Fusion 13</v>
      </c>
      <c r="E38" s="339"/>
      <c r="F38" s="340" t="str">
        <f>A28</f>
        <v>ARVC 14R1 Adidas</v>
      </c>
      <c r="G38" s="340"/>
      <c r="I38" s="336"/>
      <c r="J38" s="336"/>
      <c r="K38" s="336"/>
      <c r="L38" s="336"/>
    </row>
    <row r="39" spans="1:12" x14ac:dyDescent="0.2">
      <c r="A39" s="26" t="s">
        <v>44</v>
      </c>
      <c r="B39" s="338" t="str">
        <f>A30</f>
        <v>NNM Fusion 13</v>
      </c>
      <c r="C39" s="339"/>
      <c r="D39" s="338" t="str">
        <f>A31</f>
        <v>ARVC RA 13/14 Red</v>
      </c>
      <c r="E39" s="339"/>
      <c r="F39" s="340" t="str">
        <f>A16</f>
        <v>Warriors of ABQ 141</v>
      </c>
      <c r="G39" s="340"/>
    </row>
    <row r="40" spans="1:12" x14ac:dyDescent="0.2">
      <c r="A40" s="26" t="s">
        <v>45</v>
      </c>
      <c r="B40" s="338" t="str">
        <f>A13</f>
        <v>ARVC 14R1 Adidas</v>
      </c>
      <c r="C40" s="339"/>
      <c r="D40" s="338" t="str">
        <f>A29</f>
        <v>Warriors of ABQ 141</v>
      </c>
      <c r="E40" s="339"/>
      <c r="F40" s="340" t="str">
        <f>A22</f>
        <v>ARVC RA 13/14 Red</v>
      </c>
      <c r="G40" s="340"/>
    </row>
    <row r="41" spans="1:12" x14ac:dyDescent="0.2">
      <c r="H41" s="35"/>
      <c r="I41" s="35"/>
    </row>
    <row r="42" spans="1:12" x14ac:dyDescent="0.2">
      <c r="A42" s="337"/>
      <c r="B42" s="337"/>
      <c r="C42" s="337"/>
      <c r="D42" s="337"/>
      <c r="E42" s="337"/>
      <c r="F42" s="337"/>
      <c r="G42" s="337"/>
      <c r="H42" s="337"/>
      <c r="I42" s="38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2"/>
  <sheetViews>
    <sheetView workbookViewId="0">
      <selection activeCell="K63" sqref="K6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8" x14ac:dyDescent="0.2">
      <c r="A3" s="18" t="s">
        <v>15</v>
      </c>
      <c r="B3" s="61" t="s">
        <v>38</v>
      </c>
      <c r="C3" s="19"/>
      <c r="D3" s="18"/>
      <c r="E3" s="18"/>
      <c r="F3" s="18"/>
      <c r="G3" s="18"/>
      <c r="H3" s="68"/>
    </row>
    <row r="4" spans="1:12" s="21" customFormat="1" x14ac:dyDescent="0.2">
      <c r="A4" s="20" t="s">
        <v>16</v>
      </c>
      <c r="B4" s="21" t="s">
        <v>141</v>
      </c>
      <c r="H4" s="68"/>
    </row>
    <row r="5" spans="1:12" s="21" customFormat="1" x14ac:dyDescent="0.2">
      <c r="A5" s="20" t="s">
        <v>17</v>
      </c>
      <c r="B5" s="22">
        <v>4</v>
      </c>
      <c r="H5" s="68"/>
    </row>
    <row r="6" spans="1:12" x14ac:dyDescent="0.2">
      <c r="C6" s="9"/>
      <c r="H6" s="68"/>
    </row>
    <row r="7" spans="1:12" s="23" customFormat="1" ht="14" x14ac:dyDescent="0.15">
      <c r="A7" s="347" t="s">
        <v>42</v>
      </c>
      <c r="B7" s="347"/>
      <c r="C7" s="347"/>
      <c r="D7" s="347"/>
      <c r="E7" s="347"/>
      <c r="F7" s="347"/>
      <c r="G7" s="347"/>
      <c r="H7" s="347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19</v>
      </c>
      <c r="B9" s="13" t="s">
        <v>61</v>
      </c>
      <c r="D9" s="24"/>
      <c r="E9" s="24"/>
      <c r="F9" s="24"/>
      <c r="G9" s="24"/>
    </row>
    <row r="10" spans="1:12" x14ac:dyDescent="0.2">
      <c r="A10" s="24" t="s">
        <v>21</v>
      </c>
      <c r="B10" s="25">
        <v>7</v>
      </c>
      <c r="C10" s="25"/>
      <c r="D10" s="24"/>
      <c r="E10" s="24"/>
      <c r="F10" s="24"/>
      <c r="G10" s="24"/>
    </row>
    <row r="12" spans="1:12" s="54" customFormat="1" x14ac:dyDescent="0.2">
      <c r="A12" s="52" t="s">
        <v>22</v>
      </c>
      <c r="B12" s="338" t="str">
        <f>A13</f>
        <v>VC2 13 Venom Black</v>
      </c>
      <c r="C12" s="344"/>
      <c r="D12" s="338" t="str">
        <f>A16</f>
        <v>ARVC RA 13/14 Black</v>
      </c>
      <c r="E12" s="339"/>
      <c r="F12" s="338" t="str">
        <f>A19</f>
        <v>ARVC RA 13/14 Blue</v>
      </c>
      <c r="G12" s="339"/>
      <c r="H12" s="357" t="str">
        <f>A22</f>
        <v>NEVBC 13 Purple</v>
      </c>
      <c r="I12" s="339"/>
      <c r="J12" s="52" t="s">
        <v>23</v>
      </c>
      <c r="K12" s="338" t="s">
        <v>24</v>
      </c>
      <c r="L12" s="339"/>
    </row>
    <row r="13" spans="1:12" s="29" customFormat="1" ht="24" customHeight="1" x14ac:dyDescent="0.2">
      <c r="A13" s="348" t="s">
        <v>159</v>
      </c>
      <c r="B13" s="359"/>
      <c r="C13" s="360"/>
      <c r="D13" s="28"/>
      <c r="E13" s="28"/>
      <c r="F13" s="28"/>
      <c r="G13" s="28"/>
      <c r="H13" s="28"/>
      <c r="I13" s="28"/>
      <c r="J13" s="348">
        <v>1</v>
      </c>
      <c r="K13" s="351"/>
      <c r="L13" s="352"/>
    </row>
    <row r="14" spans="1:12" s="29" customFormat="1" ht="24" customHeight="1" x14ac:dyDescent="0.2">
      <c r="A14" s="349"/>
      <c r="B14" s="361"/>
      <c r="C14" s="362"/>
      <c r="D14" s="28"/>
      <c r="E14" s="28"/>
      <c r="F14" s="28"/>
      <c r="G14" s="28"/>
      <c r="H14" s="28"/>
      <c r="I14" s="28"/>
      <c r="J14" s="349"/>
      <c r="K14" s="353"/>
      <c r="L14" s="354"/>
    </row>
    <row r="15" spans="1:12" s="29" customFormat="1" ht="24" customHeight="1" x14ac:dyDescent="0.2">
      <c r="A15" s="350"/>
      <c r="B15" s="363"/>
      <c r="C15" s="364"/>
      <c r="D15" s="28"/>
      <c r="E15" s="28"/>
      <c r="F15" s="28"/>
      <c r="G15" s="28"/>
      <c r="H15" s="28"/>
      <c r="I15" s="28"/>
      <c r="J15" s="350"/>
      <c r="K15" s="355"/>
      <c r="L15" s="356"/>
    </row>
    <row r="16" spans="1:12" s="29" customFormat="1" ht="24" customHeight="1" x14ac:dyDescent="0.2">
      <c r="A16" s="348" t="s">
        <v>90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28"/>
      <c r="I16" s="28"/>
      <c r="J16" s="348">
        <v>2</v>
      </c>
      <c r="K16" s="351"/>
      <c r="L16" s="352"/>
    </row>
    <row r="17" spans="1:12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28"/>
      <c r="I17" s="28"/>
      <c r="J17" s="349"/>
      <c r="K17" s="353"/>
      <c r="L17" s="354"/>
    </row>
    <row r="18" spans="1:12" s="29" customFormat="1" ht="24" customHeight="1" x14ac:dyDescent="0.2">
      <c r="A18" s="350"/>
      <c r="B18" s="30"/>
      <c r="C18" s="30"/>
      <c r="D18" s="363"/>
      <c r="E18" s="364"/>
      <c r="F18" s="28"/>
      <c r="G18" s="28"/>
      <c r="H18" s="28"/>
      <c r="I18" s="28"/>
      <c r="J18" s="350"/>
      <c r="K18" s="355"/>
      <c r="L18" s="356"/>
    </row>
    <row r="19" spans="1:12" s="29" customFormat="1" ht="24" customHeight="1" x14ac:dyDescent="0.2">
      <c r="A19" s="348" t="s">
        <v>86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348">
        <v>3</v>
      </c>
      <c r="K19" s="351"/>
      <c r="L19" s="352"/>
    </row>
    <row r="20" spans="1:12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349"/>
      <c r="K20" s="353"/>
      <c r="L20" s="354"/>
    </row>
    <row r="21" spans="1:12" s="29" customFormat="1" ht="24" customHeight="1" x14ac:dyDescent="0.2">
      <c r="A21" s="350"/>
      <c r="B21" s="30"/>
      <c r="C21" s="30"/>
      <c r="D21" s="30"/>
      <c r="E21" s="30"/>
      <c r="F21" s="41"/>
      <c r="G21" s="41"/>
      <c r="H21" s="28"/>
      <c r="I21" s="28"/>
      <c r="J21" s="350"/>
      <c r="K21" s="355"/>
      <c r="L21" s="356"/>
    </row>
    <row r="22" spans="1:12" s="29" customFormat="1" ht="24" customHeight="1" x14ac:dyDescent="0.2">
      <c r="A22" s="348" t="s">
        <v>160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359"/>
      <c r="I22" s="360"/>
      <c r="J22" s="348">
        <v>4</v>
      </c>
      <c r="K22" s="351"/>
      <c r="L22" s="352"/>
    </row>
    <row r="23" spans="1:12" s="29" customFormat="1" ht="24" customHeight="1" x14ac:dyDescent="0.2">
      <c r="A23" s="349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361"/>
      <c r="I23" s="362"/>
      <c r="J23" s="349"/>
      <c r="K23" s="353"/>
      <c r="L23" s="354"/>
    </row>
    <row r="24" spans="1:12" s="29" customFormat="1" ht="24" customHeight="1" x14ac:dyDescent="0.2">
      <c r="A24" s="350"/>
      <c r="B24" s="30"/>
      <c r="C24" s="30"/>
      <c r="D24" s="30"/>
      <c r="E24" s="30"/>
      <c r="F24" s="30"/>
      <c r="G24" s="30"/>
      <c r="H24" s="363"/>
      <c r="I24" s="364"/>
      <c r="J24" s="350"/>
      <c r="K24" s="355"/>
      <c r="L24" s="356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365" t="s">
        <v>25</v>
      </c>
      <c r="C26" s="365"/>
      <c r="D26" s="365"/>
      <c r="E26" s="51"/>
      <c r="F26" s="365" t="s">
        <v>26</v>
      </c>
      <c r="G26" s="365"/>
      <c r="H26" s="365"/>
      <c r="I26" s="365" t="s">
        <v>27</v>
      </c>
      <c r="J26" s="365"/>
    </row>
    <row r="27" spans="1:12" x14ac:dyDescent="0.2">
      <c r="A27" s="54"/>
      <c r="B27" s="338" t="s">
        <v>28</v>
      </c>
      <c r="C27" s="344"/>
      <c r="D27" s="344" t="s">
        <v>29</v>
      </c>
      <c r="E27" s="344"/>
      <c r="F27" s="344" t="s">
        <v>28</v>
      </c>
      <c r="G27" s="344"/>
      <c r="H27" s="50" t="s">
        <v>29</v>
      </c>
      <c r="I27" s="50" t="s">
        <v>30</v>
      </c>
      <c r="J27" s="50" t="s">
        <v>31</v>
      </c>
      <c r="K27" s="32" t="s">
        <v>32</v>
      </c>
    </row>
    <row r="28" spans="1:12" s="54" customFormat="1" ht="24" customHeight="1" x14ac:dyDescent="0.2">
      <c r="A28" s="12" t="str">
        <f>A13</f>
        <v>VC2 13 Venom Black</v>
      </c>
      <c r="B28" s="341"/>
      <c r="C28" s="342"/>
      <c r="D28" s="341"/>
      <c r="E28" s="342"/>
      <c r="F28" s="341"/>
      <c r="G28" s="342"/>
      <c r="H28" s="33"/>
      <c r="I28" s="34">
        <f>D13+D14+D15+F13+F14+F15+H13+H14+H15</f>
        <v>0</v>
      </c>
      <c r="J28" s="34">
        <f>E13+E14+E15+G13+G14+G15+I13+I14+I15</f>
        <v>0</v>
      </c>
      <c r="K28" s="34">
        <f>I28-J28</f>
        <v>0</v>
      </c>
    </row>
    <row r="29" spans="1:12" ht="24" customHeight="1" x14ac:dyDescent="0.2">
      <c r="A29" s="12" t="str">
        <f>A16</f>
        <v>ARVC RA 13/14 Black</v>
      </c>
      <c r="B29" s="341"/>
      <c r="C29" s="342"/>
      <c r="D29" s="341"/>
      <c r="E29" s="342"/>
      <c r="F29" s="341"/>
      <c r="G29" s="342"/>
      <c r="H29" s="33"/>
      <c r="I29" s="34" t="e">
        <f>B16+B17+B18+F16+F17+F18+H16+H17+H18</f>
        <v>#VALUE!</v>
      </c>
      <c r="J29" s="34" t="e">
        <f>C16+C17+C18+G16+G17+G18+I16+I17+I18</f>
        <v>#VALUE!</v>
      </c>
      <c r="K29" s="34" t="e">
        <f>I29-J29</f>
        <v>#VALUE!</v>
      </c>
    </row>
    <row r="30" spans="1:12" ht="24" customHeight="1" x14ac:dyDescent="0.2">
      <c r="A30" s="12" t="str">
        <f>A19</f>
        <v>ARVC RA 13/14 Blue</v>
      </c>
      <c r="B30" s="341"/>
      <c r="C30" s="342"/>
      <c r="D30" s="341"/>
      <c r="E30" s="342"/>
      <c r="F30" s="341"/>
      <c r="G30" s="342"/>
      <c r="H30" s="33"/>
      <c r="I30" s="34" t="e">
        <f>B19+B20+B21+D19+D20+D21+H19+H20+H21</f>
        <v>#VALUE!</v>
      </c>
      <c r="J30" s="34" t="e">
        <f>C19+C20+C21+E19+E20+E21+I19+I20+I21</f>
        <v>#VALUE!</v>
      </c>
      <c r="K30" s="34" t="e">
        <f>I30-J30</f>
        <v>#VALUE!</v>
      </c>
    </row>
    <row r="31" spans="1:12" ht="24" customHeight="1" x14ac:dyDescent="0.2">
      <c r="A31" s="12" t="str">
        <f>A22</f>
        <v>NEVBC 13 Purple</v>
      </c>
      <c r="B31" s="341"/>
      <c r="C31" s="342"/>
      <c r="D31" s="341"/>
      <c r="E31" s="342"/>
      <c r="F31" s="341"/>
      <c r="G31" s="342"/>
      <c r="H31" s="33"/>
      <c r="I31" s="34" t="e">
        <f>B22+B23+B24+D22+D23+D24+F22+F23+F24</f>
        <v>#VALUE!</v>
      </c>
      <c r="J31" s="34" t="e">
        <f>C22+C23+C24+E22+E23+E24+G22+G23+G24</f>
        <v>#VALUE!</v>
      </c>
      <c r="K31" s="34" t="e">
        <f>I31-J31</f>
        <v>#VALUE!</v>
      </c>
    </row>
    <row r="32" spans="1:12" x14ac:dyDescent="0.2">
      <c r="A32" s="35"/>
      <c r="B32" s="343">
        <f>SUM(B28:C31)</f>
        <v>0</v>
      </c>
      <c r="C32" s="343"/>
      <c r="D32" s="343">
        <f>SUM(D28:E31)</f>
        <v>0</v>
      </c>
      <c r="E32" s="343"/>
      <c r="F32" s="343">
        <f>SUM(F28:G31)</f>
        <v>0</v>
      </c>
      <c r="G32" s="34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52"/>
      <c r="B34" s="338" t="s">
        <v>33</v>
      </c>
      <c r="C34" s="339"/>
      <c r="D34" s="338" t="s">
        <v>33</v>
      </c>
      <c r="E34" s="339"/>
      <c r="F34" s="340" t="s">
        <v>34</v>
      </c>
      <c r="G34" s="340"/>
      <c r="I34" s="336"/>
      <c r="J34" s="336"/>
      <c r="K34" s="336"/>
      <c r="L34" s="336"/>
    </row>
    <row r="35" spans="1:12" x14ac:dyDescent="0.2">
      <c r="A35" s="52" t="s">
        <v>35</v>
      </c>
      <c r="B35" s="338" t="str">
        <f>A28</f>
        <v>VC2 13 Venom Black</v>
      </c>
      <c r="C35" s="339"/>
      <c r="D35" s="338" t="str">
        <f>A30</f>
        <v>ARVC RA 13/14 Blue</v>
      </c>
      <c r="E35" s="339"/>
      <c r="F35" s="340" t="str">
        <f>A16</f>
        <v>ARVC RA 13/14 Black</v>
      </c>
      <c r="G35" s="340"/>
      <c r="I35" s="336"/>
      <c r="J35" s="336"/>
      <c r="K35" s="336"/>
      <c r="L35" s="336"/>
    </row>
    <row r="36" spans="1:12" x14ac:dyDescent="0.2">
      <c r="A36" s="52" t="s">
        <v>36</v>
      </c>
      <c r="B36" s="338" t="str">
        <f>A16</f>
        <v>ARVC RA 13/14 Black</v>
      </c>
      <c r="C36" s="339"/>
      <c r="D36" s="338" t="str">
        <f>A22</f>
        <v>NEVBC 13 Purple</v>
      </c>
      <c r="E36" s="339"/>
      <c r="F36" s="340" t="str">
        <f>A13</f>
        <v>VC2 13 Venom Black</v>
      </c>
      <c r="G36" s="340"/>
      <c r="I36" s="37"/>
      <c r="J36" s="37"/>
      <c r="K36" s="37"/>
      <c r="L36" s="37"/>
    </row>
    <row r="37" spans="1:12" x14ac:dyDescent="0.2">
      <c r="A37" s="52" t="s">
        <v>37</v>
      </c>
      <c r="B37" s="338" t="str">
        <f>A28</f>
        <v>VC2 13 Venom Black</v>
      </c>
      <c r="C37" s="339"/>
      <c r="D37" s="338" t="str">
        <f>A31</f>
        <v>NEVBC 13 Purple</v>
      </c>
      <c r="E37" s="339"/>
      <c r="F37" s="340" t="str">
        <f>A30</f>
        <v>ARVC RA 13/14 Blue</v>
      </c>
      <c r="G37" s="340"/>
      <c r="I37" s="336"/>
      <c r="J37" s="336"/>
      <c r="K37" s="336"/>
      <c r="L37" s="336"/>
    </row>
    <row r="38" spans="1:12" x14ac:dyDescent="0.2">
      <c r="A38" s="52" t="s">
        <v>43</v>
      </c>
      <c r="B38" s="338" t="str">
        <f>A29</f>
        <v>ARVC RA 13/14 Black</v>
      </c>
      <c r="C38" s="339"/>
      <c r="D38" s="338" t="str">
        <f>A30</f>
        <v>ARVC RA 13/14 Blue</v>
      </c>
      <c r="E38" s="339"/>
      <c r="F38" s="340" t="str">
        <f>A28</f>
        <v>VC2 13 Venom Black</v>
      </c>
      <c r="G38" s="340"/>
      <c r="I38" s="336"/>
      <c r="J38" s="336"/>
      <c r="K38" s="336"/>
      <c r="L38" s="336"/>
    </row>
    <row r="39" spans="1:12" x14ac:dyDescent="0.2">
      <c r="A39" s="52" t="s">
        <v>44</v>
      </c>
      <c r="B39" s="338" t="str">
        <f>A30</f>
        <v>ARVC RA 13/14 Blue</v>
      </c>
      <c r="C39" s="339"/>
      <c r="D39" s="338" t="str">
        <f>A31</f>
        <v>NEVBC 13 Purple</v>
      </c>
      <c r="E39" s="339"/>
      <c r="F39" s="340" t="str">
        <f>A16</f>
        <v>ARVC RA 13/14 Black</v>
      </c>
      <c r="G39" s="340"/>
    </row>
    <row r="40" spans="1:12" x14ac:dyDescent="0.2">
      <c r="A40" s="52" t="s">
        <v>45</v>
      </c>
      <c r="B40" s="338" t="str">
        <f>A13</f>
        <v>VC2 13 Venom Black</v>
      </c>
      <c r="C40" s="339"/>
      <c r="D40" s="338" t="str">
        <f>A29</f>
        <v>ARVC RA 13/14 Black</v>
      </c>
      <c r="E40" s="339"/>
      <c r="F40" s="340" t="str">
        <f>A22</f>
        <v>NEVBC 13 Purple</v>
      </c>
      <c r="G40" s="340"/>
    </row>
    <row r="41" spans="1:12" x14ac:dyDescent="0.2">
      <c r="H41" s="35"/>
      <c r="I41" s="35"/>
    </row>
    <row r="42" spans="1:12" x14ac:dyDescent="0.2">
      <c r="A42" s="337"/>
      <c r="B42" s="337"/>
      <c r="C42" s="337"/>
      <c r="D42" s="337"/>
      <c r="E42" s="337"/>
      <c r="F42" s="337"/>
      <c r="G42" s="337"/>
      <c r="H42" s="337"/>
      <c r="I42" s="53"/>
    </row>
  </sheetData>
  <mergeCells count="70">
    <mergeCell ref="A1:L1"/>
    <mergeCell ref="A2:L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C0DB-2E52-6F41-9EA9-CCF7A50A0722}">
  <sheetPr>
    <pageSetUpPr fitToPage="1"/>
  </sheetPr>
  <dimension ref="A1:L42"/>
  <sheetViews>
    <sheetView workbookViewId="0">
      <selection activeCell="B19" sqref="B19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8" x14ac:dyDescent="0.2">
      <c r="A3" s="18" t="s">
        <v>15</v>
      </c>
      <c r="B3" s="61" t="s">
        <v>38</v>
      </c>
      <c r="C3" s="19"/>
      <c r="D3" s="18"/>
      <c r="E3" s="18"/>
      <c r="F3" s="18"/>
      <c r="G3" s="18"/>
      <c r="H3" s="68"/>
    </row>
    <row r="4" spans="1:12" s="21" customFormat="1" x14ac:dyDescent="0.2">
      <c r="A4" s="20" t="s">
        <v>16</v>
      </c>
      <c r="B4" s="21" t="s">
        <v>141</v>
      </c>
      <c r="H4" s="68"/>
    </row>
    <row r="5" spans="1:12" s="21" customFormat="1" x14ac:dyDescent="0.2">
      <c r="A5" s="20" t="s">
        <v>17</v>
      </c>
      <c r="B5" s="22">
        <v>4</v>
      </c>
      <c r="H5" s="68"/>
    </row>
    <row r="6" spans="1:12" x14ac:dyDescent="0.2">
      <c r="C6" s="9"/>
      <c r="H6" s="68"/>
    </row>
    <row r="7" spans="1:12" s="23" customFormat="1" ht="14" x14ac:dyDescent="0.15">
      <c r="A7" s="347" t="s">
        <v>42</v>
      </c>
      <c r="B7" s="347"/>
      <c r="C7" s="347"/>
      <c r="D7" s="347"/>
      <c r="E7" s="347"/>
      <c r="F7" s="347"/>
      <c r="G7" s="347"/>
      <c r="H7" s="347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19</v>
      </c>
      <c r="B9" s="13" t="s">
        <v>118</v>
      </c>
      <c r="D9" s="24"/>
      <c r="E9" s="24"/>
      <c r="F9" s="24"/>
      <c r="G9" s="24"/>
    </row>
    <row r="10" spans="1:12" x14ac:dyDescent="0.2">
      <c r="A10" s="24" t="s">
        <v>21</v>
      </c>
      <c r="B10" s="25">
        <v>8</v>
      </c>
      <c r="C10" s="25"/>
      <c r="D10" s="24"/>
      <c r="E10" s="24"/>
      <c r="F10" s="24"/>
      <c r="G10" s="24"/>
    </row>
    <row r="12" spans="1:12" s="62" customFormat="1" x14ac:dyDescent="0.2">
      <c r="A12" s="67" t="s">
        <v>22</v>
      </c>
      <c r="B12" s="338" t="str">
        <f>A13</f>
        <v>FCVBC 14 Shasta</v>
      </c>
      <c r="C12" s="344"/>
      <c r="D12" s="338" t="str">
        <f>A16</f>
        <v>ARVC 13R1 Adidas</v>
      </c>
      <c r="E12" s="339"/>
      <c r="F12" s="338" t="str">
        <f>A19</f>
        <v>VC2 13 Venom Green</v>
      </c>
      <c r="G12" s="339"/>
      <c r="H12" s="357" t="str">
        <f>A22</f>
        <v>ARVC RA 13/14 White</v>
      </c>
      <c r="I12" s="339"/>
      <c r="J12" s="67" t="s">
        <v>23</v>
      </c>
      <c r="K12" s="338" t="s">
        <v>24</v>
      </c>
      <c r="L12" s="339"/>
    </row>
    <row r="13" spans="1:12" s="29" customFormat="1" ht="24" customHeight="1" x14ac:dyDescent="0.2">
      <c r="A13" s="348" t="s">
        <v>161</v>
      </c>
      <c r="B13" s="359"/>
      <c r="C13" s="360"/>
      <c r="D13" s="28"/>
      <c r="E13" s="28"/>
      <c r="F13" s="28"/>
      <c r="G13" s="28"/>
      <c r="H13" s="28"/>
      <c r="I13" s="28"/>
      <c r="J13" s="348">
        <v>1</v>
      </c>
      <c r="K13" s="351"/>
      <c r="L13" s="352"/>
    </row>
    <row r="14" spans="1:12" s="29" customFormat="1" ht="24" customHeight="1" x14ac:dyDescent="0.2">
      <c r="A14" s="349"/>
      <c r="B14" s="361"/>
      <c r="C14" s="362"/>
      <c r="D14" s="28"/>
      <c r="E14" s="28"/>
      <c r="F14" s="28"/>
      <c r="G14" s="28"/>
      <c r="H14" s="28"/>
      <c r="I14" s="28"/>
      <c r="J14" s="349"/>
      <c r="K14" s="353"/>
      <c r="L14" s="354"/>
    </row>
    <row r="15" spans="1:12" s="29" customFormat="1" ht="24" customHeight="1" x14ac:dyDescent="0.2">
      <c r="A15" s="350"/>
      <c r="B15" s="363"/>
      <c r="C15" s="364"/>
      <c r="D15" s="28"/>
      <c r="E15" s="28"/>
      <c r="F15" s="28"/>
      <c r="G15" s="28"/>
      <c r="H15" s="28"/>
      <c r="I15" s="28"/>
      <c r="J15" s="350"/>
      <c r="K15" s="355"/>
      <c r="L15" s="356"/>
    </row>
    <row r="16" spans="1:12" s="29" customFormat="1" ht="24" customHeight="1" x14ac:dyDescent="0.2">
      <c r="A16" s="348" t="s">
        <v>12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28"/>
      <c r="I16" s="28"/>
      <c r="J16" s="348">
        <v>2</v>
      </c>
      <c r="K16" s="351"/>
      <c r="L16" s="352"/>
    </row>
    <row r="17" spans="1:12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28"/>
      <c r="I17" s="28"/>
      <c r="J17" s="349"/>
      <c r="K17" s="353"/>
      <c r="L17" s="354"/>
    </row>
    <row r="18" spans="1:12" s="29" customFormat="1" ht="24" customHeight="1" x14ac:dyDescent="0.2">
      <c r="A18" s="350"/>
      <c r="B18" s="30"/>
      <c r="C18" s="30"/>
      <c r="D18" s="363"/>
      <c r="E18" s="364"/>
      <c r="F18" s="28"/>
      <c r="G18" s="28"/>
      <c r="H18" s="28"/>
      <c r="I18" s="28"/>
      <c r="J18" s="350"/>
      <c r="K18" s="355"/>
      <c r="L18" s="356"/>
    </row>
    <row r="19" spans="1:12" s="29" customFormat="1" ht="24" customHeight="1" x14ac:dyDescent="0.2">
      <c r="A19" s="348" t="s">
        <v>162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348">
        <v>3</v>
      </c>
      <c r="K19" s="351"/>
      <c r="L19" s="352"/>
    </row>
    <row r="20" spans="1:12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349"/>
      <c r="K20" s="353"/>
      <c r="L20" s="354"/>
    </row>
    <row r="21" spans="1:12" s="29" customFormat="1" ht="24" customHeight="1" x14ac:dyDescent="0.2">
      <c r="A21" s="350"/>
      <c r="B21" s="30"/>
      <c r="C21" s="30"/>
      <c r="D21" s="30"/>
      <c r="E21" s="30"/>
      <c r="F21" s="41"/>
      <c r="G21" s="41"/>
      <c r="H21" s="28"/>
      <c r="I21" s="28"/>
      <c r="J21" s="350"/>
      <c r="K21" s="355"/>
      <c r="L21" s="356"/>
    </row>
    <row r="22" spans="1:12" s="29" customFormat="1" ht="24" customHeight="1" x14ac:dyDescent="0.2">
      <c r="A22" s="348" t="s">
        <v>89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359"/>
      <c r="I22" s="360"/>
      <c r="J22" s="348">
        <v>4</v>
      </c>
      <c r="K22" s="351"/>
      <c r="L22" s="352"/>
    </row>
    <row r="23" spans="1:12" s="29" customFormat="1" ht="24" customHeight="1" x14ac:dyDescent="0.2">
      <c r="A23" s="349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361"/>
      <c r="I23" s="362"/>
      <c r="J23" s="349"/>
      <c r="K23" s="353"/>
      <c r="L23" s="354"/>
    </row>
    <row r="24" spans="1:12" s="29" customFormat="1" ht="24" customHeight="1" x14ac:dyDescent="0.2">
      <c r="A24" s="350"/>
      <c r="B24" s="30"/>
      <c r="C24" s="30"/>
      <c r="D24" s="30"/>
      <c r="E24" s="30"/>
      <c r="F24" s="30"/>
      <c r="G24" s="30"/>
      <c r="H24" s="363"/>
      <c r="I24" s="364"/>
      <c r="J24" s="350"/>
      <c r="K24" s="355"/>
      <c r="L24" s="356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365" t="s">
        <v>25</v>
      </c>
      <c r="C26" s="365"/>
      <c r="D26" s="365"/>
      <c r="E26" s="66"/>
      <c r="F26" s="365" t="s">
        <v>26</v>
      </c>
      <c r="G26" s="365"/>
      <c r="H26" s="365"/>
      <c r="I26" s="365" t="s">
        <v>27</v>
      </c>
      <c r="J26" s="365"/>
    </row>
    <row r="27" spans="1:12" x14ac:dyDescent="0.2">
      <c r="A27" s="62"/>
      <c r="B27" s="338" t="s">
        <v>28</v>
      </c>
      <c r="C27" s="344"/>
      <c r="D27" s="344" t="s">
        <v>29</v>
      </c>
      <c r="E27" s="344"/>
      <c r="F27" s="344" t="s">
        <v>28</v>
      </c>
      <c r="G27" s="344"/>
      <c r="H27" s="65" t="s">
        <v>29</v>
      </c>
      <c r="I27" s="65" t="s">
        <v>30</v>
      </c>
      <c r="J27" s="65" t="s">
        <v>31</v>
      </c>
      <c r="K27" s="32" t="s">
        <v>32</v>
      </c>
    </row>
    <row r="28" spans="1:12" s="62" customFormat="1" ht="24" customHeight="1" x14ac:dyDescent="0.2">
      <c r="A28" s="12" t="str">
        <f>A13</f>
        <v>FCVBC 14 Shasta</v>
      </c>
      <c r="B28" s="341"/>
      <c r="C28" s="342"/>
      <c r="D28" s="341"/>
      <c r="E28" s="342"/>
      <c r="F28" s="341"/>
      <c r="G28" s="342"/>
      <c r="H28" s="33"/>
      <c r="I28" s="64">
        <f>D13+D14+D15+F13+F14+F15+H13+H14+H15</f>
        <v>0</v>
      </c>
      <c r="J28" s="64">
        <f>E13+E14+E15+G13+G14+G15+I13+I14+I15</f>
        <v>0</v>
      </c>
      <c r="K28" s="64">
        <f>I28-J28</f>
        <v>0</v>
      </c>
    </row>
    <row r="29" spans="1:12" ht="24" customHeight="1" x14ac:dyDescent="0.2">
      <c r="A29" s="12" t="str">
        <f>A16</f>
        <v>ARVC 13R1 Adidas</v>
      </c>
      <c r="B29" s="341"/>
      <c r="C29" s="342"/>
      <c r="D29" s="341"/>
      <c r="E29" s="342"/>
      <c r="F29" s="341"/>
      <c r="G29" s="342"/>
      <c r="H29" s="33"/>
      <c r="I29" s="64" t="e">
        <f>B16+B17+B18+F16+F17+F18+H16+H17+H18</f>
        <v>#VALUE!</v>
      </c>
      <c r="J29" s="64" t="e">
        <f>C16+C17+C18+G16+G17+G18+I16+I17+I18</f>
        <v>#VALUE!</v>
      </c>
      <c r="K29" s="64" t="e">
        <f>I29-J29</f>
        <v>#VALUE!</v>
      </c>
    </row>
    <row r="30" spans="1:12" ht="24" customHeight="1" x14ac:dyDescent="0.2">
      <c r="A30" s="12" t="str">
        <f>A19</f>
        <v>VC2 13 Venom Green</v>
      </c>
      <c r="B30" s="341"/>
      <c r="C30" s="342"/>
      <c r="D30" s="341"/>
      <c r="E30" s="342"/>
      <c r="F30" s="341"/>
      <c r="G30" s="342"/>
      <c r="H30" s="33"/>
      <c r="I30" s="64" t="e">
        <f>B19+B20+B21+D19+D20+D21+H19+H20+H21</f>
        <v>#VALUE!</v>
      </c>
      <c r="J30" s="64" t="e">
        <f>C19+C20+C21+E19+E20+E21+I19+I20+I21</f>
        <v>#VALUE!</v>
      </c>
      <c r="K30" s="64" t="e">
        <f>I30-J30</f>
        <v>#VALUE!</v>
      </c>
    </row>
    <row r="31" spans="1:12" ht="24" customHeight="1" x14ac:dyDescent="0.2">
      <c r="A31" s="12" t="str">
        <f>A22</f>
        <v>ARVC RA 13/14 White</v>
      </c>
      <c r="B31" s="341"/>
      <c r="C31" s="342"/>
      <c r="D31" s="341"/>
      <c r="E31" s="342"/>
      <c r="F31" s="341"/>
      <c r="G31" s="342"/>
      <c r="H31" s="33"/>
      <c r="I31" s="64" t="e">
        <f>B22+B23+B24+D22+D23+D24+F22+F23+F24</f>
        <v>#VALUE!</v>
      </c>
      <c r="J31" s="64" t="e">
        <f>C22+C23+C24+E22+E23+E24+G22+G23+G24</f>
        <v>#VALUE!</v>
      </c>
      <c r="K31" s="64" t="e">
        <f>I31-J31</f>
        <v>#VALUE!</v>
      </c>
    </row>
    <row r="32" spans="1:12" x14ac:dyDescent="0.2">
      <c r="A32" s="35"/>
      <c r="B32" s="343">
        <f>SUM(B28:C31)</f>
        <v>0</v>
      </c>
      <c r="C32" s="343"/>
      <c r="D32" s="343">
        <f>SUM(D28:E31)</f>
        <v>0</v>
      </c>
      <c r="E32" s="343"/>
      <c r="F32" s="343">
        <f>SUM(F28:G31)</f>
        <v>0</v>
      </c>
      <c r="G32" s="34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67"/>
      <c r="B34" s="338" t="s">
        <v>33</v>
      </c>
      <c r="C34" s="339"/>
      <c r="D34" s="338" t="s">
        <v>33</v>
      </c>
      <c r="E34" s="339"/>
      <c r="F34" s="340" t="s">
        <v>34</v>
      </c>
      <c r="G34" s="340"/>
      <c r="I34" s="336"/>
      <c r="J34" s="336"/>
      <c r="K34" s="336"/>
      <c r="L34" s="336"/>
    </row>
    <row r="35" spans="1:12" x14ac:dyDescent="0.2">
      <c r="A35" s="67" t="s">
        <v>35</v>
      </c>
      <c r="B35" s="338" t="str">
        <f>A28</f>
        <v>FCVBC 14 Shasta</v>
      </c>
      <c r="C35" s="339"/>
      <c r="D35" s="338" t="str">
        <f>A30</f>
        <v>VC2 13 Venom Green</v>
      </c>
      <c r="E35" s="339"/>
      <c r="F35" s="340" t="str">
        <f>A16</f>
        <v>ARVC 13R1 Adidas</v>
      </c>
      <c r="G35" s="340"/>
      <c r="I35" s="336"/>
      <c r="J35" s="336"/>
      <c r="K35" s="336"/>
      <c r="L35" s="336"/>
    </row>
    <row r="36" spans="1:12" x14ac:dyDescent="0.2">
      <c r="A36" s="67" t="s">
        <v>36</v>
      </c>
      <c r="B36" s="338" t="str">
        <f>A16</f>
        <v>ARVC 13R1 Adidas</v>
      </c>
      <c r="C36" s="339"/>
      <c r="D36" s="338" t="str">
        <f>A22</f>
        <v>ARVC RA 13/14 White</v>
      </c>
      <c r="E36" s="339"/>
      <c r="F36" s="340" t="str">
        <f>A13</f>
        <v>FCVBC 14 Shasta</v>
      </c>
      <c r="G36" s="340"/>
      <c r="I36" s="37"/>
      <c r="J36" s="37"/>
      <c r="K36" s="37"/>
      <c r="L36" s="37"/>
    </row>
    <row r="37" spans="1:12" x14ac:dyDescent="0.2">
      <c r="A37" s="67" t="s">
        <v>37</v>
      </c>
      <c r="B37" s="338" t="str">
        <f>A28</f>
        <v>FCVBC 14 Shasta</v>
      </c>
      <c r="C37" s="339"/>
      <c r="D37" s="338" t="str">
        <f>A31</f>
        <v>ARVC RA 13/14 White</v>
      </c>
      <c r="E37" s="339"/>
      <c r="F37" s="340" t="str">
        <f>A30</f>
        <v>VC2 13 Venom Green</v>
      </c>
      <c r="G37" s="340"/>
      <c r="I37" s="336"/>
      <c r="J37" s="336"/>
      <c r="K37" s="336"/>
      <c r="L37" s="336"/>
    </row>
    <row r="38" spans="1:12" x14ac:dyDescent="0.2">
      <c r="A38" s="67" t="s">
        <v>43</v>
      </c>
      <c r="B38" s="338" t="str">
        <f>A29</f>
        <v>ARVC 13R1 Adidas</v>
      </c>
      <c r="C38" s="339"/>
      <c r="D38" s="338" t="str">
        <f>A30</f>
        <v>VC2 13 Venom Green</v>
      </c>
      <c r="E38" s="339"/>
      <c r="F38" s="340" t="str">
        <f>A28</f>
        <v>FCVBC 14 Shasta</v>
      </c>
      <c r="G38" s="340"/>
      <c r="I38" s="336"/>
      <c r="J38" s="336"/>
      <c r="K38" s="336"/>
      <c r="L38" s="336"/>
    </row>
    <row r="39" spans="1:12" x14ac:dyDescent="0.2">
      <c r="A39" s="67" t="s">
        <v>44</v>
      </c>
      <c r="B39" s="338" t="str">
        <f>A30</f>
        <v>VC2 13 Venom Green</v>
      </c>
      <c r="C39" s="339"/>
      <c r="D39" s="338" t="str">
        <f>A31</f>
        <v>ARVC RA 13/14 White</v>
      </c>
      <c r="E39" s="339"/>
      <c r="F39" s="340" t="str">
        <f>A16</f>
        <v>ARVC 13R1 Adidas</v>
      </c>
      <c r="G39" s="340"/>
    </row>
    <row r="40" spans="1:12" x14ac:dyDescent="0.2">
      <c r="A40" s="67" t="s">
        <v>45</v>
      </c>
      <c r="B40" s="338" t="str">
        <f>A13</f>
        <v>FCVBC 14 Shasta</v>
      </c>
      <c r="C40" s="339"/>
      <c r="D40" s="338" t="str">
        <f>A29</f>
        <v>ARVC 13R1 Adidas</v>
      </c>
      <c r="E40" s="339"/>
      <c r="F40" s="340" t="str">
        <f>A22</f>
        <v>ARVC RA 13/14 White</v>
      </c>
      <c r="G40" s="340"/>
    </row>
    <row r="41" spans="1:12" x14ac:dyDescent="0.2">
      <c r="H41" s="35"/>
      <c r="I41" s="35"/>
    </row>
    <row r="42" spans="1:12" x14ac:dyDescent="0.2">
      <c r="A42" s="337"/>
      <c r="B42" s="337"/>
      <c r="C42" s="337"/>
      <c r="D42" s="337"/>
      <c r="E42" s="337"/>
      <c r="F42" s="337"/>
      <c r="G42" s="337"/>
      <c r="H42" s="337"/>
      <c r="I42" s="68"/>
    </row>
  </sheetData>
  <mergeCells count="70">
    <mergeCell ref="A1:L1"/>
    <mergeCell ref="A2:L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ageMargins left="0.7" right="0.7" top="0.75" bottom="0.75" header="0.3" footer="0.3"/>
  <pageSetup scale="56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71"/>
  <sheetViews>
    <sheetView topLeftCell="C1" workbookViewId="0">
      <selection activeCell="C21" sqref="C21"/>
    </sheetView>
  </sheetViews>
  <sheetFormatPr baseColWidth="10" defaultColWidth="9.1640625" defaultRowHeight="13" x14ac:dyDescent="0.15"/>
  <cols>
    <col min="1" max="1" width="20.6640625" style="82" customWidth="1"/>
    <col min="2" max="8" width="27.6640625" style="82" customWidth="1"/>
    <col min="9" max="9" width="20.6640625" style="82" customWidth="1"/>
    <col min="10" max="16384" width="9.1640625" style="82"/>
  </cols>
  <sheetData>
    <row r="1" spans="1:9" ht="20" x14ac:dyDescent="0.2">
      <c r="A1" s="367" t="s">
        <v>142</v>
      </c>
      <c r="B1" s="367"/>
      <c r="C1" s="367"/>
      <c r="D1" s="367"/>
      <c r="E1" s="367"/>
      <c r="F1" s="367"/>
      <c r="G1" s="367"/>
      <c r="H1" s="367"/>
      <c r="I1" s="367"/>
    </row>
    <row r="2" spans="1:9" ht="18" x14ac:dyDescent="0.2">
      <c r="A2" s="368" t="s">
        <v>143</v>
      </c>
      <c r="B2" s="368"/>
      <c r="C2" s="368"/>
      <c r="D2" s="368"/>
      <c r="E2" s="368"/>
      <c r="F2" s="368"/>
      <c r="G2" s="368"/>
      <c r="H2" s="368"/>
      <c r="I2" s="368"/>
    </row>
    <row r="3" spans="1:9" ht="18" x14ac:dyDescent="0.2">
      <c r="A3" s="369"/>
      <c r="B3" s="369"/>
      <c r="C3" s="369"/>
      <c r="D3" s="194"/>
      <c r="E3" s="194"/>
    </row>
    <row r="4" spans="1:9" ht="20" x14ac:dyDescent="0.2">
      <c r="A4" s="370" t="s">
        <v>3</v>
      </c>
      <c r="B4" s="370"/>
      <c r="C4" s="370"/>
      <c r="D4" s="370"/>
      <c r="E4" s="370"/>
      <c r="F4" s="370"/>
      <c r="G4" s="370"/>
      <c r="H4" s="370"/>
      <c r="I4" s="370"/>
    </row>
    <row r="5" spans="1:9" ht="20" x14ac:dyDescent="0.2">
      <c r="A5" s="375" t="s">
        <v>117</v>
      </c>
      <c r="B5" s="375"/>
      <c r="C5" s="375"/>
      <c r="D5" s="375"/>
      <c r="E5" s="375"/>
      <c r="F5" s="375"/>
      <c r="G5" s="375"/>
      <c r="H5" s="375"/>
      <c r="I5" s="375"/>
    </row>
    <row r="6" spans="1:9" ht="20" x14ac:dyDescent="0.2">
      <c r="A6" s="195"/>
      <c r="B6" s="195"/>
      <c r="C6" s="195"/>
      <c r="D6" s="195"/>
      <c r="E6" s="195"/>
      <c r="F6" s="195"/>
      <c r="G6" s="195"/>
      <c r="H6" s="195"/>
      <c r="I6" s="195"/>
    </row>
    <row r="7" spans="1:9" ht="14" x14ac:dyDescent="0.15">
      <c r="B7" s="144"/>
      <c r="D7" s="196" t="s">
        <v>200</v>
      </c>
      <c r="E7" s="145" t="s">
        <v>201</v>
      </c>
      <c r="F7" s="196" t="s">
        <v>202</v>
      </c>
      <c r="H7" s="144"/>
    </row>
    <row r="8" spans="1:9" x14ac:dyDescent="0.15">
      <c r="E8" s="146"/>
    </row>
    <row r="9" spans="1:9" ht="14" x14ac:dyDescent="0.15">
      <c r="A9" s="374" t="s">
        <v>47</v>
      </c>
      <c r="B9" s="374"/>
      <c r="C9" s="374"/>
      <c r="D9" s="374"/>
      <c r="E9" s="374"/>
      <c r="F9" s="374"/>
      <c r="G9" s="374"/>
      <c r="H9" s="374"/>
      <c r="I9" s="374"/>
    </row>
    <row r="10" spans="1:9" ht="20.25" customHeight="1" x14ac:dyDescent="0.15">
      <c r="D10" s="196"/>
      <c r="E10" s="145"/>
      <c r="F10" s="196"/>
      <c r="G10" s="196"/>
      <c r="H10" s="196"/>
    </row>
    <row r="11" spans="1:9" ht="25.5" customHeight="1" x14ac:dyDescent="0.15">
      <c r="D11" s="196"/>
      <c r="E11" s="145"/>
      <c r="F11" s="196"/>
      <c r="G11" s="196"/>
      <c r="H11" s="196"/>
    </row>
    <row r="12" spans="1:9" ht="30" customHeight="1" thickBot="1" x14ac:dyDescent="0.2">
      <c r="A12" s="147"/>
      <c r="B12" s="148"/>
      <c r="C12" s="148"/>
      <c r="D12" s="148"/>
      <c r="E12" s="149" t="s">
        <v>48</v>
      </c>
      <c r="F12" s="148"/>
      <c r="G12" s="148"/>
      <c r="H12" s="148"/>
      <c r="I12" s="147"/>
    </row>
    <row r="13" spans="1:9" ht="30" customHeight="1" x14ac:dyDescent="0.15">
      <c r="A13" s="147"/>
      <c r="B13" s="148"/>
      <c r="C13" s="148"/>
      <c r="D13" s="148"/>
      <c r="E13" s="150" t="s">
        <v>133</v>
      </c>
      <c r="F13" s="148"/>
      <c r="G13" s="148"/>
      <c r="H13" s="148"/>
      <c r="I13" s="151"/>
    </row>
    <row r="14" spans="1:9" ht="30" customHeight="1" thickBot="1" x14ac:dyDescent="0.2">
      <c r="A14" s="147"/>
      <c r="B14" s="148"/>
      <c r="C14" s="152"/>
      <c r="D14" s="152"/>
      <c r="E14" s="153" t="str">
        <f>D7</f>
        <v>Field House Ct. 5</v>
      </c>
      <c r="F14" s="152"/>
      <c r="G14" s="152"/>
      <c r="H14" s="148"/>
      <c r="I14" s="151"/>
    </row>
    <row r="15" spans="1:9" ht="30" customHeight="1" x14ac:dyDescent="0.15">
      <c r="A15" s="147"/>
      <c r="B15" s="148"/>
      <c r="C15" s="154"/>
      <c r="D15" s="148"/>
      <c r="E15" s="155" t="s">
        <v>120</v>
      </c>
      <c r="F15" s="148"/>
      <c r="G15" s="156"/>
      <c r="H15" s="148"/>
      <c r="I15" s="151"/>
    </row>
    <row r="16" spans="1:9" ht="30" customHeight="1" thickBot="1" x14ac:dyDescent="0.2">
      <c r="A16" s="147"/>
      <c r="B16" s="148"/>
      <c r="C16" s="157"/>
      <c r="D16" s="148"/>
      <c r="E16" s="158"/>
      <c r="F16" s="148"/>
      <c r="G16" s="159"/>
      <c r="H16" s="148"/>
      <c r="I16" s="151"/>
    </row>
    <row r="17" spans="1:9" ht="30" customHeight="1" x14ac:dyDescent="0.15">
      <c r="A17" s="147"/>
      <c r="B17" s="148"/>
      <c r="C17" s="157"/>
      <c r="D17" s="160"/>
      <c r="E17" s="225" t="s">
        <v>50</v>
      </c>
      <c r="F17" s="148"/>
      <c r="G17" s="159"/>
      <c r="H17" s="148"/>
      <c r="I17" s="151"/>
    </row>
    <row r="18" spans="1:9" ht="30" customHeight="1" x14ac:dyDescent="0.15">
      <c r="A18" s="147"/>
      <c r="B18" s="148"/>
      <c r="C18" s="157" t="s">
        <v>203</v>
      </c>
      <c r="D18" s="160"/>
      <c r="E18" s="149"/>
      <c r="F18" s="148"/>
      <c r="G18" s="159" t="s">
        <v>204</v>
      </c>
      <c r="H18" s="148"/>
      <c r="I18" s="151"/>
    </row>
    <row r="19" spans="1:9" ht="30" customHeight="1" thickBot="1" x14ac:dyDescent="0.2">
      <c r="A19" s="147"/>
      <c r="B19" s="161"/>
      <c r="C19" s="162" t="str">
        <f>D24</f>
        <v>Field House Ct. 6</v>
      </c>
      <c r="D19" s="163"/>
      <c r="E19" s="149" t="s">
        <v>122</v>
      </c>
      <c r="F19" s="163"/>
      <c r="G19" s="164" t="str">
        <f>E14</f>
        <v>Field House Ct. 5</v>
      </c>
      <c r="H19" s="152"/>
      <c r="I19" s="151"/>
    </row>
    <row r="20" spans="1:9" ht="30" customHeight="1" x14ac:dyDescent="0.15">
      <c r="A20" s="147"/>
      <c r="B20" s="154"/>
      <c r="C20" s="165" t="s">
        <v>205</v>
      </c>
      <c r="D20" s="163"/>
      <c r="E20" s="150" t="s">
        <v>109</v>
      </c>
      <c r="F20" s="148"/>
      <c r="G20" s="166" t="s">
        <v>64</v>
      </c>
      <c r="H20" s="156"/>
      <c r="I20" s="151"/>
    </row>
    <row r="21" spans="1:9" ht="30" customHeight="1" thickBot="1" x14ac:dyDescent="0.2">
      <c r="A21" s="147"/>
      <c r="B21" s="157"/>
      <c r="C21" s="157"/>
      <c r="D21" s="152"/>
      <c r="E21" s="153" t="str">
        <f>D7</f>
        <v>Field House Ct. 5</v>
      </c>
      <c r="F21" s="152"/>
      <c r="G21" s="166"/>
      <c r="H21" s="159"/>
      <c r="I21" s="151"/>
    </row>
    <row r="22" spans="1:9" ht="30" customHeight="1" x14ac:dyDescent="0.15">
      <c r="A22" s="147"/>
      <c r="B22" s="157"/>
      <c r="C22" s="157"/>
      <c r="D22" s="154"/>
      <c r="E22" s="226" t="s">
        <v>123</v>
      </c>
      <c r="F22" s="156"/>
      <c r="G22" s="166"/>
      <c r="H22" s="159"/>
      <c r="I22" s="151"/>
    </row>
    <row r="23" spans="1:9" ht="30" customHeight="1" thickBot="1" x14ac:dyDescent="0.2">
      <c r="A23" s="147"/>
      <c r="B23" s="157"/>
      <c r="C23" s="157"/>
      <c r="D23" s="157" t="s">
        <v>206</v>
      </c>
      <c r="E23" s="158"/>
      <c r="F23" s="159" t="s">
        <v>207</v>
      </c>
      <c r="G23" s="159"/>
      <c r="H23" s="159"/>
      <c r="I23" s="151"/>
    </row>
    <row r="24" spans="1:9" ht="30" customHeight="1" thickBot="1" x14ac:dyDescent="0.2">
      <c r="A24" s="147"/>
      <c r="B24" s="157"/>
      <c r="C24" s="167"/>
      <c r="D24" s="162" t="str">
        <f>F24</f>
        <v>Field House Ct. 6</v>
      </c>
      <c r="E24" s="168" t="s">
        <v>49</v>
      </c>
      <c r="F24" s="164" t="str">
        <f>E27</f>
        <v>Field House Ct. 6</v>
      </c>
      <c r="G24" s="161"/>
      <c r="H24" s="159"/>
      <c r="I24" s="151"/>
    </row>
    <row r="25" spans="1:9" ht="30" customHeight="1" thickBot="1" x14ac:dyDescent="0.2">
      <c r="A25" s="147"/>
      <c r="B25" s="157"/>
      <c r="C25" s="148"/>
      <c r="D25" s="169" t="s">
        <v>126</v>
      </c>
      <c r="E25" s="149" t="s">
        <v>52</v>
      </c>
      <c r="F25" s="166" t="s">
        <v>66</v>
      </c>
      <c r="G25" s="163"/>
      <c r="H25" s="159"/>
      <c r="I25" s="151"/>
    </row>
    <row r="26" spans="1:9" ht="30" customHeight="1" x14ac:dyDescent="0.15">
      <c r="A26" s="147"/>
      <c r="B26" s="157"/>
      <c r="C26" s="148"/>
      <c r="D26" s="170"/>
      <c r="E26" s="150" t="s">
        <v>127</v>
      </c>
      <c r="F26" s="159"/>
      <c r="G26" s="148"/>
      <c r="H26" s="159"/>
      <c r="I26" s="151"/>
    </row>
    <row r="27" spans="1:9" ht="30" customHeight="1" thickBot="1" x14ac:dyDescent="0.2">
      <c r="A27" s="147"/>
      <c r="B27" s="157"/>
      <c r="C27" s="148"/>
      <c r="D27" s="171"/>
      <c r="E27" s="153" t="str">
        <f>E7</f>
        <v>Field House Ct. 6</v>
      </c>
      <c r="F27" s="161"/>
      <c r="G27" s="148"/>
      <c r="H27" s="159"/>
      <c r="I27" s="151"/>
    </row>
    <row r="28" spans="1:9" ht="30" customHeight="1" x14ac:dyDescent="0.15">
      <c r="A28" s="147"/>
      <c r="B28" s="157"/>
      <c r="C28" s="148"/>
      <c r="D28" s="148"/>
      <c r="E28" s="226" t="s">
        <v>128</v>
      </c>
      <c r="F28" s="148"/>
      <c r="G28" s="148"/>
      <c r="H28" s="159"/>
      <c r="I28" s="151"/>
    </row>
    <row r="29" spans="1:9" ht="30" customHeight="1" thickBot="1" x14ac:dyDescent="0.2">
      <c r="A29" s="147"/>
      <c r="B29" s="165"/>
      <c r="C29" s="148"/>
      <c r="D29" s="148"/>
      <c r="E29" s="158"/>
      <c r="F29" s="148"/>
      <c r="G29" s="148"/>
      <c r="H29" s="159"/>
      <c r="I29" s="151"/>
    </row>
    <row r="30" spans="1:9" ht="30" customHeight="1" x14ac:dyDescent="0.15">
      <c r="A30" s="147"/>
      <c r="B30" s="157" t="s">
        <v>208</v>
      </c>
      <c r="C30" s="148"/>
      <c r="D30" s="148"/>
      <c r="E30" s="168" t="s">
        <v>80</v>
      </c>
      <c r="F30" s="148"/>
      <c r="G30" s="148"/>
      <c r="H30" s="159" t="s">
        <v>209</v>
      </c>
      <c r="I30" s="151"/>
    </row>
    <row r="31" spans="1:9" ht="30" customHeight="1" thickBot="1" x14ac:dyDescent="0.2">
      <c r="A31" s="172"/>
      <c r="B31" s="173" t="str">
        <f>C43</f>
        <v>Field House Ct. 5</v>
      </c>
      <c r="C31" s="149"/>
      <c r="D31" s="174"/>
      <c r="E31" s="149"/>
      <c r="F31" s="149"/>
      <c r="G31" s="149"/>
      <c r="H31" s="175" t="str">
        <f>G19</f>
        <v>Field House Ct. 5</v>
      </c>
      <c r="I31" s="171"/>
    </row>
    <row r="32" spans="1:9" ht="30" customHeight="1" x14ac:dyDescent="0.15">
      <c r="A32" s="149" t="s">
        <v>114</v>
      </c>
      <c r="B32" s="169" t="s">
        <v>210</v>
      </c>
      <c r="C32" s="149"/>
      <c r="D32" s="149"/>
      <c r="E32" s="149"/>
      <c r="F32" s="149"/>
      <c r="G32" s="149"/>
      <c r="H32" s="94" t="s">
        <v>211</v>
      </c>
      <c r="I32" s="149" t="s">
        <v>111</v>
      </c>
    </row>
    <row r="33" spans="1:9" ht="30" customHeight="1" x14ac:dyDescent="0.15">
      <c r="A33" s="149" t="s">
        <v>113</v>
      </c>
      <c r="B33" s="170"/>
      <c r="C33" s="149"/>
      <c r="D33" s="174"/>
      <c r="E33" s="149"/>
      <c r="F33" s="174"/>
      <c r="G33" s="149"/>
      <c r="H33" s="176"/>
      <c r="I33" s="149" t="s">
        <v>113</v>
      </c>
    </row>
    <row r="34" spans="1:9" ht="30" customHeight="1" x14ac:dyDescent="0.15">
      <c r="A34" s="149"/>
      <c r="B34" s="170"/>
      <c r="C34" s="149"/>
      <c r="D34" s="174"/>
      <c r="E34" s="149"/>
      <c r="F34" s="149"/>
      <c r="G34" s="149"/>
      <c r="H34" s="176"/>
      <c r="I34" s="149"/>
    </row>
    <row r="35" spans="1:9" ht="30" customHeight="1" x14ac:dyDescent="0.15">
      <c r="A35" s="149"/>
      <c r="B35" s="169"/>
      <c r="C35" s="149"/>
      <c r="D35" s="149"/>
      <c r="E35" s="177"/>
      <c r="F35" s="149"/>
      <c r="G35" s="149"/>
      <c r="H35" s="176"/>
      <c r="I35" s="151"/>
    </row>
    <row r="36" spans="1:9" ht="30" customHeight="1" thickBot="1" x14ac:dyDescent="0.2">
      <c r="A36" s="149"/>
      <c r="B36" s="170"/>
      <c r="C36" s="149"/>
      <c r="D36" s="149"/>
      <c r="E36" s="149" t="s">
        <v>51</v>
      </c>
      <c r="F36" s="149"/>
      <c r="G36" s="174"/>
      <c r="H36" s="176"/>
      <c r="I36" s="151"/>
    </row>
    <row r="37" spans="1:9" ht="30" customHeight="1" x14ac:dyDescent="0.15">
      <c r="A37" s="149"/>
      <c r="B37" s="170"/>
      <c r="C37" s="149"/>
      <c r="D37" s="149"/>
      <c r="E37" s="150" t="s">
        <v>212</v>
      </c>
      <c r="F37" s="149"/>
      <c r="G37" s="174"/>
      <c r="H37" s="176"/>
      <c r="I37" s="151"/>
    </row>
    <row r="38" spans="1:9" ht="30" customHeight="1" thickBot="1" x14ac:dyDescent="0.2">
      <c r="A38" s="149"/>
      <c r="B38" s="170"/>
      <c r="C38" s="178"/>
      <c r="D38" s="179"/>
      <c r="E38" s="153" t="str">
        <f>F7</f>
        <v>Field House Ct. 7</v>
      </c>
      <c r="F38" s="180"/>
      <c r="G38" s="178"/>
      <c r="H38" s="176"/>
      <c r="I38" s="151"/>
    </row>
    <row r="39" spans="1:9" ht="30" customHeight="1" x14ac:dyDescent="0.15">
      <c r="A39" s="149"/>
      <c r="B39" s="170"/>
      <c r="C39" s="181"/>
      <c r="D39" s="174"/>
      <c r="E39" s="226" t="s">
        <v>53</v>
      </c>
      <c r="F39" s="174"/>
      <c r="G39" s="182"/>
      <c r="H39" s="176"/>
      <c r="I39" s="151"/>
    </row>
    <row r="40" spans="1:9" ht="30" customHeight="1" thickBot="1" x14ac:dyDescent="0.2">
      <c r="A40" s="149"/>
      <c r="B40" s="170"/>
      <c r="C40" s="170"/>
      <c r="D40" s="149"/>
      <c r="E40" s="158"/>
      <c r="F40" s="149"/>
      <c r="G40" s="176"/>
      <c r="H40" s="176"/>
      <c r="I40" s="151"/>
    </row>
    <row r="41" spans="1:9" ht="30" customHeight="1" x14ac:dyDescent="0.15">
      <c r="A41" s="149"/>
      <c r="B41" s="170"/>
      <c r="C41" s="170"/>
      <c r="D41" s="149"/>
      <c r="E41" s="168" t="s">
        <v>130</v>
      </c>
      <c r="F41" s="149"/>
      <c r="G41" s="176"/>
      <c r="H41" s="176"/>
      <c r="I41" s="151"/>
    </row>
    <row r="42" spans="1:9" ht="30" customHeight="1" x14ac:dyDescent="0.15">
      <c r="A42" s="149"/>
      <c r="B42" s="170"/>
      <c r="C42" s="169" t="s">
        <v>213</v>
      </c>
      <c r="D42" s="149"/>
      <c r="E42" s="174"/>
      <c r="F42" s="149"/>
      <c r="G42" s="176" t="s">
        <v>214</v>
      </c>
      <c r="H42" s="176"/>
      <c r="I42" s="151"/>
    </row>
    <row r="43" spans="1:9" ht="30" customHeight="1" thickBot="1" x14ac:dyDescent="0.2">
      <c r="A43" s="149"/>
      <c r="B43" s="183"/>
      <c r="C43" s="173" t="str">
        <f>E21</f>
        <v>Field House Ct. 5</v>
      </c>
      <c r="D43" s="149"/>
      <c r="E43" s="149"/>
      <c r="F43" s="149"/>
      <c r="G43" s="184" t="str">
        <f>E38</f>
        <v>Field House Ct. 7</v>
      </c>
      <c r="H43" s="185"/>
      <c r="I43" s="151"/>
    </row>
    <row r="44" spans="1:9" ht="30" customHeight="1" x14ac:dyDescent="0.15">
      <c r="A44" s="149"/>
      <c r="B44" s="149"/>
      <c r="C44" s="169" t="s">
        <v>78</v>
      </c>
      <c r="D44" s="149"/>
      <c r="E44" s="149"/>
      <c r="F44" s="149"/>
      <c r="G44" s="94" t="s">
        <v>69</v>
      </c>
      <c r="H44" s="149"/>
      <c r="I44" s="151"/>
    </row>
    <row r="45" spans="1:9" ht="30" customHeight="1" x14ac:dyDescent="0.15">
      <c r="A45" s="149"/>
      <c r="B45" s="149"/>
      <c r="C45" s="170"/>
      <c r="D45" s="149"/>
      <c r="E45" s="149"/>
      <c r="F45" s="149"/>
      <c r="G45" s="176"/>
      <c r="H45" s="149"/>
      <c r="I45" s="151"/>
    </row>
    <row r="46" spans="1:9" ht="30" customHeight="1" thickBot="1" x14ac:dyDescent="0.2">
      <c r="A46" s="149"/>
      <c r="B46" s="149"/>
      <c r="C46" s="170"/>
      <c r="D46" s="148"/>
      <c r="E46" s="227" t="s">
        <v>79</v>
      </c>
      <c r="F46" s="148"/>
      <c r="G46" s="228" t="s">
        <v>215</v>
      </c>
      <c r="H46" s="149"/>
      <c r="I46" s="151"/>
    </row>
    <row r="47" spans="1:9" ht="30" customHeight="1" x14ac:dyDescent="0.15">
      <c r="A47" s="149"/>
      <c r="B47" s="149"/>
      <c r="C47" s="157"/>
      <c r="D47" s="148"/>
      <c r="E47" s="150" t="s">
        <v>216</v>
      </c>
      <c r="F47" s="148"/>
      <c r="G47" s="159"/>
      <c r="H47" s="149"/>
      <c r="I47" s="151"/>
    </row>
    <row r="48" spans="1:9" ht="30" customHeight="1" thickBot="1" x14ac:dyDescent="0.2">
      <c r="A48" s="149"/>
      <c r="B48" s="149"/>
      <c r="C48" s="183"/>
      <c r="D48" s="152"/>
      <c r="E48" s="153" t="str">
        <f>F7</f>
        <v>Field House Ct. 7</v>
      </c>
      <c r="F48" s="152"/>
      <c r="G48" s="161"/>
      <c r="H48" s="149"/>
      <c r="I48" s="151"/>
    </row>
    <row r="49" spans="1:9" ht="30" customHeight="1" x14ac:dyDescent="0.15">
      <c r="A49" s="149"/>
      <c r="B49" s="149"/>
      <c r="C49" s="186"/>
      <c r="D49" s="148"/>
      <c r="E49" s="155" t="s">
        <v>108</v>
      </c>
      <c r="F49" s="148"/>
      <c r="G49" s="186"/>
      <c r="H49" s="149"/>
      <c r="I49" s="151"/>
    </row>
    <row r="50" spans="1:9" ht="30" customHeight="1" thickBot="1" x14ac:dyDescent="0.2">
      <c r="A50" s="149"/>
      <c r="B50" s="149"/>
      <c r="C50" s="148"/>
      <c r="D50" s="148"/>
      <c r="E50" s="158"/>
      <c r="F50" s="148"/>
      <c r="G50" s="148"/>
      <c r="H50" s="149"/>
      <c r="I50" s="151"/>
    </row>
    <row r="51" spans="1:9" ht="30" customHeight="1" x14ac:dyDescent="0.15">
      <c r="A51" s="149"/>
      <c r="B51" s="149"/>
      <c r="C51" s="148"/>
      <c r="D51" s="160"/>
      <c r="E51" s="225" t="s">
        <v>53</v>
      </c>
      <c r="F51" s="148"/>
      <c r="G51" s="148"/>
      <c r="H51" s="149"/>
      <c r="I51" s="151"/>
    </row>
    <row r="52" spans="1:9" ht="22.5" customHeight="1" x14ac:dyDescent="0.15">
      <c r="C52" s="115"/>
      <c r="D52" s="115"/>
      <c r="E52" s="115"/>
      <c r="F52" s="115"/>
      <c r="G52" s="111"/>
      <c r="H52" s="111"/>
      <c r="I52" s="143"/>
    </row>
    <row r="53" spans="1:9" ht="22.5" customHeight="1" x14ac:dyDescent="0.15">
      <c r="C53" s="117"/>
      <c r="D53" s="117"/>
      <c r="E53" s="117"/>
      <c r="F53" s="117"/>
      <c r="G53" s="117"/>
      <c r="H53" s="143"/>
      <c r="I53" s="143"/>
    </row>
    <row r="54" spans="1:9" ht="22.5" customHeight="1" x14ac:dyDescent="0.15">
      <c r="E54" s="146"/>
      <c r="H54" s="143"/>
      <c r="I54" s="143"/>
    </row>
    <row r="55" spans="1:9" ht="22.5" customHeight="1" x14ac:dyDescent="0.2">
      <c r="A55" s="187"/>
      <c r="B55" s="120" t="s">
        <v>134</v>
      </c>
      <c r="E55" s="146"/>
    </row>
    <row r="56" spans="1:9" ht="22.5" customHeight="1" x14ac:dyDescent="0.2">
      <c r="A56" s="223"/>
      <c r="B56" s="224" t="s">
        <v>199</v>
      </c>
      <c r="E56" s="146"/>
    </row>
    <row r="57" spans="1:9" ht="22.5" customHeight="1" x14ac:dyDescent="0.15">
      <c r="E57" s="146"/>
    </row>
    <row r="58" spans="1:9" ht="22.5" customHeight="1" x14ac:dyDescent="0.15">
      <c r="E58" s="146"/>
    </row>
    <row r="59" spans="1:9" x14ac:dyDescent="0.15">
      <c r="E59" s="146"/>
    </row>
    <row r="60" spans="1:9" x14ac:dyDescent="0.15">
      <c r="A60" s="117"/>
      <c r="B60" s="119"/>
      <c r="C60" s="117"/>
      <c r="D60" s="117"/>
      <c r="E60" s="117"/>
      <c r="F60" s="117"/>
      <c r="G60" s="117"/>
      <c r="H60" s="115"/>
      <c r="I60" s="117"/>
    </row>
    <row r="61" spans="1:9" x14ac:dyDescent="0.15">
      <c r="A61" s="117"/>
      <c r="B61" s="119"/>
      <c r="C61" s="117"/>
      <c r="D61" s="117"/>
      <c r="E61" s="117"/>
      <c r="F61" s="117"/>
      <c r="G61" s="117"/>
      <c r="H61" s="115"/>
      <c r="I61" s="117"/>
    </row>
    <row r="62" spans="1:9" x14ac:dyDescent="0.15">
      <c r="A62" s="117"/>
      <c r="B62" s="117"/>
      <c r="C62" s="117"/>
      <c r="D62" s="117"/>
      <c r="E62" s="117"/>
      <c r="F62" s="117"/>
      <c r="G62" s="117"/>
      <c r="H62" s="117"/>
      <c r="I62" s="117"/>
    </row>
    <row r="63" spans="1:9" x14ac:dyDescent="0.15">
      <c r="A63" s="117"/>
      <c r="B63" s="117"/>
      <c r="C63" s="117"/>
      <c r="D63" s="117"/>
      <c r="E63" s="117"/>
      <c r="F63" s="117"/>
      <c r="G63" s="117"/>
      <c r="H63" s="117"/>
      <c r="I63" s="117"/>
    </row>
    <row r="64" spans="1:9" ht="16" x14ac:dyDescent="0.2">
      <c r="A64" s="119"/>
      <c r="B64" s="120"/>
      <c r="C64" s="117"/>
      <c r="D64" s="117"/>
      <c r="E64" s="117"/>
      <c r="F64" s="117"/>
      <c r="G64" s="117"/>
      <c r="H64" s="117"/>
      <c r="I64" s="117"/>
    </row>
    <row r="65" spans="1:9" x14ac:dyDescent="0.15">
      <c r="A65" s="117"/>
      <c r="B65" s="117"/>
      <c r="C65" s="117"/>
      <c r="D65" s="117"/>
      <c r="E65" s="117"/>
      <c r="F65" s="117"/>
      <c r="G65" s="117"/>
      <c r="H65" s="117"/>
      <c r="I65" s="117"/>
    </row>
    <row r="66" spans="1:9" x14ac:dyDescent="0.15">
      <c r="A66" s="117"/>
      <c r="B66" s="117"/>
      <c r="C66" s="117"/>
      <c r="D66" s="117"/>
      <c r="E66" s="117"/>
      <c r="F66" s="117"/>
      <c r="G66" s="117"/>
      <c r="H66" s="117"/>
      <c r="I66" s="117"/>
    </row>
    <row r="67" spans="1:9" x14ac:dyDescent="0.15">
      <c r="A67" s="117"/>
      <c r="B67" s="117"/>
      <c r="C67" s="117"/>
      <c r="D67" s="117"/>
      <c r="E67" s="117"/>
      <c r="F67" s="117"/>
      <c r="G67" s="117"/>
      <c r="H67" s="117"/>
      <c r="I67" s="117"/>
    </row>
    <row r="68" spans="1:9" x14ac:dyDescent="0.15">
      <c r="A68" s="117"/>
      <c r="B68" s="117"/>
      <c r="C68" s="117"/>
      <c r="D68" s="117"/>
      <c r="E68" s="117"/>
      <c r="F68" s="117"/>
      <c r="G68" s="117"/>
      <c r="H68" s="117"/>
      <c r="I68" s="117"/>
    </row>
    <row r="69" spans="1:9" x14ac:dyDescent="0.15">
      <c r="A69" s="117"/>
      <c r="B69" s="117"/>
      <c r="C69" s="117"/>
      <c r="D69" s="117"/>
      <c r="E69" s="117"/>
      <c r="F69" s="117"/>
      <c r="G69" s="117"/>
      <c r="H69" s="117"/>
      <c r="I69" s="117"/>
    </row>
    <row r="70" spans="1:9" x14ac:dyDescent="0.15">
      <c r="A70" s="117"/>
      <c r="B70" s="117"/>
      <c r="C70" s="117"/>
      <c r="D70" s="117"/>
      <c r="E70" s="117"/>
      <c r="F70" s="117"/>
      <c r="G70" s="117"/>
      <c r="H70" s="117"/>
      <c r="I70" s="117"/>
    </row>
    <row r="71" spans="1:9" x14ac:dyDescent="0.15">
      <c r="A71" s="117"/>
      <c r="B71" s="117"/>
      <c r="C71" s="117"/>
      <c r="D71" s="117"/>
      <c r="E71" s="117"/>
      <c r="F71" s="117"/>
      <c r="G71" s="117"/>
      <c r="H71" s="117"/>
      <c r="I71" s="117"/>
    </row>
  </sheetData>
  <mergeCells count="6">
    <mergeCell ref="A9:I9"/>
    <mergeCell ref="A1:I1"/>
    <mergeCell ref="A2:I2"/>
    <mergeCell ref="A3:C3"/>
    <mergeCell ref="A4:I4"/>
    <mergeCell ref="A5:I5"/>
  </mergeCells>
  <phoneticPr fontId="14" type="noConversion"/>
  <printOptions horizontalCentered="1" verticalCentered="1"/>
  <pageMargins left="0" right="0" top="0.2" bottom="0.2" header="0.5" footer="0.5"/>
  <pageSetup scale="4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632"/>
  <sheetViews>
    <sheetView topLeftCell="E8" workbookViewId="0">
      <selection activeCell="F12" sqref="F12"/>
    </sheetView>
  </sheetViews>
  <sheetFormatPr baseColWidth="10" defaultColWidth="9.1640625" defaultRowHeight="13" x14ac:dyDescent="0.15"/>
  <cols>
    <col min="1" max="1" width="20.6640625" style="190" customWidth="1"/>
    <col min="2" max="3" width="27.6640625" style="82" customWidth="1"/>
    <col min="4" max="6" width="27.6640625" style="146" customWidth="1"/>
    <col min="7" max="8" width="27.6640625" style="82" customWidth="1"/>
    <col min="9" max="9" width="20.6640625" style="82" customWidth="1"/>
    <col min="10" max="16384" width="9.1640625" style="82"/>
  </cols>
  <sheetData>
    <row r="1" spans="1:9" ht="20" x14ac:dyDescent="0.2">
      <c r="A1" s="367" t="s">
        <v>142</v>
      </c>
      <c r="B1" s="367"/>
      <c r="C1" s="367"/>
      <c r="D1" s="367"/>
      <c r="E1" s="367"/>
      <c r="F1" s="367"/>
      <c r="G1" s="367"/>
      <c r="H1" s="367"/>
      <c r="I1" s="367"/>
    </row>
    <row r="2" spans="1:9" ht="18" x14ac:dyDescent="0.2">
      <c r="A2" s="368" t="s">
        <v>143</v>
      </c>
      <c r="B2" s="368"/>
      <c r="C2" s="368"/>
      <c r="D2" s="368"/>
      <c r="E2" s="368"/>
      <c r="F2" s="368"/>
      <c r="G2" s="368"/>
      <c r="H2" s="368"/>
      <c r="I2" s="368"/>
    </row>
    <row r="3" spans="1:9" ht="18" x14ac:dyDescent="0.2">
      <c r="A3" s="369"/>
      <c r="B3" s="369"/>
      <c r="C3" s="369"/>
      <c r="D3" s="188"/>
      <c r="E3" s="188"/>
    </row>
    <row r="4" spans="1:9" ht="20" x14ac:dyDescent="0.2">
      <c r="A4" s="370" t="s">
        <v>3</v>
      </c>
      <c r="B4" s="370"/>
      <c r="C4" s="370"/>
      <c r="D4" s="370"/>
      <c r="E4" s="370"/>
      <c r="F4" s="370"/>
      <c r="G4" s="370"/>
      <c r="H4" s="370"/>
      <c r="I4" s="370"/>
    </row>
    <row r="5" spans="1:9" ht="20" x14ac:dyDescent="0.2">
      <c r="A5" s="375" t="s">
        <v>135</v>
      </c>
      <c r="B5" s="375"/>
      <c r="C5" s="375"/>
      <c r="D5" s="375"/>
      <c r="E5" s="375"/>
      <c r="F5" s="375"/>
      <c r="G5" s="375"/>
      <c r="H5" s="375"/>
      <c r="I5" s="375"/>
    </row>
    <row r="6" spans="1:9" ht="20" x14ac:dyDescent="0.2">
      <c r="A6" s="195"/>
      <c r="B6" s="195"/>
      <c r="C6" s="195"/>
      <c r="D6" s="195"/>
      <c r="E6" s="195"/>
      <c r="F6" s="195"/>
      <c r="G6" s="195"/>
      <c r="H6" s="195"/>
      <c r="I6" s="195"/>
    </row>
    <row r="7" spans="1:9" ht="21" customHeight="1" x14ac:dyDescent="0.15">
      <c r="A7" s="82"/>
      <c r="B7" s="144"/>
      <c r="D7" s="196" t="s">
        <v>217</v>
      </c>
      <c r="E7" s="145" t="s">
        <v>218</v>
      </c>
      <c r="F7" s="196" t="s">
        <v>219</v>
      </c>
      <c r="H7" s="144"/>
    </row>
    <row r="8" spans="1:9" ht="21" customHeight="1" x14ac:dyDescent="0.15">
      <c r="A8" s="82"/>
      <c r="D8" s="82"/>
      <c r="F8" s="82"/>
    </row>
    <row r="9" spans="1:9" ht="15" customHeight="1" x14ac:dyDescent="0.15">
      <c r="A9" s="374" t="s">
        <v>47</v>
      </c>
      <c r="B9" s="374"/>
      <c r="C9" s="374"/>
      <c r="D9" s="374"/>
      <c r="E9" s="374"/>
      <c r="F9" s="374"/>
      <c r="G9" s="374"/>
      <c r="H9" s="374"/>
      <c r="I9" s="374"/>
    </row>
    <row r="10" spans="1:9" ht="21" customHeight="1" x14ac:dyDescent="0.15">
      <c r="A10" s="147"/>
      <c r="B10" s="147"/>
      <c r="C10" s="147"/>
      <c r="D10" s="196"/>
      <c r="E10" s="145"/>
      <c r="F10" s="196"/>
      <c r="G10" s="196"/>
      <c r="H10" s="196"/>
      <c r="I10" s="147"/>
    </row>
    <row r="11" spans="1:9" ht="27.75" customHeight="1" thickBot="1" x14ac:dyDescent="0.2">
      <c r="A11" s="147"/>
      <c r="B11" s="148"/>
      <c r="C11" s="148"/>
      <c r="D11" s="148"/>
      <c r="E11" s="149" t="s">
        <v>55</v>
      </c>
      <c r="F11" s="148"/>
      <c r="G11" s="148"/>
      <c r="H11" s="148"/>
      <c r="I11" s="147"/>
    </row>
    <row r="12" spans="1:9" ht="27.75" customHeight="1" x14ac:dyDescent="0.15">
      <c r="A12" s="147"/>
      <c r="B12" s="148"/>
      <c r="C12" s="148"/>
      <c r="D12" s="148"/>
      <c r="E12" s="150" t="s">
        <v>133</v>
      </c>
      <c r="F12" s="148"/>
      <c r="G12" s="148"/>
      <c r="H12" s="148"/>
      <c r="I12" s="151"/>
    </row>
    <row r="13" spans="1:9" ht="27.75" customHeight="1" thickBot="1" x14ac:dyDescent="0.2">
      <c r="A13" s="147"/>
      <c r="B13" s="148"/>
      <c r="C13" s="152"/>
      <c r="D13" s="152"/>
      <c r="E13" s="153" t="str">
        <f>E20</f>
        <v>ARVC Sports Centre Ct. 2</v>
      </c>
      <c r="F13" s="152"/>
      <c r="G13" s="152"/>
      <c r="H13" s="148"/>
      <c r="I13" s="151"/>
    </row>
    <row r="14" spans="1:9" ht="27.75" customHeight="1" x14ac:dyDescent="0.15">
      <c r="A14" s="147"/>
      <c r="B14" s="148"/>
      <c r="C14" s="154"/>
      <c r="D14" s="148"/>
      <c r="E14" s="155" t="s">
        <v>120</v>
      </c>
      <c r="F14" s="148"/>
      <c r="G14" s="156"/>
      <c r="H14" s="148"/>
      <c r="I14" s="151"/>
    </row>
    <row r="15" spans="1:9" ht="27.75" customHeight="1" thickBot="1" x14ac:dyDescent="0.2">
      <c r="A15" s="147"/>
      <c r="B15" s="148"/>
      <c r="C15" s="157"/>
      <c r="D15" s="148"/>
      <c r="E15" s="158"/>
      <c r="F15" s="148"/>
      <c r="G15" s="159"/>
      <c r="H15" s="148"/>
      <c r="I15" s="151"/>
    </row>
    <row r="16" spans="1:9" ht="27.75" customHeight="1" x14ac:dyDescent="0.15">
      <c r="A16" s="147"/>
      <c r="B16" s="148"/>
      <c r="C16" s="157"/>
      <c r="D16" s="160"/>
      <c r="E16" s="225" t="s">
        <v>59</v>
      </c>
      <c r="F16" s="148"/>
      <c r="G16" s="159"/>
      <c r="H16" s="148"/>
      <c r="I16" s="151"/>
    </row>
    <row r="17" spans="1:9" ht="27.75" customHeight="1" x14ac:dyDescent="0.15">
      <c r="A17" s="147"/>
      <c r="B17" s="148"/>
      <c r="C17" s="157" t="s">
        <v>203</v>
      </c>
      <c r="D17" s="160"/>
      <c r="E17" s="149"/>
      <c r="F17" s="148"/>
      <c r="G17" s="159" t="s">
        <v>220</v>
      </c>
      <c r="H17" s="148"/>
      <c r="I17" s="151"/>
    </row>
    <row r="18" spans="1:9" ht="27.75" customHeight="1" thickBot="1" x14ac:dyDescent="0.2">
      <c r="A18" s="147"/>
      <c r="B18" s="161"/>
      <c r="C18" s="162" t="str">
        <f>D23</f>
        <v>ARVC Sports Centre Ct. 3</v>
      </c>
      <c r="D18" s="163"/>
      <c r="E18" s="149" t="s">
        <v>136</v>
      </c>
      <c r="F18" s="163"/>
      <c r="G18" s="164" t="str">
        <f>E13</f>
        <v>ARVC Sports Centre Ct. 2</v>
      </c>
      <c r="I18" s="151"/>
    </row>
    <row r="19" spans="1:9" ht="27.75" customHeight="1" thickBot="1" x14ac:dyDescent="0.2">
      <c r="A19" s="147"/>
      <c r="B19" s="154"/>
      <c r="C19" s="165" t="s">
        <v>205</v>
      </c>
      <c r="D19" s="163"/>
      <c r="E19" s="150" t="s">
        <v>109</v>
      </c>
      <c r="F19" s="148"/>
      <c r="G19" s="229" t="s">
        <v>116</v>
      </c>
      <c r="H19" s="152"/>
      <c r="I19" s="151"/>
    </row>
    <row r="20" spans="1:9" ht="27.75" customHeight="1" thickBot="1" x14ac:dyDescent="0.2">
      <c r="A20" s="147"/>
      <c r="B20" s="157"/>
      <c r="C20" s="157"/>
      <c r="D20" s="152"/>
      <c r="E20" s="153" t="str">
        <f>D7</f>
        <v>ARVC Sports Centre Ct. 2</v>
      </c>
      <c r="F20" s="152"/>
      <c r="G20" s="166"/>
      <c r="H20" s="159"/>
      <c r="I20" s="151"/>
    </row>
    <row r="21" spans="1:9" ht="27.75" customHeight="1" x14ac:dyDescent="0.15">
      <c r="A21" s="147"/>
      <c r="B21" s="157"/>
      <c r="C21" s="157"/>
      <c r="D21" s="154"/>
      <c r="E21" s="226" t="s">
        <v>137</v>
      </c>
      <c r="F21" s="156"/>
      <c r="G21" s="166"/>
      <c r="H21" s="159"/>
      <c r="I21" s="151"/>
    </row>
    <row r="22" spans="1:9" ht="27.75" customHeight="1" thickBot="1" x14ac:dyDescent="0.2">
      <c r="A22" s="147"/>
      <c r="B22" s="157"/>
      <c r="C22" s="157"/>
      <c r="D22" s="157" t="s">
        <v>206</v>
      </c>
      <c r="E22" s="158"/>
      <c r="F22" s="159" t="s">
        <v>207</v>
      </c>
      <c r="G22" s="159"/>
      <c r="H22" s="159"/>
      <c r="I22" s="151"/>
    </row>
    <row r="23" spans="1:9" ht="27.75" customHeight="1" thickBot="1" x14ac:dyDescent="0.2">
      <c r="A23" s="147"/>
      <c r="B23" s="157"/>
      <c r="C23" s="167"/>
      <c r="D23" s="162" t="str">
        <f>F23</f>
        <v>ARVC Sports Centre Ct. 3</v>
      </c>
      <c r="E23" s="168" t="s">
        <v>58</v>
      </c>
      <c r="F23" s="164" t="str">
        <f>E26</f>
        <v>ARVC Sports Centre Ct. 3</v>
      </c>
      <c r="G23" s="161"/>
      <c r="H23" s="159"/>
      <c r="I23" s="151"/>
    </row>
    <row r="24" spans="1:9" ht="27.75" customHeight="1" thickBot="1" x14ac:dyDescent="0.2">
      <c r="A24" s="147"/>
      <c r="B24" s="157"/>
      <c r="C24" s="148"/>
      <c r="D24" s="169" t="s">
        <v>126</v>
      </c>
      <c r="E24" s="149" t="s">
        <v>221</v>
      </c>
      <c r="F24" s="166" t="s">
        <v>66</v>
      </c>
      <c r="G24" s="163"/>
      <c r="H24" s="159"/>
      <c r="I24" s="151"/>
    </row>
    <row r="25" spans="1:9" ht="27.75" customHeight="1" x14ac:dyDescent="0.15">
      <c r="A25" s="147"/>
      <c r="B25" s="157"/>
      <c r="C25" s="148"/>
      <c r="D25" s="170"/>
      <c r="E25" s="150" t="s">
        <v>127</v>
      </c>
      <c r="F25" s="159"/>
      <c r="G25" s="148"/>
      <c r="H25" s="159"/>
      <c r="I25" s="151"/>
    </row>
    <row r="26" spans="1:9" ht="27.75" customHeight="1" thickBot="1" x14ac:dyDescent="0.2">
      <c r="A26" s="147"/>
      <c r="B26" s="157"/>
      <c r="C26" s="148"/>
      <c r="D26" s="171"/>
      <c r="E26" s="153" t="str">
        <f>E7</f>
        <v>ARVC Sports Centre Ct. 3</v>
      </c>
      <c r="F26" s="161"/>
      <c r="G26" s="148"/>
      <c r="H26" s="159"/>
      <c r="I26" s="151"/>
    </row>
    <row r="27" spans="1:9" ht="27.75" customHeight="1" x14ac:dyDescent="0.15">
      <c r="A27" s="147"/>
      <c r="B27" s="157"/>
      <c r="C27" s="148"/>
      <c r="D27" s="148"/>
      <c r="E27" s="226" t="s">
        <v>222</v>
      </c>
      <c r="F27" s="148"/>
      <c r="G27" s="148"/>
      <c r="H27" s="159"/>
      <c r="I27" s="151"/>
    </row>
    <row r="28" spans="1:9" ht="27.75" customHeight="1" thickBot="1" x14ac:dyDescent="0.2">
      <c r="A28" s="147"/>
      <c r="B28" s="165"/>
      <c r="C28" s="148"/>
      <c r="D28" s="148"/>
      <c r="E28" s="158"/>
      <c r="F28" s="148"/>
      <c r="G28" s="148"/>
      <c r="H28" s="159"/>
      <c r="I28" s="151"/>
    </row>
    <row r="29" spans="1:9" ht="27.75" customHeight="1" x14ac:dyDescent="0.15">
      <c r="A29" s="147"/>
      <c r="B29" s="157" t="s">
        <v>208</v>
      </c>
      <c r="C29" s="148"/>
      <c r="D29" s="148"/>
      <c r="E29" s="168" t="s">
        <v>81</v>
      </c>
      <c r="F29" s="148"/>
      <c r="G29" s="148"/>
      <c r="H29" s="159" t="s">
        <v>209</v>
      </c>
      <c r="I29" s="151"/>
    </row>
    <row r="30" spans="1:9" ht="27.75" customHeight="1" thickBot="1" x14ac:dyDescent="0.2">
      <c r="A30" s="172"/>
      <c r="B30" s="173" t="str">
        <f>C18</f>
        <v>ARVC Sports Centre Ct. 3</v>
      </c>
      <c r="C30" s="149"/>
      <c r="D30" s="174"/>
      <c r="E30" s="149"/>
      <c r="F30" s="149"/>
      <c r="G30" s="149"/>
      <c r="H30" s="175" t="str">
        <f>G18</f>
        <v>ARVC Sports Centre Ct. 2</v>
      </c>
      <c r="I30" s="171"/>
    </row>
    <row r="31" spans="1:9" ht="27.75" customHeight="1" x14ac:dyDescent="0.15">
      <c r="A31" s="189" t="s">
        <v>138</v>
      </c>
      <c r="B31" s="169" t="s">
        <v>210</v>
      </c>
      <c r="C31" s="149"/>
      <c r="D31" s="149"/>
      <c r="E31" s="149"/>
      <c r="F31" s="149"/>
      <c r="G31" s="149"/>
      <c r="H31" s="94" t="s">
        <v>211</v>
      </c>
      <c r="I31" s="189" t="s">
        <v>139</v>
      </c>
    </row>
    <row r="32" spans="1:9" ht="27.75" customHeight="1" x14ac:dyDescent="0.15">
      <c r="A32" s="189" t="s">
        <v>113</v>
      </c>
      <c r="B32" s="170"/>
      <c r="C32" s="149"/>
      <c r="D32" s="174"/>
      <c r="E32" s="149"/>
      <c r="F32" s="174"/>
      <c r="G32" s="149"/>
      <c r="H32" s="176"/>
      <c r="I32" s="189" t="s">
        <v>113</v>
      </c>
    </row>
    <row r="33" spans="1:9" ht="27.75" customHeight="1" x14ac:dyDescent="0.15">
      <c r="A33" s="149"/>
      <c r="B33" s="170"/>
      <c r="C33" s="149"/>
      <c r="D33" s="174"/>
      <c r="E33" s="149"/>
      <c r="F33" s="149"/>
      <c r="G33" s="149"/>
      <c r="H33" s="176"/>
      <c r="I33" s="149"/>
    </row>
    <row r="34" spans="1:9" ht="27.75" customHeight="1" x14ac:dyDescent="0.15">
      <c r="A34" s="149"/>
      <c r="B34" s="169"/>
      <c r="C34" s="149"/>
      <c r="D34" s="149"/>
      <c r="E34" s="177"/>
      <c r="F34" s="149"/>
      <c r="G34" s="149"/>
      <c r="H34" s="176"/>
      <c r="I34" s="151"/>
    </row>
    <row r="35" spans="1:9" ht="27.75" customHeight="1" thickBot="1" x14ac:dyDescent="0.2">
      <c r="A35" s="149"/>
      <c r="B35" s="170"/>
      <c r="C35" s="149"/>
      <c r="D35" s="149"/>
      <c r="E35" s="149" t="s">
        <v>57</v>
      </c>
      <c r="F35" s="149"/>
      <c r="G35" s="174"/>
      <c r="H35" s="176"/>
      <c r="I35" s="151"/>
    </row>
    <row r="36" spans="1:9" ht="27.75" customHeight="1" x14ac:dyDescent="0.15">
      <c r="A36" s="149"/>
      <c r="B36" s="170"/>
      <c r="C36" s="149"/>
      <c r="D36" s="149"/>
      <c r="E36" s="150" t="s">
        <v>212</v>
      </c>
      <c r="F36" s="149"/>
      <c r="G36" s="174"/>
      <c r="H36" s="176"/>
      <c r="I36" s="151"/>
    </row>
    <row r="37" spans="1:9" ht="27.75" customHeight="1" thickBot="1" x14ac:dyDescent="0.2">
      <c r="A37" s="149"/>
      <c r="B37" s="170"/>
      <c r="C37" s="178"/>
      <c r="D37" s="179"/>
      <c r="E37" s="153" t="str">
        <f>F7</f>
        <v>ARVC Sports Centre Ct. 4</v>
      </c>
      <c r="F37" s="180"/>
      <c r="G37" s="178"/>
      <c r="H37" s="176"/>
      <c r="I37" s="151"/>
    </row>
    <row r="38" spans="1:9" ht="27.75" customHeight="1" x14ac:dyDescent="0.15">
      <c r="A38" s="149"/>
      <c r="B38" s="170"/>
      <c r="C38" s="181"/>
      <c r="D38" s="174"/>
      <c r="E38" s="226" t="s">
        <v>110</v>
      </c>
      <c r="F38" s="174"/>
      <c r="G38" s="182"/>
      <c r="H38" s="176"/>
      <c r="I38" s="151"/>
    </row>
    <row r="39" spans="1:9" ht="27.75" customHeight="1" thickBot="1" x14ac:dyDescent="0.2">
      <c r="A39" s="149"/>
      <c r="B39" s="170"/>
      <c r="C39" s="170"/>
      <c r="D39" s="149"/>
      <c r="E39" s="158"/>
      <c r="F39" s="149"/>
      <c r="G39" s="176"/>
      <c r="H39" s="176"/>
      <c r="I39" s="151"/>
    </row>
    <row r="40" spans="1:9" ht="27.75" customHeight="1" x14ac:dyDescent="0.15">
      <c r="A40" s="149"/>
      <c r="B40" s="170"/>
      <c r="C40" s="170"/>
      <c r="D40" s="149"/>
      <c r="E40" s="168" t="s">
        <v>140</v>
      </c>
      <c r="F40" s="149"/>
      <c r="G40" s="176"/>
      <c r="H40" s="176"/>
      <c r="I40" s="151"/>
    </row>
    <row r="41" spans="1:9" ht="27.75" customHeight="1" x14ac:dyDescent="0.15">
      <c r="A41" s="149"/>
      <c r="B41" s="170"/>
      <c r="C41" s="169" t="s">
        <v>213</v>
      </c>
      <c r="D41" s="149"/>
      <c r="E41" s="174"/>
      <c r="F41" s="149"/>
      <c r="G41" s="176" t="s">
        <v>214</v>
      </c>
      <c r="H41" s="176"/>
      <c r="I41" s="151"/>
    </row>
    <row r="42" spans="1:9" ht="27.75" customHeight="1" thickBot="1" x14ac:dyDescent="0.2">
      <c r="A42" s="149"/>
      <c r="B42" s="185"/>
      <c r="C42" s="173" t="str">
        <f>G18</f>
        <v>ARVC Sports Centre Ct. 2</v>
      </c>
      <c r="D42" s="149"/>
      <c r="E42" s="149"/>
      <c r="F42" s="149"/>
      <c r="G42" s="184" t="str">
        <f>E37</f>
        <v>ARVC Sports Centre Ct. 4</v>
      </c>
      <c r="H42" s="185"/>
      <c r="I42" s="151"/>
    </row>
    <row r="43" spans="1:9" ht="27.75" customHeight="1" x14ac:dyDescent="0.15">
      <c r="A43" s="149"/>
      <c r="B43" s="149"/>
      <c r="C43" s="169" t="s">
        <v>78</v>
      </c>
      <c r="D43" s="149"/>
      <c r="E43" s="149"/>
      <c r="F43" s="149"/>
      <c r="G43" s="94" t="s">
        <v>69</v>
      </c>
      <c r="H43" s="149"/>
      <c r="I43" s="151"/>
    </row>
    <row r="44" spans="1:9" ht="27.75" customHeight="1" x14ac:dyDescent="0.15">
      <c r="A44" s="149"/>
      <c r="B44" s="149"/>
      <c r="C44" s="170"/>
      <c r="D44" s="149"/>
      <c r="E44" s="149"/>
      <c r="F44" s="149"/>
      <c r="G44" s="176"/>
      <c r="H44" s="149"/>
      <c r="I44" s="151"/>
    </row>
    <row r="45" spans="1:9" ht="27.75" customHeight="1" thickBot="1" x14ac:dyDescent="0.2">
      <c r="A45" s="149"/>
      <c r="B45" s="149"/>
      <c r="C45" s="157"/>
      <c r="D45" s="148"/>
      <c r="E45" s="227" t="s">
        <v>82</v>
      </c>
      <c r="F45" s="148"/>
      <c r="G45" s="159"/>
      <c r="H45" s="149"/>
      <c r="I45" s="151"/>
    </row>
    <row r="46" spans="1:9" ht="27.75" customHeight="1" x14ac:dyDescent="0.15">
      <c r="A46" s="149"/>
      <c r="B46" s="149"/>
      <c r="C46" s="157"/>
      <c r="D46" s="148"/>
      <c r="E46" s="150" t="s">
        <v>216</v>
      </c>
      <c r="F46" s="148"/>
      <c r="G46" s="159"/>
      <c r="H46" s="149"/>
      <c r="I46" s="151"/>
    </row>
    <row r="47" spans="1:9" ht="27.75" customHeight="1" thickBot="1" x14ac:dyDescent="0.2">
      <c r="A47" s="149"/>
      <c r="B47" s="149"/>
      <c r="C47" s="183"/>
      <c r="D47" s="152"/>
      <c r="E47" s="153" t="str">
        <f>E37</f>
        <v>ARVC Sports Centre Ct. 4</v>
      </c>
      <c r="F47" s="152"/>
      <c r="G47" s="161"/>
      <c r="H47" s="149"/>
      <c r="I47" s="151"/>
    </row>
    <row r="48" spans="1:9" ht="27.75" customHeight="1" x14ac:dyDescent="0.15">
      <c r="A48" s="149"/>
      <c r="B48" s="149"/>
      <c r="C48" s="186"/>
      <c r="D48" s="148"/>
      <c r="E48" s="155" t="s">
        <v>223</v>
      </c>
      <c r="F48" s="148"/>
      <c r="G48" s="186"/>
      <c r="H48" s="149"/>
      <c r="I48" s="151"/>
    </row>
    <row r="49" spans="1:9" ht="27.75" customHeight="1" thickBot="1" x14ac:dyDescent="0.2">
      <c r="A49" s="149"/>
      <c r="B49" s="149"/>
      <c r="C49" s="148"/>
      <c r="D49" s="148"/>
      <c r="E49" s="158"/>
      <c r="F49" s="148"/>
      <c r="G49" s="148"/>
      <c r="H49" s="149"/>
      <c r="I49" s="151"/>
    </row>
    <row r="50" spans="1:9" ht="27.75" customHeight="1" x14ac:dyDescent="0.15">
      <c r="A50" s="149"/>
      <c r="B50" s="149"/>
      <c r="C50" s="148"/>
      <c r="D50" s="160"/>
      <c r="E50" s="225" t="s">
        <v>56</v>
      </c>
      <c r="F50" s="148"/>
      <c r="G50" s="148"/>
      <c r="H50" s="149"/>
      <c r="I50" s="151"/>
    </row>
    <row r="51" spans="1:9" ht="21" customHeight="1" x14ac:dyDescent="0.15">
      <c r="A51" s="82"/>
      <c r="C51" s="115"/>
      <c r="D51" s="115"/>
      <c r="E51" s="115"/>
      <c r="F51" s="115"/>
      <c r="G51" s="111"/>
      <c r="H51" s="111"/>
      <c r="I51" s="143"/>
    </row>
    <row r="52" spans="1:9" ht="21" customHeight="1" x14ac:dyDescent="0.15">
      <c r="A52" s="82"/>
      <c r="C52" s="115"/>
      <c r="D52" s="115"/>
      <c r="E52" s="115"/>
      <c r="F52" s="115"/>
      <c r="G52" s="111"/>
      <c r="H52" s="111"/>
      <c r="I52" s="143"/>
    </row>
    <row r="53" spans="1:9" ht="21" customHeight="1" x14ac:dyDescent="0.15">
      <c r="A53" s="82"/>
      <c r="C53" s="117"/>
      <c r="D53" s="117"/>
      <c r="E53" s="117"/>
      <c r="F53" s="117"/>
      <c r="G53" s="117"/>
      <c r="H53" s="143"/>
      <c r="I53" s="143"/>
    </row>
    <row r="54" spans="1:9" ht="21" customHeight="1" x14ac:dyDescent="0.2">
      <c r="A54" s="187"/>
      <c r="B54" s="120" t="s">
        <v>134</v>
      </c>
      <c r="D54" s="82"/>
      <c r="F54" s="82"/>
    </row>
    <row r="55" spans="1:9" ht="21" customHeight="1" x14ac:dyDescent="0.15">
      <c r="A55" s="82"/>
      <c r="D55" s="82"/>
      <c r="F55" s="82"/>
    </row>
    <row r="56" spans="1:9" ht="21" customHeight="1" x14ac:dyDescent="0.15">
      <c r="A56" s="82"/>
      <c r="D56" s="82"/>
      <c r="E56" s="82"/>
    </row>
    <row r="57" spans="1:9" ht="21" customHeight="1" x14ac:dyDescent="0.15">
      <c r="A57" s="82"/>
      <c r="D57" s="82"/>
      <c r="E57" s="82"/>
    </row>
    <row r="58" spans="1:9" ht="21" customHeight="1" x14ac:dyDescent="0.15">
      <c r="A58" s="82"/>
      <c r="D58" s="82"/>
      <c r="E58" s="82"/>
    </row>
    <row r="59" spans="1:9" ht="21" customHeight="1" x14ac:dyDescent="0.15">
      <c r="A59" s="82"/>
      <c r="D59" s="82"/>
      <c r="E59" s="82"/>
    </row>
    <row r="60" spans="1:9" ht="21" customHeight="1" x14ac:dyDescent="0.15">
      <c r="A60" s="82"/>
      <c r="D60" s="82"/>
      <c r="E60" s="82"/>
    </row>
    <row r="61" spans="1:9" ht="21" customHeight="1" x14ac:dyDescent="0.15">
      <c r="A61" s="82"/>
      <c r="D61" s="82"/>
      <c r="E61" s="82"/>
    </row>
    <row r="62" spans="1:9" ht="21" customHeight="1" x14ac:dyDescent="0.15">
      <c r="A62" s="82"/>
      <c r="D62" s="82"/>
      <c r="E62" s="82"/>
    </row>
    <row r="63" spans="1:9" ht="21" customHeight="1" x14ac:dyDescent="0.15">
      <c r="A63" s="82"/>
      <c r="D63" s="82"/>
      <c r="E63" s="82"/>
    </row>
    <row r="64" spans="1:9" ht="21" customHeight="1" x14ac:dyDescent="0.15">
      <c r="A64" s="82"/>
      <c r="D64" s="82"/>
      <c r="E64" s="82"/>
    </row>
    <row r="65" spans="1:5" ht="21" customHeight="1" x14ac:dyDescent="0.15">
      <c r="A65" s="82"/>
      <c r="D65" s="82"/>
      <c r="E65" s="82"/>
    </row>
    <row r="66" spans="1:5" ht="21" customHeight="1" x14ac:dyDescent="0.15">
      <c r="A66" s="82"/>
      <c r="D66" s="82"/>
      <c r="E66" s="82"/>
    </row>
    <row r="67" spans="1:5" ht="21" customHeight="1" x14ac:dyDescent="0.15">
      <c r="A67" s="82"/>
      <c r="D67" s="82"/>
      <c r="E67" s="82"/>
    </row>
    <row r="68" spans="1:5" ht="21" customHeight="1" x14ac:dyDescent="0.15">
      <c r="A68" s="82"/>
      <c r="D68" s="82"/>
      <c r="E68" s="82"/>
    </row>
    <row r="69" spans="1:5" ht="18" customHeight="1" x14ac:dyDescent="0.15">
      <c r="A69" s="82"/>
      <c r="D69" s="82"/>
      <c r="E69" s="82"/>
    </row>
    <row r="70" spans="1:5" ht="18" customHeight="1" x14ac:dyDescent="0.15">
      <c r="A70" s="82"/>
      <c r="D70" s="82"/>
      <c r="E70" s="82"/>
    </row>
    <row r="71" spans="1:5" ht="18" customHeight="1" x14ac:dyDescent="0.15">
      <c r="A71" s="82"/>
      <c r="D71" s="82"/>
      <c r="E71" s="82"/>
    </row>
    <row r="72" spans="1:5" ht="18" customHeight="1" x14ac:dyDescent="0.15">
      <c r="A72" s="82"/>
      <c r="D72" s="82"/>
      <c r="E72" s="82"/>
    </row>
    <row r="73" spans="1:5" ht="18" customHeight="1" x14ac:dyDescent="0.15">
      <c r="A73" s="82"/>
      <c r="D73" s="82"/>
      <c r="E73" s="82"/>
    </row>
    <row r="74" spans="1:5" ht="18" customHeight="1" x14ac:dyDescent="0.15">
      <c r="A74" s="82"/>
      <c r="D74" s="82"/>
      <c r="E74" s="82"/>
    </row>
    <row r="75" spans="1:5" ht="18" customHeight="1" x14ac:dyDescent="0.15">
      <c r="A75" s="82"/>
      <c r="D75" s="82"/>
      <c r="E75" s="82"/>
    </row>
    <row r="76" spans="1:5" ht="18" customHeight="1" x14ac:dyDescent="0.15">
      <c r="A76" s="82"/>
      <c r="D76" s="82"/>
      <c r="E76" s="82"/>
    </row>
    <row r="77" spans="1:5" ht="18" customHeight="1" x14ac:dyDescent="0.15">
      <c r="A77" s="82"/>
      <c r="D77" s="82"/>
      <c r="E77" s="82"/>
    </row>
    <row r="78" spans="1:5" ht="18" customHeight="1" x14ac:dyDescent="0.15">
      <c r="A78" s="82"/>
      <c r="D78" s="82"/>
      <c r="E78" s="82"/>
    </row>
    <row r="79" spans="1:5" ht="18" customHeight="1" x14ac:dyDescent="0.15">
      <c r="A79" s="82"/>
      <c r="D79" s="82"/>
      <c r="E79" s="82"/>
    </row>
    <row r="80" spans="1:5" ht="18" customHeight="1" x14ac:dyDescent="0.15">
      <c r="A80" s="82"/>
      <c r="D80" s="82"/>
      <c r="E80" s="82"/>
    </row>
    <row r="81" spans="1:9" ht="18" customHeight="1" x14ac:dyDescent="0.15">
      <c r="A81" s="111"/>
      <c r="B81" s="111"/>
      <c r="C81" s="111"/>
      <c r="D81" s="111"/>
      <c r="E81" s="111"/>
      <c r="F81" s="111"/>
      <c r="G81" s="111"/>
      <c r="H81" s="111"/>
      <c r="I81" s="190"/>
    </row>
    <row r="82" spans="1:9" ht="18" customHeight="1" x14ac:dyDescent="0.15">
      <c r="A82" s="111"/>
      <c r="B82" s="111"/>
      <c r="C82" s="111"/>
      <c r="D82" s="111"/>
      <c r="E82" s="111"/>
      <c r="F82" s="111"/>
      <c r="G82" s="111"/>
      <c r="H82" s="111"/>
      <c r="I82" s="190"/>
    </row>
    <row r="83" spans="1:9" ht="18" customHeight="1" x14ac:dyDescent="0.15">
      <c r="A83" s="111"/>
      <c r="B83" s="111"/>
      <c r="C83" s="111"/>
      <c r="D83" s="111"/>
      <c r="E83" s="111"/>
      <c r="F83" s="111"/>
      <c r="G83" s="111"/>
      <c r="H83" s="111"/>
      <c r="I83" s="190"/>
    </row>
    <row r="84" spans="1:9" ht="18" customHeight="1" x14ac:dyDescent="0.15">
      <c r="A84" s="111"/>
      <c r="B84" s="111"/>
      <c r="C84" s="111"/>
      <c r="D84" s="111"/>
      <c r="E84" s="111"/>
      <c r="F84" s="111"/>
      <c r="G84" s="111"/>
      <c r="H84" s="111"/>
      <c r="I84" s="190"/>
    </row>
    <row r="85" spans="1:9" ht="18" customHeight="1" x14ac:dyDescent="0.15">
      <c r="A85" s="111"/>
      <c r="B85" s="111"/>
      <c r="C85" s="111"/>
      <c r="D85" s="111"/>
      <c r="E85" s="111"/>
      <c r="F85" s="111"/>
      <c r="G85" s="111"/>
      <c r="H85" s="111"/>
      <c r="I85" s="190"/>
    </row>
    <row r="86" spans="1:9" ht="18" customHeight="1" x14ac:dyDescent="0.15">
      <c r="A86" s="111"/>
      <c r="B86" s="111"/>
      <c r="C86" s="111"/>
      <c r="D86" s="111"/>
      <c r="E86" s="111"/>
      <c r="F86" s="111"/>
      <c r="G86" s="111"/>
      <c r="H86" s="111"/>
      <c r="I86" s="190"/>
    </row>
    <row r="87" spans="1:9" ht="18" customHeight="1" x14ac:dyDescent="0.15">
      <c r="A87" s="82"/>
      <c r="D87" s="82"/>
      <c r="E87" s="82"/>
      <c r="F87" s="82"/>
    </row>
    <row r="88" spans="1:9" ht="18" customHeight="1" x14ac:dyDescent="0.15">
      <c r="A88" s="82"/>
      <c r="D88" s="82"/>
      <c r="E88" s="82"/>
      <c r="F88" s="82"/>
    </row>
    <row r="89" spans="1:9" ht="18" customHeight="1" x14ac:dyDescent="0.15">
      <c r="A89" s="82"/>
      <c r="D89" s="82"/>
      <c r="E89" s="82"/>
      <c r="F89" s="82"/>
    </row>
    <row r="90" spans="1:9" ht="18" customHeight="1" x14ac:dyDescent="0.15">
      <c r="A90" s="82"/>
      <c r="D90" s="82"/>
      <c r="E90" s="82"/>
      <c r="F90" s="82"/>
    </row>
    <row r="91" spans="1:9" ht="18" customHeight="1" x14ac:dyDescent="0.15">
      <c r="A91" s="82"/>
      <c r="D91" s="82"/>
      <c r="E91" s="82"/>
      <c r="F91" s="82"/>
    </row>
    <row r="92" spans="1:9" ht="18" customHeight="1" x14ac:dyDescent="0.15">
      <c r="A92" s="82"/>
      <c r="D92" s="82"/>
      <c r="E92" s="82"/>
      <c r="F92" s="82"/>
    </row>
    <row r="93" spans="1:9" ht="18" customHeight="1" x14ac:dyDescent="0.15">
      <c r="A93" s="82"/>
      <c r="D93" s="82"/>
      <c r="E93" s="82"/>
      <c r="F93" s="82"/>
    </row>
    <row r="94" spans="1:9" ht="18" customHeight="1" x14ac:dyDescent="0.15">
      <c r="A94" s="82"/>
      <c r="D94" s="82"/>
      <c r="E94" s="82"/>
      <c r="F94" s="82"/>
    </row>
    <row r="95" spans="1:9" ht="18" customHeight="1" x14ac:dyDescent="0.15">
      <c r="A95" s="82"/>
      <c r="D95" s="82"/>
      <c r="E95" s="82"/>
      <c r="F95" s="82"/>
    </row>
    <row r="96" spans="1:9" ht="18" customHeight="1" x14ac:dyDescent="0.15">
      <c r="A96" s="82"/>
      <c r="D96" s="82"/>
      <c r="E96" s="82"/>
      <c r="F96" s="82"/>
    </row>
    <row r="97" spans="1:6" ht="18" customHeight="1" x14ac:dyDescent="0.15">
      <c r="A97" s="82"/>
      <c r="D97" s="82"/>
      <c r="E97" s="82"/>
      <c r="F97" s="82"/>
    </row>
    <row r="98" spans="1:6" ht="18" customHeight="1" x14ac:dyDescent="0.15">
      <c r="A98" s="82"/>
      <c r="D98" s="82"/>
      <c r="E98" s="82"/>
      <c r="F98" s="82"/>
    </row>
    <row r="99" spans="1:6" ht="18" customHeight="1" x14ac:dyDescent="0.15">
      <c r="A99" s="82"/>
      <c r="D99" s="82"/>
      <c r="E99" s="82"/>
      <c r="F99" s="82"/>
    </row>
    <row r="100" spans="1:6" ht="18" customHeight="1" x14ac:dyDescent="0.15">
      <c r="A100" s="82"/>
      <c r="D100" s="82"/>
      <c r="E100" s="82"/>
      <c r="F100" s="82"/>
    </row>
    <row r="101" spans="1:6" ht="18" customHeight="1" x14ac:dyDescent="0.15">
      <c r="A101" s="82"/>
      <c r="D101" s="82"/>
      <c r="E101" s="82"/>
      <c r="F101" s="82"/>
    </row>
    <row r="102" spans="1:6" ht="18" customHeight="1" x14ac:dyDescent="0.15">
      <c r="A102" s="82"/>
      <c r="D102" s="82"/>
      <c r="E102" s="82"/>
      <c r="F102" s="82"/>
    </row>
    <row r="103" spans="1:6" ht="18" customHeight="1" x14ac:dyDescent="0.15">
      <c r="A103" s="82"/>
      <c r="D103" s="82"/>
      <c r="E103" s="82"/>
      <c r="F103" s="82"/>
    </row>
    <row r="104" spans="1:6" ht="18" customHeight="1" x14ac:dyDescent="0.15">
      <c r="A104" s="82"/>
      <c r="D104" s="82"/>
      <c r="E104" s="82"/>
      <c r="F104" s="82"/>
    </row>
    <row r="105" spans="1:6" ht="18" customHeight="1" x14ac:dyDescent="0.15">
      <c r="A105" s="82"/>
      <c r="D105" s="82"/>
      <c r="E105" s="82"/>
      <c r="F105" s="82"/>
    </row>
    <row r="106" spans="1:6" ht="18" customHeight="1" x14ac:dyDescent="0.15">
      <c r="A106" s="82"/>
      <c r="D106" s="82"/>
      <c r="E106" s="82"/>
      <c r="F106" s="82"/>
    </row>
    <row r="107" spans="1:6" ht="18" customHeight="1" x14ac:dyDescent="0.15">
      <c r="A107" s="82"/>
      <c r="D107" s="82"/>
      <c r="E107" s="82"/>
      <c r="F107" s="82"/>
    </row>
    <row r="108" spans="1:6" ht="18" customHeight="1" x14ac:dyDescent="0.15">
      <c r="A108" s="82"/>
      <c r="D108" s="82"/>
      <c r="E108" s="82"/>
      <c r="F108" s="82"/>
    </row>
    <row r="109" spans="1:6" ht="18" customHeight="1" x14ac:dyDescent="0.15">
      <c r="A109" s="82"/>
      <c r="D109" s="82"/>
      <c r="E109" s="82"/>
      <c r="F109" s="82"/>
    </row>
    <row r="110" spans="1:6" ht="18" customHeight="1" x14ac:dyDescent="0.15">
      <c r="A110" s="82"/>
      <c r="D110" s="82"/>
      <c r="E110" s="82"/>
      <c r="F110" s="82"/>
    </row>
    <row r="111" spans="1:6" ht="18" customHeight="1" x14ac:dyDescent="0.15">
      <c r="A111" s="82"/>
      <c r="D111" s="82"/>
      <c r="E111" s="82"/>
      <c r="F111" s="82"/>
    </row>
    <row r="112" spans="1:6" ht="18" customHeight="1" x14ac:dyDescent="0.15">
      <c r="A112" s="82"/>
      <c r="D112" s="82"/>
      <c r="E112" s="82"/>
      <c r="F112" s="82"/>
    </row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</sheetData>
  <mergeCells count="6">
    <mergeCell ref="A9:I9"/>
    <mergeCell ref="A1:I1"/>
    <mergeCell ref="A2:I2"/>
    <mergeCell ref="A3:C3"/>
    <mergeCell ref="A4:I4"/>
    <mergeCell ref="A5:I5"/>
  </mergeCells>
  <phoneticPr fontId="14" type="noConversion"/>
  <printOptions horizontalCentered="1" verticalCentered="1"/>
  <pageMargins left="0" right="0" top="0.2" bottom="0.2" header="0.5" footer="0.5"/>
  <pageSetup scale="45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8"/>
  <sheetViews>
    <sheetView workbookViewId="0">
      <selection activeCell="A19" sqref="A19:A21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1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8" x14ac:dyDescent="0.2">
      <c r="A3" s="18" t="s">
        <v>15</v>
      </c>
      <c r="B3" s="60" t="s">
        <v>39</v>
      </c>
      <c r="C3" s="19"/>
      <c r="D3" s="18"/>
      <c r="E3" s="18"/>
      <c r="G3" s="72"/>
    </row>
    <row r="4" spans="1:11" s="21" customFormat="1" x14ac:dyDescent="0.2">
      <c r="A4" s="20" t="s">
        <v>16</v>
      </c>
      <c r="B4" s="21" t="s">
        <v>77</v>
      </c>
      <c r="G4" s="72"/>
    </row>
    <row r="5" spans="1:11" s="21" customFormat="1" x14ac:dyDescent="0.2">
      <c r="A5" s="20" t="s">
        <v>17</v>
      </c>
      <c r="B5" s="22">
        <v>5</v>
      </c>
      <c r="G5" s="72"/>
    </row>
    <row r="6" spans="1:11" s="21" customFormat="1" ht="14" x14ac:dyDescent="0.15">
      <c r="A6" s="20"/>
      <c r="B6" s="22"/>
    </row>
    <row r="7" spans="1:11" ht="12" customHeight="1" x14ac:dyDescent="0.25">
      <c r="D7" s="376"/>
      <c r="E7" s="376"/>
      <c r="F7" s="376"/>
    </row>
    <row r="9" spans="1:11" x14ac:dyDescent="0.2">
      <c r="A9" s="24" t="s">
        <v>19</v>
      </c>
      <c r="B9" t="s">
        <v>20</v>
      </c>
      <c r="D9" s="24"/>
      <c r="E9" s="24"/>
    </row>
    <row r="10" spans="1:11" x14ac:dyDescent="0.2">
      <c r="A10" s="24" t="s">
        <v>21</v>
      </c>
      <c r="B10" s="25">
        <v>2</v>
      </c>
      <c r="C10" s="25"/>
      <c r="D10" s="24"/>
      <c r="E10" s="24"/>
    </row>
    <row r="12" spans="1:11" s="62" customFormat="1" x14ac:dyDescent="0.2">
      <c r="A12" s="71" t="s">
        <v>22</v>
      </c>
      <c r="B12" s="338" t="str">
        <f>A13</f>
        <v>Santa Fe Storm 121</v>
      </c>
      <c r="C12" s="344"/>
      <c r="D12" s="338" t="str">
        <f>A16</f>
        <v>District 12 12U Gremlins</v>
      </c>
      <c r="E12" s="339"/>
      <c r="F12" s="357" t="str">
        <f>A19</f>
        <v>ARVC RA 12 Red</v>
      </c>
      <c r="G12" s="339"/>
      <c r="H12" s="71" t="s">
        <v>23</v>
      </c>
      <c r="I12" s="338" t="s">
        <v>24</v>
      </c>
      <c r="J12" s="339"/>
    </row>
    <row r="13" spans="1:11" s="29" customFormat="1" ht="24" customHeight="1" x14ac:dyDescent="0.2">
      <c r="A13" s="348" t="s">
        <v>72</v>
      </c>
      <c r="B13" s="359"/>
      <c r="C13" s="360"/>
      <c r="D13" s="28"/>
      <c r="E13" s="28"/>
      <c r="F13" s="28"/>
      <c r="G13" s="28"/>
      <c r="H13" s="348">
        <v>1</v>
      </c>
      <c r="I13" s="351"/>
      <c r="J13" s="352"/>
    </row>
    <row r="14" spans="1:11" s="29" customFormat="1" ht="24" customHeight="1" x14ac:dyDescent="0.2">
      <c r="A14" s="349"/>
      <c r="B14" s="361"/>
      <c r="C14" s="362"/>
      <c r="D14" s="28"/>
      <c r="E14" s="28"/>
      <c r="F14" s="28"/>
      <c r="G14" s="28"/>
      <c r="H14" s="349"/>
      <c r="I14" s="353"/>
      <c r="J14" s="354"/>
    </row>
    <row r="15" spans="1:11" s="29" customFormat="1" ht="24" customHeight="1" x14ac:dyDescent="0.2">
      <c r="A15" s="350"/>
      <c r="B15" s="363"/>
      <c r="C15" s="364"/>
      <c r="D15" s="28"/>
      <c r="E15" s="28"/>
      <c r="F15" s="28"/>
      <c r="G15" s="28"/>
      <c r="H15" s="350"/>
      <c r="I15" s="355"/>
      <c r="J15" s="356"/>
    </row>
    <row r="16" spans="1:11" s="29" customFormat="1" ht="24" customHeight="1" x14ac:dyDescent="0.2">
      <c r="A16" s="348" t="s">
        <v>148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348">
        <v>2</v>
      </c>
      <c r="I16" s="351"/>
      <c r="J16" s="352"/>
    </row>
    <row r="17" spans="1:11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349"/>
      <c r="I17" s="353"/>
      <c r="J17" s="354"/>
    </row>
    <row r="18" spans="1:11" s="29" customFormat="1" ht="24" customHeight="1" x14ac:dyDescent="0.2">
      <c r="A18" s="350"/>
      <c r="B18" s="30" t="str">
        <f>IF(E15&gt;0,E15," ")</f>
        <v xml:space="preserve"> </v>
      </c>
      <c r="C18" s="30" t="str">
        <f>IF(D15&gt;0,D15," ")</f>
        <v xml:space="preserve"> </v>
      </c>
      <c r="D18" s="363"/>
      <c r="E18" s="364"/>
      <c r="F18" s="28"/>
      <c r="G18" s="28"/>
      <c r="H18" s="350"/>
      <c r="I18" s="355"/>
      <c r="J18" s="356"/>
    </row>
    <row r="19" spans="1:11" s="29" customFormat="1" ht="24" customHeight="1" x14ac:dyDescent="0.2">
      <c r="A19" s="348" t="s">
        <v>96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359"/>
      <c r="G19" s="360"/>
      <c r="H19" s="348">
        <v>3</v>
      </c>
      <c r="I19" s="351"/>
      <c r="J19" s="352"/>
    </row>
    <row r="20" spans="1:11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361"/>
      <c r="G20" s="362"/>
      <c r="H20" s="349"/>
      <c r="I20" s="353"/>
      <c r="J20" s="354"/>
    </row>
    <row r="21" spans="1:11" s="29" customFormat="1" ht="24" customHeight="1" x14ac:dyDescent="0.2">
      <c r="A21" s="350"/>
      <c r="B21" s="30" t="str">
        <f>IF(G15&gt;0,G15," ")</f>
        <v xml:space="preserve"> </v>
      </c>
      <c r="C21" s="30" t="str">
        <f>IF(F15&gt;0,F15," ")</f>
        <v xml:space="preserve"> </v>
      </c>
      <c r="D21" s="30" t="str">
        <f>IF(G18&gt;0,G18," ")</f>
        <v xml:space="preserve"> </v>
      </c>
      <c r="E21" s="30" t="str">
        <f>IF(F18&gt;0,F18," ")</f>
        <v xml:space="preserve"> </v>
      </c>
      <c r="F21" s="363"/>
      <c r="G21" s="364"/>
      <c r="H21" s="350"/>
      <c r="I21" s="355"/>
      <c r="J21" s="356"/>
    </row>
    <row r="22" spans="1:11" s="29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365" t="s">
        <v>25</v>
      </c>
      <c r="C23" s="365"/>
      <c r="D23" s="365"/>
      <c r="E23" s="365"/>
      <c r="F23" s="365" t="s">
        <v>26</v>
      </c>
      <c r="G23" s="365"/>
      <c r="H23" s="365"/>
      <c r="I23" s="365" t="s">
        <v>27</v>
      </c>
      <c r="J23" s="365"/>
    </row>
    <row r="24" spans="1:11" x14ac:dyDescent="0.2">
      <c r="A24" s="62"/>
      <c r="B24" s="338" t="s">
        <v>28</v>
      </c>
      <c r="C24" s="344"/>
      <c r="D24" s="344" t="s">
        <v>29</v>
      </c>
      <c r="E24" s="344"/>
      <c r="F24" s="344" t="s">
        <v>28</v>
      </c>
      <c r="G24" s="344"/>
      <c r="H24" s="70" t="s">
        <v>29</v>
      </c>
      <c r="I24" s="70" t="s">
        <v>30</v>
      </c>
      <c r="J24" s="70" t="s">
        <v>31</v>
      </c>
      <c r="K24" s="32" t="s">
        <v>32</v>
      </c>
    </row>
    <row r="25" spans="1:11" s="62" customFormat="1" ht="24" customHeight="1" x14ac:dyDescent="0.2">
      <c r="A25" s="12" t="str">
        <f>A13</f>
        <v>Santa Fe Storm 121</v>
      </c>
      <c r="B25" s="341"/>
      <c r="C25" s="342"/>
      <c r="D25" s="341"/>
      <c r="E25" s="342"/>
      <c r="F25" s="341"/>
      <c r="G25" s="342"/>
      <c r="H25" s="33"/>
      <c r="I25" s="64">
        <f>IF(D13+D14+D15+F13+F14+F15=0,0,D13+D14+D15+F13+F14+F15)</f>
        <v>0</v>
      </c>
      <c r="J25" s="64">
        <f>E13+E14+E15+G13+G14+G15</f>
        <v>0</v>
      </c>
      <c r="K25" s="64">
        <f>I25-J25</f>
        <v>0</v>
      </c>
    </row>
    <row r="26" spans="1:11" ht="24" customHeight="1" x14ac:dyDescent="0.2">
      <c r="A26" s="12" t="str">
        <f>A16</f>
        <v>District 12 12U Gremlins</v>
      </c>
      <c r="B26" s="341"/>
      <c r="C26" s="342"/>
      <c r="D26" s="341"/>
      <c r="E26" s="342"/>
      <c r="F26" s="341"/>
      <c r="G26" s="342"/>
      <c r="H26" s="33"/>
      <c r="I26" s="64" t="e">
        <f>IF(B16+B17+B18+F16+F17+F18=0,0,B16+B17+B18+F16+F17+F18)</f>
        <v>#VALUE!</v>
      </c>
      <c r="J26" s="64" t="e">
        <f>C16+C17+C18+G16+G17+G18</f>
        <v>#VALUE!</v>
      </c>
      <c r="K26" s="64" t="e">
        <f>I26-J26</f>
        <v>#VALUE!</v>
      </c>
    </row>
    <row r="27" spans="1:11" ht="24" customHeight="1" x14ac:dyDescent="0.2">
      <c r="A27" s="12" t="str">
        <f>A19</f>
        <v>ARVC RA 12 Red</v>
      </c>
      <c r="B27" s="341"/>
      <c r="C27" s="342"/>
      <c r="D27" s="341"/>
      <c r="E27" s="342"/>
      <c r="F27" s="341"/>
      <c r="G27" s="342"/>
      <c r="H27" s="33"/>
      <c r="I27" s="64" t="e">
        <f>B19+B20+B21+D19+D20+D21</f>
        <v>#VALUE!</v>
      </c>
      <c r="J27" s="64" t="e">
        <f>C19+C20+C21+E19+E20+E21</f>
        <v>#VALUE!</v>
      </c>
      <c r="K27" s="64" t="e">
        <f>I27-J27</f>
        <v>#VALUE!</v>
      </c>
    </row>
    <row r="28" spans="1:11" x14ac:dyDescent="0.2">
      <c r="A28" s="35"/>
      <c r="B28" s="343">
        <f>SUM(B25:C27)</f>
        <v>0</v>
      </c>
      <c r="C28" s="343"/>
      <c r="D28" s="343">
        <f>SUM(D25:E27)</f>
        <v>0</v>
      </c>
      <c r="E28" s="343"/>
      <c r="F28" s="343">
        <f>SUM(F25:G27)</f>
        <v>0</v>
      </c>
      <c r="G28" s="343"/>
      <c r="H28" s="36">
        <f>SUM(H25:H27)</f>
        <v>0</v>
      </c>
      <c r="I28" s="36" t="e">
        <f>SUM(I25:I27)</f>
        <v>#VALUE!</v>
      </c>
      <c r="J28" s="36" t="e">
        <f>SUM(J25:J27)</f>
        <v>#VALUE!</v>
      </c>
      <c r="K28" s="36" t="e">
        <f>SUM(K25:K27)</f>
        <v>#VALUE!</v>
      </c>
    </row>
    <row r="29" spans="1:11" ht="24" customHeight="1" x14ac:dyDescent="0.2"/>
    <row r="30" spans="1:11" ht="24" customHeight="1" x14ac:dyDescent="0.2">
      <c r="A30" s="71"/>
      <c r="B30" s="338" t="s">
        <v>33</v>
      </c>
      <c r="C30" s="339"/>
      <c r="D30" s="338" t="s">
        <v>33</v>
      </c>
      <c r="E30" s="339"/>
      <c r="F30" s="340" t="s">
        <v>34</v>
      </c>
      <c r="G30" s="340"/>
      <c r="H30" s="336"/>
      <c r="I30" s="336"/>
      <c r="J30" s="336"/>
      <c r="K30" s="336"/>
    </row>
    <row r="31" spans="1:11" ht="18" customHeight="1" x14ac:dyDescent="0.2">
      <c r="A31" s="71" t="s">
        <v>35</v>
      </c>
      <c r="B31" s="338" t="str">
        <f>A13</f>
        <v>Santa Fe Storm 121</v>
      </c>
      <c r="C31" s="339"/>
      <c r="D31" s="338" t="str">
        <f>A19</f>
        <v>ARVC RA 12 Red</v>
      </c>
      <c r="E31" s="339"/>
      <c r="F31" s="340" t="str">
        <f>A16</f>
        <v>District 12 12U Gremlins</v>
      </c>
      <c r="G31" s="340"/>
      <c r="H31" s="336"/>
      <c r="I31" s="336"/>
      <c r="J31" s="336"/>
      <c r="K31" s="336"/>
    </row>
    <row r="32" spans="1:11" ht="18" customHeight="1" x14ac:dyDescent="0.2">
      <c r="A32" s="71" t="s">
        <v>36</v>
      </c>
      <c r="B32" s="338" t="str">
        <f>A16</f>
        <v>District 12 12U Gremlins</v>
      </c>
      <c r="C32" s="339"/>
      <c r="D32" s="338" t="str">
        <f>A19</f>
        <v>ARVC RA 12 Red</v>
      </c>
      <c r="E32" s="339"/>
      <c r="F32" s="340" t="str">
        <f>A13</f>
        <v>Santa Fe Storm 121</v>
      </c>
      <c r="G32" s="340"/>
      <c r="H32" s="37"/>
      <c r="I32" s="37"/>
      <c r="J32" s="37"/>
      <c r="K32" s="37"/>
    </row>
    <row r="33" spans="1:11" ht="18" customHeight="1" x14ac:dyDescent="0.2">
      <c r="A33" s="71" t="s">
        <v>37</v>
      </c>
      <c r="B33" s="338" t="str">
        <f>A13</f>
        <v>Santa Fe Storm 121</v>
      </c>
      <c r="C33" s="339"/>
      <c r="D33" s="338" t="str">
        <f>A16</f>
        <v>District 12 12U Gremlins</v>
      </c>
      <c r="E33" s="339"/>
      <c r="F33" s="340" t="str">
        <f>A19</f>
        <v>ARVC RA 12 Red</v>
      </c>
      <c r="G33" s="340"/>
      <c r="H33" s="336"/>
      <c r="I33" s="336"/>
      <c r="J33" s="336"/>
      <c r="K33" s="336"/>
    </row>
    <row r="34" spans="1:11" ht="18" customHeight="1" x14ac:dyDescent="0.2">
      <c r="F34" s="35"/>
      <c r="G34" s="35"/>
      <c r="H34" s="336"/>
      <c r="I34" s="336"/>
      <c r="J34" s="336"/>
      <c r="K34" s="336"/>
    </row>
    <row r="35" spans="1:11" ht="18" customHeight="1" x14ac:dyDescent="0.2">
      <c r="A35" s="337"/>
      <c r="B35" s="337"/>
      <c r="C35" s="337"/>
      <c r="D35" s="337"/>
      <c r="E35" s="337"/>
      <c r="F35" s="337"/>
      <c r="G35" s="72"/>
    </row>
    <row r="36" spans="1:11" ht="18" customHeight="1" x14ac:dyDescent="0.2">
      <c r="A36" s="358"/>
      <c r="B36" s="358"/>
      <c r="C36" s="358"/>
      <c r="D36" s="358"/>
      <c r="E36" s="358"/>
      <c r="F36" s="358"/>
      <c r="G36" s="358"/>
      <c r="H36" s="358"/>
    </row>
    <row r="37" spans="1:11" ht="18" customHeight="1" x14ac:dyDescent="0.2"/>
    <row r="38" spans="1:11" ht="18" customHeight="1" x14ac:dyDescent="0.2"/>
  </sheetData>
  <mergeCells count="55"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23:E23"/>
    <mergeCell ref="F23:H23"/>
    <mergeCell ref="I23:J23"/>
    <mergeCell ref="A19:A21"/>
    <mergeCell ref="B27:C27"/>
    <mergeCell ref="D27:E27"/>
    <mergeCell ref="F27:G27"/>
    <mergeCell ref="F19:G21"/>
    <mergeCell ref="B24:C24"/>
    <mergeCell ref="D24:E24"/>
    <mergeCell ref="F24:G24"/>
    <mergeCell ref="B26:C26"/>
    <mergeCell ref="D26:E26"/>
    <mergeCell ref="F26:G26"/>
    <mergeCell ref="A16:A18"/>
    <mergeCell ref="D16:E18"/>
    <mergeCell ref="H13:H15"/>
    <mergeCell ref="H19:H21"/>
    <mergeCell ref="I19:J21"/>
    <mergeCell ref="A36:H36"/>
    <mergeCell ref="A1:K1"/>
    <mergeCell ref="A2:K2"/>
    <mergeCell ref="D7:F7"/>
    <mergeCell ref="I12:J12"/>
    <mergeCell ref="B25:C25"/>
    <mergeCell ref="D25:E25"/>
    <mergeCell ref="F25:G25"/>
    <mergeCell ref="I13:J15"/>
    <mergeCell ref="H16:H18"/>
    <mergeCell ref="I16:J18"/>
    <mergeCell ref="B12:C12"/>
    <mergeCell ref="D12:E12"/>
    <mergeCell ref="F12:G12"/>
    <mergeCell ref="A13:A15"/>
    <mergeCell ref="B13:C15"/>
  </mergeCells>
  <phoneticPr fontId="14" type="noConversion"/>
  <printOptions horizontalCentered="1" verticalCentered="1"/>
  <pageMargins left="0.2" right="0.2" top="0.5" bottom="0.5" header="0.5" footer="0.5"/>
  <pageSetup scale="60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8"/>
  <sheetViews>
    <sheetView workbookViewId="0">
      <selection activeCell="F43" sqref="F43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1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8" x14ac:dyDescent="0.2">
      <c r="A3" s="18" t="s">
        <v>15</v>
      </c>
      <c r="B3" s="60" t="s">
        <v>39</v>
      </c>
      <c r="C3" s="19"/>
      <c r="D3" s="18"/>
      <c r="E3" s="18"/>
      <c r="G3" s="72"/>
    </row>
    <row r="4" spans="1:11" s="21" customFormat="1" x14ac:dyDescent="0.2">
      <c r="A4" s="20" t="s">
        <v>16</v>
      </c>
      <c r="B4" s="21" t="s">
        <v>77</v>
      </c>
      <c r="G4" s="72"/>
    </row>
    <row r="5" spans="1:11" s="21" customFormat="1" x14ac:dyDescent="0.2">
      <c r="A5" s="20" t="s">
        <v>17</v>
      </c>
      <c r="B5" s="22">
        <v>5</v>
      </c>
      <c r="G5" s="72"/>
    </row>
    <row r="6" spans="1:11" s="21" customFormat="1" ht="14" x14ac:dyDescent="0.15">
      <c r="A6" s="20"/>
      <c r="B6" s="22"/>
    </row>
    <row r="7" spans="1:11" ht="12" customHeight="1" x14ac:dyDescent="0.25">
      <c r="D7" s="376"/>
      <c r="E7" s="376"/>
      <c r="F7" s="376"/>
    </row>
    <row r="9" spans="1:11" x14ac:dyDescent="0.2">
      <c r="A9" s="24" t="s">
        <v>19</v>
      </c>
      <c r="B9" t="s">
        <v>40</v>
      </c>
      <c r="D9" s="24"/>
      <c r="E9" s="24"/>
    </row>
    <row r="10" spans="1:11" x14ac:dyDescent="0.2">
      <c r="A10" s="24" t="s">
        <v>21</v>
      </c>
      <c r="B10" s="25">
        <v>3</v>
      </c>
      <c r="C10" s="25"/>
      <c r="D10" s="24"/>
      <c r="E10" s="24"/>
    </row>
    <row r="12" spans="1:11" s="62" customFormat="1" x14ac:dyDescent="0.2">
      <c r="A12" s="71" t="s">
        <v>22</v>
      </c>
      <c r="B12" s="338" t="str">
        <f>A13</f>
        <v>ARVC 11N1 Adidas</v>
      </c>
      <c r="C12" s="344"/>
      <c r="D12" s="338" t="str">
        <f>A16</f>
        <v>NM Premier SURVA Silver</v>
      </c>
      <c r="E12" s="339"/>
      <c r="F12" s="357" t="str">
        <f>A19</f>
        <v>ARVC RA 11 Black</v>
      </c>
      <c r="G12" s="339"/>
      <c r="H12" s="71" t="s">
        <v>23</v>
      </c>
      <c r="I12" s="338" t="s">
        <v>24</v>
      </c>
      <c r="J12" s="339"/>
    </row>
    <row r="13" spans="1:11" s="29" customFormat="1" ht="24" customHeight="1" x14ac:dyDescent="0.2">
      <c r="A13" s="348" t="s">
        <v>71</v>
      </c>
      <c r="B13" s="359"/>
      <c r="C13" s="360"/>
      <c r="D13" s="28"/>
      <c r="E13" s="28"/>
      <c r="F13" s="28"/>
      <c r="G13" s="28"/>
      <c r="H13" s="348">
        <v>1</v>
      </c>
      <c r="I13" s="351"/>
      <c r="J13" s="352"/>
    </row>
    <row r="14" spans="1:11" s="29" customFormat="1" ht="24" customHeight="1" x14ac:dyDescent="0.2">
      <c r="A14" s="349"/>
      <c r="B14" s="361"/>
      <c r="C14" s="362"/>
      <c r="D14" s="28"/>
      <c r="E14" s="28"/>
      <c r="F14" s="28"/>
      <c r="G14" s="28"/>
      <c r="H14" s="349"/>
      <c r="I14" s="353"/>
      <c r="J14" s="354"/>
    </row>
    <row r="15" spans="1:11" s="29" customFormat="1" ht="24" customHeight="1" x14ac:dyDescent="0.2">
      <c r="A15" s="350"/>
      <c r="B15" s="363"/>
      <c r="C15" s="364"/>
      <c r="D15" s="28"/>
      <c r="E15" s="28"/>
      <c r="F15" s="28"/>
      <c r="G15" s="28"/>
      <c r="H15" s="350"/>
      <c r="I15" s="355"/>
      <c r="J15" s="356"/>
    </row>
    <row r="16" spans="1:11" s="29" customFormat="1" ht="24" customHeight="1" x14ac:dyDescent="0.2">
      <c r="A16" s="348" t="s">
        <v>151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348">
        <v>2</v>
      </c>
      <c r="I16" s="351"/>
      <c r="J16" s="352"/>
    </row>
    <row r="17" spans="1:11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349"/>
      <c r="I17" s="353"/>
      <c r="J17" s="354"/>
    </row>
    <row r="18" spans="1:11" s="29" customFormat="1" ht="24" customHeight="1" x14ac:dyDescent="0.2">
      <c r="A18" s="350"/>
      <c r="B18" s="30" t="str">
        <f>IF(E15&gt;0,E15," ")</f>
        <v xml:space="preserve"> </v>
      </c>
      <c r="C18" s="30" t="str">
        <f>IF(D15&gt;0,D15," ")</f>
        <v xml:space="preserve"> </v>
      </c>
      <c r="D18" s="363"/>
      <c r="E18" s="364"/>
      <c r="F18" s="28"/>
      <c r="G18" s="28"/>
      <c r="H18" s="350"/>
      <c r="I18" s="355"/>
      <c r="J18" s="356"/>
    </row>
    <row r="19" spans="1:11" s="29" customFormat="1" ht="24" customHeight="1" x14ac:dyDescent="0.2">
      <c r="A19" s="348" t="s">
        <v>94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359"/>
      <c r="G19" s="360"/>
      <c r="H19" s="348">
        <v>3</v>
      </c>
      <c r="I19" s="351"/>
      <c r="J19" s="352"/>
    </row>
    <row r="20" spans="1:11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361"/>
      <c r="G20" s="362"/>
      <c r="H20" s="349"/>
      <c r="I20" s="353"/>
      <c r="J20" s="354"/>
    </row>
    <row r="21" spans="1:11" s="29" customFormat="1" ht="24" customHeight="1" x14ac:dyDescent="0.2">
      <c r="A21" s="350"/>
      <c r="B21" s="30" t="str">
        <f>IF(G15&gt;0,G15," ")</f>
        <v xml:space="preserve"> </v>
      </c>
      <c r="C21" s="30" t="str">
        <f>IF(F15&gt;0,F15," ")</f>
        <v xml:space="preserve"> </v>
      </c>
      <c r="D21" s="30" t="str">
        <f>IF(G18&gt;0,G18," ")</f>
        <v xml:space="preserve"> </v>
      </c>
      <c r="E21" s="30" t="str">
        <f>IF(F18&gt;0,F18," ")</f>
        <v xml:space="preserve"> </v>
      </c>
      <c r="F21" s="363"/>
      <c r="G21" s="364"/>
      <c r="H21" s="350"/>
      <c r="I21" s="355"/>
      <c r="J21" s="356"/>
    </row>
    <row r="22" spans="1:11" s="29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365" t="s">
        <v>25</v>
      </c>
      <c r="C23" s="365"/>
      <c r="D23" s="365"/>
      <c r="E23" s="365"/>
      <c r="F23" s="365" t="s">
        <v>26</v>
      </c>
      <c r="G23" s="365"/>
      <c r="H23" s="365"/>
      <c r="I23" s="365" t="s">
        <v>27</v>
      </c>
      <c r="J23" s="365"/>
    </row>
    <row r="24" spans="1:11" x14ac:dyDescent="0.2">
      <c r="A24" s="62"/>
      <c r="B24" s="338" t="s">
        <v>28</v>
      </c>
      <c r="C24" s="344"/>
      <c r="D24" s="344" t="s">
        <v>29</v>
      </c>
      <c r="E24" s="344"/>
      <c r="F24" s="344" t="s">
        <v>28</v>
      </c>
      <c r="G24" s="344"/>
      <c r="H24" s="70" t="s">
        <v>29</v>
      </c>
      <c r="I24" s="70" t="s">
        <v>30</v>
      </c>
      <c r="J24" s="70" t="s">
        <v>31</v>
      </c>
      <c r="K24" s="32" t="s">
        <v>32</v>
      </c>
    </row>
    <row r="25" spans="1:11" s="62" customFormat="1" ht="24" customHeight="1" x14ac:dyDescent="0.2">
      <c r="A25" s="12" t="str">
        <f>A13</f>
        <v>ARVC 11N1 Adidas</v>
      </c>
      <c r="B25" s="341"/>
      <c r="C25" s="342"/>
      <c r="D25" s="341"/>
      <c r="E25" s="342"/>
      <c r="F25" s="341"/>
      <c r="G25" s="342"/>
      <c r="H25" s="33"/>
      <c r="I25" s="64">
        <f>IF(D13+D14+D15+F13+F14+F15=0,0,D13+D14+D15+F13+F14+F15)</f>
        <v>0</v>
      </c>
      <c r="J25" s="64">
        <f>E13+E14+E15+G13+G14+G15</f>
        <v>0</v>
      </c>
      <c r="K25" s="64">
        <f>I25-J25</f>
        <v>0</v>
      </c>
    </row>
    <row r="26" spans="1:11" ht="24" customHeight="1" x14ac:dyDescent="0.2">
      <c r="A26" s="12" t="str">
        <f>A16</f>
        <v>NM Premier SURVA Silver</v>
      </c>
      <c r="B26" s="341"/>
      <c r="C26" s="342"/>
      <c r="D26" s="341"/>
      <c r="E26" s="342"/>
      <c r="F26" s="341"/>
      <c r="G26" s="342"/>
      <c r="H26" s="33"/>
      <c r="I26" s="64" t="e">
        <f>IF(B16+B17+B18+F16+F17+F18=0,0,B16+B17+B18+F16+F17+F18)</f>
        <v>#VALUE!</v>
      </c>
      <c r="J26" s="64" t="e">
        <f>C16+C17+C18+G16+G17+G18</f>
        <v>#VALUE!</v>
      </c>
      <c r="K26" s="64" t="e">
        <f>I26-J26</f>
        <v>#VALUE!</v>
      </c>
    </row>
    <row r="27" spans="1:11" ht="24" customHeight="1" x14ac:dyDescent="0.2">
      <c r="A27" s="12" t="str">
        <f>A19</f>
        <v>ARVC RA 11 Black</v>
      </c>
      <c r="B27" s="341"/>
      <c r="C27" s="342"/>
      <c r="D27" s="341"/>
      <c r="E27" s="342"/>
      <c r="F27" s="341"/>
      <c r="G27" s="342"/>
      <c r="H27" s="33"/>
      <c r="I27" s="64" t="e">
        <f>B19+B20+B21+D19+D20+D21</f>
        <v>#VALUE!</v>
      </c>
      <c r="J27" s="64" t="e">
        <f>C19+C20+C21+E19+E20+E21</f>
        <v>#VALUE!</v>
      </c>
      <c r="K27" s="64" t="e">
        <f>I27-J27</f>
        <v>#VALUE!</v>
      </c>
    </row>
    <row r="28" spans="1:11" x14ac:dyDescent="0.2">
      <c r="A28" s="35"/>
      <c r="B28" s="343">
        <f>SUM(B25:C27)</f>
        <v>0</v>
      </c>
      <c r="C28" s="343"/>
      <c r="D28" s="343">
        <f>SUM(D25:E27)</f>
        <v>0</v>
      </c>
      <c r="E28" s="343"/>
      <c r="F28" s="343">
        <f>SUM(F25:G27)</f>
        <v>0</v>
      </c>
      <c r="G28" s="343"/>
      <c r="H28" s="36">
        <f>SUM(H25:H27)</f>
        <v>0</v>
      </c>
      <c r="I28" s="36" t="e">
        <f>SUM(I25:I27)</f>
        <v>#VALUE!</v>
      </c>
      <c r="J28" s="36" t="e">
        <f>SUM(J25:J27)</f>
        <v>#VALUE!</v>
      </c>
      <c r="K28" s="36" t="e">
        <f>SUM(K25:K27)</f>
        <v>#VALUE!</v>
      </c>
    </row>
    <row r="29" spans="1:11" ht="24" customHeight="1" x14ac:dyDescent="0.2"/>
    <row r="30" spans="1:11" ht="24" customHeight="1" x14ac:dyDescent="0.2">
      <c r="A30" s="71"/>
      <c r="B30" s="338" t="s">
        <v>33</v>
      </c>
      <c r="C30" s="339"/>
      <c r="D30" s="338" t="s">
        <v>33</v>
      </c>
      <c r="E30" s="339"/>
      <c r="F30" s="340" t="s">
        <v>34</v>
      </c>
      <c r="G30" s="340"/>
      <c r="H30" s="336"/>
      <c r="I30" s="336"/>
      <c r="J30" s="336"/>
      <c r="K30" s="336"/>
    </row>
    <row r="31" spans="1:11" ht="18" customHeight="1" x14ac:dyDescent="0.2">
      <c r="A31" s="71" t="s">
        <v>35</v>
      </c>
      <c r="B31" s="338" t="str">
        <f>A13</f>
        <v>ARVC 11N1 Adidas</v>
      </c>
      <c r="C31" s="339"/>
      <c r="D31" s="338" t="str">
        <f>A19</f>
        <v>ARVC RA 11 Black</v>
      </c>
      <c r="E31" s="339"/>
      <c r="F31" s="340" t="str">
        <f>A16</f>
        <v>NM Premier SURVA Silver</v>
      </c>
      <c r="G31" s="340"/>
      <c r="H31" s="336"/>
      <c r="I31" s="336"/>
      <c r="J31" s="336"/>
      <c r="K31" s="336"/>
    </row>
    <row r="32" spans="1:11" ht="18" customHeight="1" x14ac:dyDescent="0.2">
      <c r="A32" s="71" t="s">
        <v>36</v>
      </c>
      <c r="B32" s="338" t="str">
        <f>A16</f>
        <v>NM Premier SURVA Silver</v>
      </c>
      <c r="C32" s="339"/>
      <c r="D32" s="338" t="str">
        <f>A19</f>
        <v>ARVC RA 11 Black</v>
      </c>
      <c r="E32" s="339"/>
      <c r="F32" s="340" t="str">
        <f>A13</f>
        <v>ARVC 11N1 Adidas</v>
      </c>
      <c r="G32" s="340"/>
      <c r="H32" s="37"/>
      <c r="I32" s="37"/>
      <c r="J32" s="37"/>
      <c r="K32" s="37"/>
    </row>
    <row r="33" spans="1:11" ht="18" customHeight="1" x14ac:dyDescent="0.2">
      <c r="A33" s="71" t="s">
        <v>37</v>
      </c>
      <c r="B33" s="338" t="str">
        <f>A13</f>
        <v>ARVC 11N1 Adidas</v>
      </c>
      <c r="C33" s="339"/>
      <c r="D33" s="338" t="str">
        <f>A16</f>
        <v>NM Premier SURVA Silver</v>
      </c>
      <c r="E33" s="339"/>
      <c r="F33" s="340" t="str">
        <f>A19</f>
        <v>ARVC RA 11 Black</v>
      </c>
      <c r="G33" s="340"/>
      <c r="H33" s="336"/>
      <c r="I33" s="336"/>
      <c r="J33" s="336"/>
      <c r="K33" s="336"/>
    </row>
    <row r="34" spans="1:11" ht="18" customHeight="1" x14ac:dyDescent="0.2">
      <c r="F34" s="35"/>
      <c r="G34" s="35"/>
      <c r="H34" s="336"/>
      <c r="I34" s="336"/>
      <c r="J34" s="336"/>
      <c r="K34" s="336"/>
    </row>
    <row r="35" spans="1:11" ht="18" customHeight="1" x14ac:dyDescent="0.2">
      <c r="A35" s="337"/>
      <c r="B35" s="337"/>
      <c r="C35" s="337"/>
      <c r="D35" s="337"/>
      <c r="E35" s="337"/>
      <c r="F35" s="337"/>
      <c r="G35" s="72"/>
    </row>
    <row r="36" spans="1:11" ht="18" customHeight="1" x14ac:dyDescent="0.2">
      <c r="A36" s="358"/>
      <c r="B36" s="358"/>
      <c r="C36" s="358"/>
      <c r="D36" s="358"/>
      <c r="E36" s="358"/>
      <c r="F36" s="358"/>
      <c r="G36" s="358"/>
      <c r="H36" s="358"/>
    </row>
    <row r="37" spans="1:11" ht="18" customHeight="1" x14ac:dyDescent="0.2"/>
    <row r="38" spans="1:11" ht="18" customHeight="1" x14ac:dyDescent="0.2"/>
  </sheetData>
  <mergeCells count="55">
    <mergeCell ref="F33:G33"/>
    <mergeCell ref="H33:K33"/>
    <mergeCell ref="B25:C25"/>
    <mergeCell ref="D25:E25"/>
    <mergeCell ref="F25:G25"/>
    <mergeCell ref="B26:C26"/>
    <mergeCell ref="D26:E26"/>
    <mergeCell ref="F26:G26"/>
    <mergeCell ref="A36:H36"/>
    <mergeCell ref="B30:C30"/>
    <mergeCell ref="D30:E30"/>
    <mergeCell ref="F30:G30"/>
    <mergeCell ref="B31:C31"/>
    <mergeCell ref="D31:E31"/>
    <mergeCell ref="F31:G31"/>
    <mergeCell ref="H34:K34"/>
    <mergeCell ref="A35:F35"/>
    <mergeCell ref="B32:C32"/>
    <mergeCell ref="D32:E32"/>
    <mergeCell ref="F32:G32"/>
    <mergeCell ref="H30:K30"/>
    <mergeCell ref="H31:K31"/>
    <mergeCell ref="B33:C33"/>
    <mergeCell ref="D33:E33"/>
    <mergeCell ref="B28:C28"/>
    <mergeCell ref="D28:E28"/>
    <mergeCell ref="F28:G28"/>
    <mergeCell ref="B27:C27"/>
    <mergeCell ref="D27:E27"/>
    <mergeCell ref="F27:G27"/>
    <mergeCell ref="H19:H21"/>
    <mergeCell ref="I19:J21"/>
    <mergeCell ref="B23:E23"/>
    <mergeCell ref="F23:H23"/>
    <mergeCell ref="I23:J23"/>
    <mergeCell ref="B24:C24"/>
    <mergeCell ref="D24:E24"/>
    <mergeCell ref="F24:G24"/>
    <mergeCell ref="A13:A15"/>
    <mergeCell ref="B13:C15"/>
    <mergeCell ref="A16:A18"/>
    <mergeCell ref="D16:E18"/>
    <mergeCell ref="A19:A21"/>
    <mergeCell ref="F19:G21"/>
    <mergeCell ref="H16:H18"/>
    <mergeCell ref="I16:J18"/>
    <mergeCell ref="B12:C12"/>
    <mergeCell ref="D12:E12"/>
    <mergeCell ref="F12:G12"/>
    <mergeCell ref="A1:K1"/>
    <mergeCell ref="A2:K2"/>
    <mergeCell ref="D7:F7"/>
    <mergeCell ref="I12:J12"/>
    <mergeCell ref="H13:H15"/>
    <mergeCell ref="I13:J15"/>
  </mergeCells>
  <phoneticPr fontId="14" type="noConversion"/>
  <printOptions horizontalCentered="1" verticalCentered="1"/>
  <pageMargins left="0" right="0" top="0.2" bottom="0.2" header="0.5" footer="0.5"/>
  <pageSetup scale="6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9F62-AD1C-B44F-B543-624A9DF5F089}">
  <dimension ref="A1:L42"/>
  <sheetViews>
    <sheetView workbookViewId="0">
      <selection activeCell="A25" sqref="A2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8" x14ac:dyDescent="0.2">
      <c r="A3" s="18" t="s">
        <v>15</v>
      </c>
      <c r="B3" s="60" t="s">
        <v>39</v>
      </c>
      <c r="C3" s="19"/>
      <c r="D3" s="18"/>
      <c r="E3" s="18"/>
      <c r="F3" s="18"/>
      <c r="G3" s="18"/>
      <c r="H3" s="72"/>
    </row>
    <row r="4" spans="1:12" s="21" customFormat="1" x14ac:dyDescent="0.2">
      <c r="A4" s="20" t="s">
        <v>16</v>
      </c>
      <c r="B4" s="21" t="s">
        <v>77</v>
      </c>
      <c r="H4" s="72"/>
    </row>
    <row r="5" spans="1:12" s="21" customFormat="1" x14ac:dyDescent="0.2">
      <c r="A5" s="20" t="s">
        <v>17</v>
      </c>
      <c r="B5" s="22">
        <v>5</v>
      </c>
      <c r="H5" s="81"/>
    </row>
    <row r="6" spans="1:12" x14ac:dyDescent="0.2">
      <c r="C6" s="9"/>
      <c r="H6" s="72"/>
    </row>
    <row r="7" spans="1:12" s="23" customFormat="1" ht="14" x14ac:dyDescent="0.15">
      <c r="A7" s="347" t="s">
        <v>42</v>
      </c>
      <c r="B7" s="347"/>
      <c r="C7" s="347"/>
      <c r="D7" s="347"/>
      <c r="E7" s="347"/>
      <c r="F7" s="347"/>
      <c r="G7" s="347"/>
      <c r="H7" s="347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19</v>
      </c>
      <c r="B9" s="13" t="s">
        <v>41</v>
      </c>
      <c r="D9" s="24"/>
      <c r="E9" s="24"/>
      <c r="F9" s="24"/>
      <c r="G9" s="24"/>
    </row>
    <row r="10" spans="1:12" x14ac:dyDescent="0.2">
      <c r="A10" s="24" t="s">
        <v>21</v>
      </c>
      <c r="B10" s="25">
        <v>4</v>
      </c>
      <c r="C10" s="25"/>
      <c r="D10" s="24"/>
      <c r="E10" s="24"/>
      <c r="F10" s="24"/>
      <c r="G10" s="24"/>
    </row>
    <row r="12" spans="1:12" s="62" customFormat="1" x14ac:dyDescent="0.2">
      <c r="A12" s="71" t="s">
        <v>22</v>
      </c>
      <c r="B12" s="338" t="str">
        <f>A13</f>
        <v>ARVC 12R1 Adidas</v>
      </c>
      <c r="C12" s="344"/>
      <c r="D12" s="338" t="str">
        <f>A16</f>
        <v>ARVC RA 12 Black</v>
      </c>
      <c r="E12" s="339"/>
      <c r="F12" s="338" t="str">
        <f>A19</f>
        <v>SEVC Crush</v>
      </c>
      <c r="G12" s="339"/>
      <c r="H12" s="357" t="str">
        <f>A22</f>
        <v>NEVBC 12 Purple</v>
      </c>
      <c r="I12" s="339"/>
      <c r="J12" s="71" t="s">
        <v>23</v>
      </c>
      <c r="K12" s="338" t="s">
        <v>24</v>
      </c>
      <c r="L12" s="339"/>
    </row>
    <row r="13" spans="1:12" s="29" customFormat="1" ht="24" customHeight="1" x14ac:dyDescent="0.2">
      <c r="A13" s="348" t="s">
        <v>14</v>
      </c>
      <c r="B13" s="359"/>
      <c r="C13" s="360"/>
      <c r="D13" s="28"/>
      <c r="E13" s="28"/>
      <c r="F13" s="28"/>
      <c r="G13" s="28"/>
      <c r="H13" s="28"/>
      <c r="I13" s="28"/>
      <c r="J13" s="348">
        <v>1</v>
      </c>
      <c r="K13" s="351"/>
      <c r="L13" s="352"/>
    </row>
    <row r="14" spans="1:12" s="29" customFormat="1" ht="24" customHeight="1" x14ac:dyDescent="0.2">
      <c r="A14" s="349"/>
      <c r="B14" s="361"/>
      <c r="C14" s="362"/>
      <c r="D14" s="28"/>
      <c r="E14" s="28"/>
      <c r="F14" s="28"/>
      <c r="G14" s="28"/>
      <c r="H14" s="28"/>
      <c r="I14" s="28"/>
      <c r="J14" s="349"/>
      <c r="K14" s="353"/>
      <c r="L14" s="354"/>
    </row>
    <row r="15" spans="1:12" s="29" customFormat="1" ht="24" customHeight="1" x14ac:dyDescent="0.2">
      <c r="A15" s="350"/>
      <c r="B15" s="363"/>
      <c r="C15" s="364"/>
      <c r="D15" s="28"/>
      <c r="E15" s="28"/>
      <c r="F15" s="28"/>
      <c r="G15" s="28"/>
      <c r="H15" s="28"/>
      <c r="I15" s="28"/>
      <c r="J15" s="350"/>
      <c r="K15" s="355"/>
      <c r="L15" s="356"/>
    </row>
    <row r="16" spans="1:12" s="29" customFormat="1" ht="24" customHeight="1" x14ac:dyDescent="0.2">
      <c r="A16" s="348" t="s">
        <v>95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28"/>
      <c r="I16" s="28"/>
      <c r="J16" s="348">
        <v>2</v>
      </c>
      <c r="K16" s="351"/>
      <c r="L16" s="352"/>
    </row>
    <row r="17" spans="1:12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28"/>
      <c r="I17" s="28"/>
      <c r="J17" s="349"/>
      <c r="K17" s="353"/>
      <c r="L17" s="354"/>
    </row>
    <row r="18" spans="1:12" s="29" customFormat="1" ht="24" customHeight="1" x14ac:dyDescent="0.2">
      <c r="A18" s="350"/>
      <c r="B18" s="30"/>
      <c r="C18" s="30"/>
      <c r="D18" s="363"/>
      <c r="E18" s="364"/>
      <c r="F18" s="28"/>
      <c r="G18" s="28"/>
      <c r="H18" s="28"/>
      <c r="I18" s="28"/>
      <c r="J18" s="350"/>
      <c r="K18" s="355"/>
      <c r="L18" s="356"/>
    </row>
    <row r="19" spans="1:12" s="29" customFormat="1" ht="24" customHeight="1" x14ac:dyDescent="0.2">
      <c r="A19" s="348" t="s">
        <v>150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348">
        <v>3</v>
      </c>
      <c r="K19" s="351"/>
      <c r="L19" s="352"/>
    </row>
    <row r="20" spans="1:12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349"/>
      <c r="K20" s="353"/>
      <c r="L20" s="354"/>
    </row>
    <row r="21" spans="1:12" s="29" customFormat="1" ht="24" customHeight="1" x14ac:dyDescent="0.2">
      <c r="A21" s="350"/>
      <c r="B21" s="30"/>
      <c r="C21" s="30"/>
      <c r="D21" s="30"/>
      <c r="E21" s="30"/>
      <c r="F21" s="41"/>
      <c r="G21" s="41"/>
      <c r="H21" s="28"/>
      <c r="I21" s="28"/>
      <c r="J21" s="350"/>
      <c r="K21" s="355"/>
      <c r="L21" s="356"/>
    </row>
    <row r="22" spans="1:12" s="29" customFormat="1" ht="24" customHeight="1" x14ac:dyDescent="0.2">
      <c r="A22" s="348" t="s">
        <v>13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359"/>
      <c r="I22" s="360"/>
      <c r="J22" s="348">
        <v>4</v>
      </c>
      <c r="K22" s="351"/>
      <c r="L22" s="352"/>
    </row>
    <row r="23" spans="1:12" s="29" customFormat="1" ht="24" customHeight="1" x14ac:dyDescent="0.2">
      <c r="A23" s="349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361"/>
      <c r="I23" s="362"/>
      <c r="J23" s="349"/>
      <c r="K23" s="353"/>
      <c r="L23" s="354"/>
    </row>
    <row r="24" spans="1:12" s="29" customFormat="1" ht="24" customHeight="1" x14ac:dyDescent="0.2">
      <c r="A24" s="350"/>
      <c r="B24" s="30"/>
      <c r="C24" s="30"/>
      <c r="D24" s="30"/>
      <c r="E24" s="30"/>
      <c r="F24" s="30"/>
      <c r="G24" s="30"/>
      <c r="H24" s="363"/>
      <c r="I24" s="364"/>
      <c r="J24" s="350"/>
      <c r="K24" s="355"/>
      <c r="L24" s="356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365" t="s">
        <v>25</v>
      </c>
      <c r="C26" s="365"/>
      <c r="D26" s="365"/>
      <c r="E26" s="73"/>
      <c r="F26" s="365" t="s">
        <v>26</v>
      </c>
      <c r="G26" s="365"/>
      <c r="H26" s="365"/>
      <c r="I26" s="365" t="s">
        <v>27</v>
      </c>
      <c r="J26" s="365"/>
    </row>
    <row r="27" spans="1:12" x14ac:dyDescent="0.2">
      <c r="A27" s="62"/>
      <c r="B27" s="338" t="s">
        <v>28</v>
      </c>
      <c r="C27" s="344"/>
      <c r="D27" s="344" t="s">
        <v>29</v>
      </c>
      <c r="E27" s="344"/>
      <c r="F27" s="344" t="s">
        <v>28</v>
      </c>
      <c r="G27" s="344"/>
      <c r="H27" s="70" t="s">
        <v>29</v>
      </c>
      <c r="I27" s="70" t="s">
        <v>30</v>
      </c>
      <c r="J27" s="70" t="s">
        <v>31</v>
      </c>
      <c r="K27" s="32" t="s">
        <v>32</v>
      </c>
    </row>
    <row r="28" spans="1:12" s="62" customFormat="1" ht="24" customHeight="1" x14ac:dyDescent="0.2">
      <c r="A28" s="12" t="str">
        <f>A13</f>
        <v>ARVC 12R1 Adidas</v>
      </c>
      <c r="B28" s="341"/>
      <c r="C28" s="342"/>
      <c r="D28" s="341"/>
      <c r="E28" s="342"/>
      <c r="F28" s="341"/>
      <c r="G28" s="342"/>
      <c r="H28" s="33"/>
      <c r="I28" s="64">
        <f>D13+D14+D15+F13+F14+F15+H13+H14+H15</f>
        <v>0</v>
      </c>
      <c r="J28" s="64">
        <f>E13+E14+E15+G13+G14+G15+I13+I14+I15</f>
        <v>0</v>
      </c>
      <c r="K28" s="64">
        <f>I28-J28</f>
        <v>0</v>
      </c>
    </row>
    <row r="29" spans="1:12" ht="24" customHeight="1" x14ac:dyDescent="0.2">
      <c r="A29" s="12" t="str">
        <f>A16</f>
        <v>ARVC RA 12 Black</v>
      </c>
      <c r="B29" s="341"/>
      <c r="C29" s="342"/>
      <c r="D29" s="341"/>
      <c r="E29" s="342"/>
      <c r="F29" s="341"/>
      <c r="G29" s="342"/>
      <c r="H29" s="33"/>
      <c r="I29" s="64" t="e">
        <f>B16+B17+B18+F16+F17+F18+H16+H17+H18</f>
        <v>#VALUE!</v>
      </c>
      <c r="J29" s="64" t="e">
        <f>C16+C17+C18+G16+G17+G18+I16+I17+I18</f>
        <v>#VALUE!</v>
      </c>
      <c r="K29" s="64" t="e">
        <f>I29-J29</f>
        <v>#VALUE!</v>
      </c>
    </row>
    <row r="30" spans="1:12" ht="24" customHeight="1" x14ac:dyDescent="0.2">
      <c r="A30" s="12" t="str">
        <f>A19</f>
        <v>SEVC Crush</v>
      </c>
      <c r="B30" s="341"/>
      <c r="C30" s="342"/>
      <c r="D30" s="341"/>
      <c r="E30" s="342"/>
      <c r="F30" s="341"/>
      <c r="G30" s="342"/>
      <c r="H30" s="33"/>
      <c r="I30" s="64" t="e">
        <f>B19+B20+B21+D19+D20+D21+H19+H20+H21</f>
        <v>#VALUE!</v>
      </c>
      <c r="J30" s="64" t="e">
        <f>C19+C20+C21+E19+E20+E21+I19+I20+I21</f>
        <v>#VALUE!</v>
      </c>
      <c r="K30" s="64" t="e">
        <f>I30-J30</f>
        <v>#VALUE!</v>
      </c>
    </row>
    <row r="31" spans="1:12" ht="24" customHeight="1" x14ac:dyDescent="0.2">
      <c r="A31" s="12" t="str">
        <f>A22</f>
        <v>NEVBC 12 Purple</v>
      </c>
      <c r="B31" s="341"/>
      <c r="C31" s="342"/>
      <c r="D31" s="341"/>
      <c r="E31" s="342"/>
      <c r="F31" s="341"/>
      <c r="G31" s="342"/>
      <c r="H31" s="33"/>
      <c r="I31" s="64" t="e">
        <f>B22+B23+B24+D22+D23+D24+F22+F23+F24</f>
        <v>#VALUE!</v>
      </c>
      <c r="J31" s="64" t="e">
        <f>C22+C23+C24+E22+E23+E24+G22+G23+G24</f>
        <v>#VALUE!</v>
      </c>
      <c r="K31" s="64" t="e">
        <f>I31-J31</f>
        <v>#VALUE!</v>
      </c>
    </row>
    <row r="32" spans="1:12" x14ac:dyDescent="0.2">
      <c r="A32" s="35"/>
      <c r="B32" s="343">
        <f>SUM(B28:C31)</f>
        <v>0</v>
      </c>
      <c r="C32" s="343"/>
      <c r="D32" s="343">
        <f>SUM(D28:E31)</f>
        <v>0</v>
      </c>
      <c r="E32" s="343"/>
      <c r="F32" s="343">
        <f>SUM(F28:G31)</f>
        <v>0</v>
      </c>
      <c r="G32" s="34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71"/>
      <c r="B34" s="338" t="s">
        <v>33</v>
      </c>
      <c r="C34" s="339"/>
      <c r="D34" s="338" t="s">
        <v>33</v>
      </c>
      <c r="E34" s="339"/>
      <c r="F34" s="340" t="s">
        <v>34</v>
      </c>
      <c r="G34" s="340"/>
      <c r="I34" s="336"/>
      <c r="J34" s="336"/>
      <c r="K34" s="336"/>
      <c r="L34" s="336"/>
    </row>
    <row r="35" spans="1:12" x14ac:dyDescent="0.2">
      <c r="A35" s="71" t="s">
        <v>35</v>
      </c>
      <c r="B35" s="338" t="str">
        <f>A28</f>
        <v>ARVC 12R1 Adidas</v>
      </c>
      <c r="C35" s="339"/>
      <c r="D35" s="338" t="str">
        <f>A30</f>
        <v>SEVC Crush</v>
      </c>
      <c r="E35" s="339"/>
      <c r="F35" s="340" t="str">
        <f>A16</f>
        <v>ARVC RA 12 Black</v>
      </c>
      <c r="G35" s="340"/>
      <c r="I35" s="336"/>
      <c r="J35" s="336"/>
      <c r="K35" s="336"/>
      <c r="L35" s="336"/>
    </row>
    <row r="36" spans="1:12" x14ac:dyDescent="0.2">
      <c r="A36" s="71" t="s">
        <v>36</v>
      </c>
      <c r="B36" s="338" t="str">
        <f>A16</f>
        <v>ARVC RA 12 Black</v>
      </c>
      <c r="C36" s="339"/>
      <c r="D36" s="338" t="str">
        <f>A22</f>
        <v>NEVBC 12 Purple</v>
      </c>
      <c r="E36" s="339"/>
      <c r="F36" s="340" t="str">
        <f>A13</f>
        <v>ARVC 12R1 Adidas</v>
      </c>
      <c r="G36" s="340"/>
      <c r="I36" s="37"/>
      <c r="J36" s="37"/>
      <c r="K36" s="37"/>
      <c r="L36" s="37"/>
    </row>
    <row r="37" spans="1:12" x14ac:dyDescent="0.2">
      <c r="A37" s="71" t="s">
        <v>37</v>
      </c>
      <c r="B37" s="338" t="str">
        <f>A28</f>
        <v>ARVC 12R1 Adidas</v>
      </c>
      <c r="C37" s="339"/>
      <c r="D37" s="338" t="str">
        <f>A31</f>
        <v>NEVBC 12 Purple</v>
      </c>
      <c r="E37" s="339"/>
      <c r="F37" s="340" t="str">
        <f>A30</f>
        <v>SEVC Crush</v>
      </c>
      <c r="G37" s="340"/>
      <c r="I37" s="336"/>
      <c r="J37" s="336"/>
      <c r="K37" s="336"/>
      <c r="L37" s="336"/>
    </row>
    <row r="38" spans="1:12" x14ac:dyDescent="0.2">
      <c r="A38" s="71" t="s">
        <v>43</v>
      </c>
      <c r="B38" s="338" t="str">
        <f>A29</f>
        <v>ARVC RA 12 Black</v>
      </c>
      <c r="C38" s="339"/>
      <c r="D38" s="338" t="str">
        <f>A30</f>
        <v>SEVC Crush</v>
      </c>
      <c r="E38" s="339"/>
      <c r="F38" s="340" t="str">
        <f>A28</f>
        <v>ARVC 12R1 Adidas</v>
      </c>
      <c r="G38" s="340"/>
      <c r="I38" s="336"/>
      <c r="J38" s="336"/>
      <c r="K38" s="336"/>
      <c r="L38" s="336"/>
    </row>
    <row r="39" spans="1:12" x14ac:dyDescent="0.2">
      <c r="A39" s="71" t="s">
        <v>44</v>
      </c>
      <c r="B39" s="338" t="str">
        <f>A30</f>
        <v>SEVC Crush</v>
      </c>
      <c r="C39" s="339"/>
      <c r="D39" s="338" t="str">
        <f>A31</f>
        <v>NEVBC 12 Purple</v>
      </c>
      <c r="E39" s="339"/>
      <c r="F39" s="340" t="str">
        <f>A16</f>
        <v>ARVC RA 12 Black</v>
      </c>
      <c r="G39" s="340"/>
    </row>
    <row r="40" spans="1:12" x14ac:dyDescent="0.2">
      <c r="A40" s="71" t="s">
        <v>45</v>
      </c>
      <c r="B40" s="338" t="str">
        <f>A13</f>
        <v>ARVC 12R1 Adidas</v>
      </c>
      <c r="C40" s="339"/>
      <c r="D40" s="338" t="str">
        <f>A29</f>
        <v>ARVC RA 12 Black</v>
      </c>
      <c r="E40" s="339"/>
      <c r="F40" s="340" t="str">
        <f>A22</f>
        <v>NEVBC 12 Purple</v>
      </c>
      <c r="G40" s="340"/>
    </row>
    <row r="41" spans="1:12" x14ac:dyDescent="0.2">
      <c r="H41" s="35"/>
      <c r="I41" s="35"/>
    </row>
    <row r="42" spans="1:12" x14ac:dyDescent="0.2">
      <c r="A42" s="337"/>
      <c r="B42" s="337"/>
      <c r="C42" s="337"/>
      <c r="D42" s="337"/>
      <c r="E42" s="337"/>
      <c r="F42" s="337"/>
      <c r="G42" s="337"/>
      <c r="H42" s="337"/>
      <c r="I42" s="72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K19:L21"/>
    <mergeCell ref="A22:A24"/>
    <mergeCell ref="H22:I24"/>
    <mergeCell ref="J22:J24"/>
    <mergeCell ref="K22:L24"/>
    <mergeCell ref="J13:J15"/>
    <mergeCell ref="K13:L15"/>
    <mergeCell ref="J16:J18"/>
    <mergeCell ref="K16:L18"/>
    <mergeCell ref="A13:A15"/>
    <mergeCell ref="B13:C15"/>
    <mergeCell ref="A16:A18"/>
    <mergeCell ref="D16:E18"/>
    <mergeCell ref="A1:L1"/>
    <mergeCell ref="A2:L2"/>
    <mergeCell ref="A7:H7"/>
    <mergeCell ref="H12:I12"/>
    <mergeCell ref="K12:L12"/>
    <mergeCell ref="B34:C34"/>
    <mergeCell ref="D34:E34"/>
    <mergeCell ref="F34:G34"/>
    <mergeCell ref="I34:L34"/>
    <mergeCell ref="B31:C31"/>
    <mergeCell ref="D31:E31"/>
    <mergeCell ref="F31:G31"/>
    <mergeCell ref="B32:C32"/>
    <mergeCell ref="D32:E32"/>
    <mergeCell ref="F32:G32"/>
    <mergeCell ref="B30:C30"/>
    <mergeCell ref="D30:E30"/>
    <mergeCell ref="F30:G30"/>
    <mergeCell ref="B29:C29"/>
    <mergeCell ref="D29:E29"/>
    <mergeCell ref="F29:G29"/>
    <mergeCell ref="A19:A21"/>
    <mergeCell ref="J19:J21"/>
    <mergeCell ref="B28:C28"/>
    <mergeCell ref="D28:E28"/>
    <mergeCell ref="F28:G28"/>
    <mergeCell ref="B26:D26"/>
    <mergeCell ref="F26:H26"/>
    <mergeCell ref="I26:J26"/>
    <mergeCell ref="B12:C12"/>
    <mergeCell ref="D12:E12"/>
    <mergeCell ref="F12:G12"/>
    <mergeCell ref="B27:C27"/>
    <mergeCell ref="D27:E27"/>
    <mergeCell ref="F27:G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101"/>
  <sheetViews>
    <sheetView topLeftCell="E14" workbookViewId="0">
      <selection activeCell="F14" sqref="F14"/>
    </sheetView>
  </sheetViews>
  <sheetFormatPr baseColWidth="10" defaultColWidth="8.83203125" defaultRowHeight="13" x14ac:dyDescent="0.15"/>
  <cols>
    <col min="1" max="1" width="0.83203125" style="82" customWidth="1"/>
    <col min="2" max="2" width="25.6640625" style="82" customWidth="1"/>
    <col min="3" max="3" width="31.6640625" style="82" customWidth="1"/>
    <col min="4" max="6" width="27.6640625" style="82" customWidth="1"/>
    <col min="7" max="7" width="31.6640625" style="82" bestFit="1" customWidth="1"/>
    <col min="8" max="8" width="25.6640625" style="82" customWidth="1"/>
    <col min="9" max="16384" width="8.83203125" style="82"/>
  </cols>
  <sheetData>
    <row r="1" spans="1:8" ht="20" x14ac:dyDescent="0.2">
      <c r="A1" s="367" t="s">
        <v>142</v>
      </c>
      <c r="B1" s="367"/>
      <c r="C1" s="367"/>
      <c r="D1" s="367"/>
      <c r="E1" s="367"/>
      <c r="F1" s="367"/>
      <c r="G1" s="367"/>
      <c r="H1" s="367"/>
    </row>
    <row r="2" spans="1:8" ht="18" x14ac:dyDescent="0.2">
      <c r="A2" s="368" t="s">
        <v>143</v>
      </c>
      <c r="B2" s="368"/>
      <c r="C2" s="368"/>
      <c r="D2" s="368"/>
      <c r="E2" s="368"/>
      <c r="F2" s="368"/>
      <c r="G2" s="368"/>
      <c r="H2" s="368"/>
    </row>
    <row r="3" spans="1:8" ht="18" x14ac:dyDescent="0.2">
      <c r="A3" s="369" t="s">
        <v>15</v>
      </c>
      <c r="B3" s="369"/>
      <c r="C3" s="369"/>
      <c r="D3" s="194"/>
      <c r="E3" s="194"/>
    </row>
    <row r="4" spans="1:8" ht="20" x14ac:dyDescent="0.2">
      <c r="A4" s="370" t="s">
        <v>224</v>
      </c>
      <c r="B4" s="370"/>
      <c r="C4" s="370"/>
      <c r="D4" s="370"/>
      <c r="E4" s="370"/>
      <c r="F4" s="370"/>
      <c r="G4" s="370"/>
      <c r="H4" s="370"/>
    </row>
    <row r="5" spans="1:8" ht="20" x14ac:dyDescent="0.2">
      <c r="A5" s="370" t="s">
        <v>106</v>
      </c>
      <c r="B5" s="370"/>
      <c r="C5" s="370"/>
      <c r="D5" s="370"/>
      <c r="E5" s="370"/>
      <c r="F5" s="370"/>
      <c r="G5" s="370"/>
      <c r="H5" s="370"/>
    </row>
    <row r="6" spans="1:8" ht="20" x14ac:dyDescent="0.2">
      <c r="A6" s="195"/>
      <c r="B6" s="195"/>
      <c r="C6" s="195"/>
      <c r="D6" s="195"/>
      <c r="E6" s="195"/>
      <c r="F6" s="195"/>
      <c r="G6" s="195"/>
      <c r="H6" s="195"/>
    </row>
    <row r="7" spans="1:8" ht="16" x14ac:dyDescent="0.2">
      <c r="B7" s="83"/>
      <c r="D7" s="193" t="s">
        <v>225</v>
      </c>
      <c r="E7" s="84" t="s">
        <v>62</v>
      </c>
      <c r="F7" s="193" t="s">
        <v>202</v>
      </c>
    </row>
    <row r="8" spans="1:8" ht="14" x14ac:dyDescent="0.15">
      <c r="A8" s="377"/>
      <c r="B8" s="377"/>
      <c r="C8" s="377"/>
      <c r="D8" s="377"/>
      <c r="E8" s="377"/>
      <c r="F8" s="377"/>
      <c r="G8" s="377"/>
      <c r="H8" s="377"/>
    </row>
    <row r="9" spans="1:8" s="85" customFormat="1" ht="16" x14ac:dyDescent="0.2">
      <c r="A9" s="371" t="s">
        <v>47</v>
      </c>
      <c r="B9" s="371"/>
      <c r="C9" s="371"/>
      <c r="D9" s="371"/>
      <c r="E9" s="371"/>
      <c r="F9" s="371"/>
      <c r="G9" s="371"/>
      <c r="H9" s="371"/>
    </row>
    <row r="10" spans="1:8" s="85" customFormat="1" ht="16" x14ac:dyDescent="0.2">
      <c r="B10" s="193"/>
      <c r="C10" s="193"/>
      <c r="D10" s="193"/>
      <c r="E10" s="193"/>
      <c r="F10" s="193"/>
    </row>
    <row r="11" spans="1:8" s="85" customFormat="1" ht="16" x14ac:dyDescent="0.2">
      <c r="B11" s="86"/>
      <c r="C11" s="86"/>
      <c r="D11" s="86"/>
      <c r="E11" s="87"/>
      <c r="F11" s="86"/>
      <c r="G11" s="86"/>
      <c r="H11" s="86"/>
    </row>
    <row r="12" spans="1:8" s="85" customFormat="1" ht="36" customHeight="1" x14ac:dyDescent="0.2">
      <c r="B12" s="86"/>
      <c r="C12" s="86"/>
      <c r="D12" s="86"/>
      <c r="E12" s="87"/>
      <c r="F12" s="230"/>
      <c r="G12" s="87"/>
      <c r="H12" s="86"/>
    </row>
    <row r="13" spans="1:8" s="85" customFormat="1" ht="36" customHeight="1" thickBot="1" x14ac:dyDescent="0.25">
      <c r="B13" s="86"/>
      <c r="C13" s="86"/>
      <c r="D13" s="86"/>
      <c r="E13" s="93" t="s">
        <v>48</v>
      </c>
      <c r="F13" s="174"/>
      <c r="G13" s="86"/>
      <c r="H13" s="86"/>
    </row>
    <row r="14" spans="1:8" s="85" customFormat="1" ht="36" customHeight="1" x14ac:dyDescent="0.2">
      <c r="B14" s="86"/>
      <c r="C14" s="86"/>
      <c r="D14" s="86"/>
      <c r="E14" s="231" t="s">
        <v>112</v>
      </c>
      <c r="F14" s="86"/>
      <c r="G14" s="86"/>
      <c r="H14" s="86"/>
    </row>
    <row r="15" spans="1:8" s="85" customFormat="1" ht="36" customHeight="1" thickBot="1" x14ac:dyDescent="0.25">
      <c r="B15" s="86"/>
      <c r="C15" s="86"/>
      <c r="D15" s="93"/>
      <c r="E15" s="232" t="str">
        <f>D7</f>
        <v>Field House Ct. 8</v>
      </c>
      <c r="F15" s="233"/>
      <c r="G15" s="93"/>
      <c r="H15" s="86"/>
    </row>
    <row r="16" spans="1:8" s="85" customFormat="1" ht="36" customHeight="1" x14ac:dyDescent="0.2">
      <c r="B16" s="86"/>
      <c r="C16" s="86"/>
      <c r="D16" s="234"/>
      <c r="E16" s="235" t="s">
        <v>65</v>
      </c>
      <c r="F16" s="86"/>
      <c r="G16" s="86"/>
      <c r="H16" s="236"/>
    </row>
    <row r="17" spans="1:8" s="85" customFormat="1" ht="36" customHeight="1" thickBot="1" x14ac:dyDescent="0.25">
      <c r="B17" s="86"/>
      <c r="C17" s="86"/>
      <c r="D17" s="236" t="s">
        <v>226</v>
      </c>
      <c r="E17" s="237"/>
      <c r="F17" s="86"/>
      <c r="H17" s="236"/>
    </row>
    <row r="18" spans="1:8" s="85" customFormat="1" ht="36" customHeight="1" thickBot="1" x14ac:dyDescent="0.25">
      <c r="B18" s="86"/>
      <c r="C18" s="93"/>
      <c r="D18" s="238" t="str">
        <f>E27</f>
        <v>Field House Ct. 8</v>
      </c>
      <c r="E18" s="104" t="s">
        <v>49</v>
      </c>
      <c r="F18" s="86"/>
      <c r="G18" s="86" t="s">
        <v>227</v>
      </c>
      <c r="H18" s="236"/>
    </row>
    <row r="19" spans="1:8" s="85" customFormat="1" ht="36" customHeight="1" thickBot="1" x14ac:dyDescent="0.25">
      <c r="B19" s="86"/>
      <c r="C19" s="234"/>
      <c r="D19" s="239" t="s">
        <v>228</v>
      </c>
      <c r="E19" s="88" t="s">
        <v>51</v>
      </c>
      <c r="F19" s="86"/>
      <c r="G19" s="230" t="str">
        <f>F24</f>
        <v>Field House Ct. 7</v>
      </c>
      <c r="H19" s="240"/>
    </row>
    <row r="20" spans="1:8" s="85" customFormat="1" ht="36" customHeight="1" x14ac:dyDescent="0.2">
      <c r="B20" s="86"/>
      <c r="C20" s="236"/>
      <c r="D20" s="241"/>
      <c r="E20" s="231" t="s">
        <v>109</v>
      </c>
      <c r="F20" s="86"/>
      <c r="G20" s="135" t="s">
        <v>64</v>
      </c>
      <c r="H20" s="242" t="s">
        <v>111</v>
      </c>
    </row>
    <row r="21" spans="1:8" s="85" customFormat="1" ht="36" customHeight="1" thickBot="1" x14ac:dyDescent="0.25">
      <c r="B21" s="86"/>
      <c r="C21" s="236"/>
      <c r="D21" s="243"/>
      <c r="E21" s="232" t="str">
        <f>E15</f>
        <v>Field House Ct. 8</v>
      </c>
      <c r="F21" s="93"/>
      <c r="G21" s="86"/>
      <c r="H21" s="244" t="s">
        <v>113</v>
      </c>
    </row>
    <row r="22" spans="1:8" s="85" customFormat="1" ht="36" customHeight="1" x14ac:dyDescent="0.2">
      <c r="B22" s="86"/>
      <c r="C22" s="236" t="s">
        <v>229</v>
      </c>
      <c r="D22" s="86"/>
      <c r="E22" s="245" t="s">
        <v>123</v>
      </c>
      <c r="F22" s="246"/>
      <c r="G22" s="134"/>
      <c r="H22" s="236"/>
    </row>
    <row r="23" spans="1:8" s="85" customFormat="1" ht="36" customHeight="1" thickBot="1" x14ac:dyDescent="0.25">
      <c r="B23" s="93"/>
      <c r="C23" s="238" t="str">
        <f>D18</f>
        <v>Field House Ct. 8</v>
      </c>
      <c r="D23" s="86"/>
      <c r="E23" s="237"/>
      <c r="F23" s="247" t="s">
        <v>107</v>
      </c>
      <c r="G23" s="86"/>
      <c r="H23" s="236"/>
    </row>
    <row r="24" spans="1:8" s="85" customFormat="1" ht="36" customHeight="1" thickBot="1" x14ac:dyDescent="0.25">
      <c r="A24" s="111"/>
      <c r="B24" s="107" t="s">
        <v>114</v>
      </c>
      <c r="C24" s="241" t="s">
        <v>68</v>
      </c>
      <c r="D24" s="86"/>
      <c r="E24" s="113" t="s">
        <v>52</v>
      </c>
      <c r="F24" s="248" t="str">
        <f>F7</f>
        <v>Field House Ct. 7</v>
      </c>
      <c r="G24" s="93"/>
      <c r="H24" s="236"/>
    </row>
    <row r="25" spans="1:8" s="85" customFormat="1" ht="36" customHeight="1" thickBot="1" x14ac:dyDescent="0.25">
      <c r="B25" s="107" t="s">
        <v>113</v>
      </c>
      <c r="C25" s="249"/>
      <c r="D25" s="86"/>
      <c r="E25" s="88" t="s">
        <v>53</v>
      </c>
      <c r="F25" s="250" t="s">
        <v>230</v>
      </c>
      <c r="G25" s="86"/>
      <c r="H25" s="86"/>
    </row>
    <row r="26" spans="1:8" s="85" customFormat="1" ht="36" customHeight="1" x14ac:dyDescent="0.2">
      <c r="C26" s="241"/>
      <c r="D26" s="86"/>
      <c r="E26" s="231" t="s">
        <v>115</v>
      </c>
      <c r="F26" s="251"/>
      <c r="G26" s="86"/>
      <c r="H26" s="86"/>
    </row>
    <row r="27" spans="1:8" s="85" customFormat="1" ht="36" customHeight="1" thickBot="1" x14ac:dyDescent="0.25">
      <c r="B27" s="86"/>
      <c r="C27" s="243"/>
      <c r="D27" s="93"/>
      <c r="E27" s="232" t="str">
        <f>E21</f>
        <v>Field House Ct. 8</v>
      </c>
      <c r="F27" s="252"/>
      <c r="G27" s="86"/>
      <c r="H27" s="86"/>
    </row>
    <row r="28" spans="1:8" s="85" customFormat="1" ht="36" customHeight="1" x14ac:dyDescent="0.2">
      <c r="B28" s="86"/>
      <c r="C28" s="86"/>
      <c r="D28" s="132"/>
      <c r="E28" s="235" t="s">
        <v>65</v>
      </c>
      <c r="F28" s="86"/>
      <c r="G28" s="86"/>
      <c r="H28" s="86"/>
    </row>
    <row r="29" spans="1:8" s="85" customFormat="1" ht="36" customHeight="1" thickBot="1" x14ac:dyDescent="0.25">
      <c r="B29" s="86"/>
      <c r="C29" s="86"/>
      <c r="D29" s="86"/>
      <c r="E29" s="237"/>
      <c r="F29" s="86"/>
      <c r="G29" s="86"/>
      <c r="H29" s="86"/>
    </row>
    <row r="30" spans="1:8" s="85" customFormat="1" ht="36" customHeight="1" x14ac:dyDescent="0.2">
      <c r="B30" s="86"/>
      <c r="C30" s="86"/>
      <c r="D30" s="230"/>
      <c r="E30" s="202" t="s">
        <v>50</v>
      </c>
      <c r="F30" s="86"/>
      <c r="G30" s="86"/>
      <c r="H30" s="86"/>
    </row>
    <row r="31" spans="1:8" s="85" customFormat="1" ht="36" customHeight="1" x14ac:dyDescent="0.2">
      <c r="B31" s="86"/>
      <c r="C31" s="86"/>
      <c r="D31" s="135"/>
      <c r="E31" s="86"/>
      <c r="F31" s="86"/>
      <c r="G31" s="86"/>
      <c r="H31" s="86"/>
    </row>
    <row r="32" spans="1:8" s="85" customFormat="1" ht="36" customHeight="1" x14ac:dyDescent="0.2">
      <c r="B32" s="86"/>
      <c r="C32" s="86"/>
      <c r="D32" s="134"/>
      <c r="E32" s="86"/>
      <c r="F32" s="86"/>
      <c r="G32" s="86"/>
      <c r="H32" s="86"/>
    </row>
    <row r="33" spans="1:8" ht="24" customHeight="1" x14ac:dyDescent="0.15">
      <c r="B33" s="111"/>
      <c r="C33" s="111"/>
      <c r="D33" s="111"/>
      <c r="E33" s="115"/>
      <c r="F33" s="111"/>
      <c r="G33" s="111"/>
      <c r="H33" s="111"/>
    </row>
    <row r="34" spans="1:8" ht="24" customHeight="1" x14ac:dyDescent="0.15">
      <c r="B34" s="111"/>
      <c r="C34" s="111"/>
      <c r="D34" s="111"/>
      <c r="E34" s="115"/>
      <c r="F34" s="111"/>
      <c r="G34" s="111"/>
      <c r="H34" s="111"/>
    </row>
    <row r="35" spans="1:8" ht="24" customHeight="1" x14ac:dyDescent="0.15">
      <c r="B35" s="111"/>
      <c r="C35" s="111"/>
      <c r="D35" s="111"/>
      <c r="E35" s="111"/>
      <c r="F35" s="111"/>
      <c r="G35" s="111"/>
      <c r="H35" s="111"/>
    </row>
    <row r="36" spans="1:8" ht="24" customHeight="1" x14ac:dyDescent="0.15">
      <c r="B36" s="116"/>
      <c r="C36" s="44" t="s">
        <v>54</v>
      </c>
      <c r="D36" s="111"/>
      <c r="E36" s="111"/>
      <c r="F36" s="111"/>
      <c r="G36" s="111"/>
      <c r="H36" s="111"/>
    </row>
    <row r="37" spans="1:8" ht="24" customHeight="1" x14ac:dyDescent="0.15">
      <c r="B37" s="253"/>
      <c r="C37" s="254" t="s">
        <v>231</v>
      </c>
      <c r="D37" s="111"/>
      <c r="E37" s="111"/>
      <c r="F37" s="111"/>
      <c r="G37" s="111"/>
      <c r="H37" s="111"/>
    </row>
    <row r="38" spans="1:8" ht="24" customHeight="1" x14ac:dyDescent="0.15">
      <c r="B38" s="111"/>
      <c r="C38" s="111"/>
      <c r="D38" s="111"/>
      <c r="E38" s="111"/>
      <c r="F38" s="111"/>
      <c r="G38" s="111"/>
      <c r="H38" s="111"/>
    </row>
    <row r="39" spans="1:8" ht="24" customHeight="1" x14ac:dyDescent="0.15">
      <c r="B39" s="111"/>
      <c r="C39" s="111"/>
      <c r="D39" s="111"/>
      <c r="E39" s="111"/>
      <c r="F39" s="111"/>
      <c r="G39" s="111"/>
      <c r="H39" s="111"/>
    </row>
    <row r="40" spans="1:8" ht="24" customHeight="1" x14ac:dyDescent="0.15">
      <c r="B40" s="111"/>
      <c r="C40" s="111"/>
      <c r="D40" s="111"/>
      <c r="E40" s="111"/>
      <c r="F40" s="111"/>
      <c r="G40" s="111"/>
      <c r="H40" s="111"/>
    </row>
    <row r="41" spans="1:8" ht="24" customHeight="1" x14ac:dyDescent="0.15">
      <c r="B41" s="111"/>
      <c r="C41" s="111"/>
      <c r="D41" s="111"/>
      <c r="E41" s="111"/>
      <c r="F41" s="111"/>
      <c r="G41" s="111"/>
      <c r="H41" s="111"/>
    </row>
    <row r="42" spans="1:8" ht="24" customHeight="1" x14ac:dyDescent="0.15">
      <c r="B42" s="111"/>
      <c r="C42" s="111"/>
      <c r="D42" s="111"/>
      <c r="E42" s="111"/>
      <c r="F42" s="111"/>
      <c r="G42" s="111"/>
      <c r="H42" s="111"/>
    </row>
    <row r="43" spans="1:8" ht="21" customHeight="1" x14ac:dyDescent="0.15">
      <c r="B43" s="111"/>
      <c r="C43" s="111"/>
      <c r="D43" s="111"/>
      <c r="E43" s="111"/>
      <c r="F43" s="111"/>
      <c r="G43" s="111"/>
      <c r="H43" s="111"/>
    </row>
    <row r="44" spans="1:8" ht="21" customHeight="1" x14ac:dyDescent="0.15">
      <c r="B44" s="111"/>
      <c r="C44" s="111"/>
      <c r="D44" s="111"/>
      <c r="E44" s="111"/>
      <c r="F44" s="111"/>
      <c r="G44" s="111"/>
      <c r="H44" s="111"/>
    </row>
    <row r="45" spans="1:8" ht="21" customHeight="1" x14ac:dyDescent="0.15">
      <c r="B45" s="111"/>
      <c r="C45" s="111"/>
      <c r="D45" s="111"/>
      <c r="E45" s="111"/>
      <c r="F45" s="111"/>
      <c r="G45" s="111"/>
      <c r="H45" s="111"/>
    </row>
    <row r="46" spans="1:8" ht="21" customHeight="1" x14ac:dyDescent="0.15">
      <c r="B46" s="111"/>
      <c r="C46" s="111"/>
      <c r="D46" s="111"/>
      <c r="E46" s="111"/>
      <c r="F46" s="111"/>
      <c r="G46" s="111"/>
      <c r="H46" s="111"/>
    </row>
    <row r="47" spans="1:8" ht="21" customHeight="1" x14ac:dyDescent="0.15">
      <c r="A47" s="115"/>
      <c r="B47" s="115"/>
      <c r="C47" s="115"/>
      <c r="D47" s="115"/>
      <c r="E47" s="115"/>
      <c r="F47" s="117"/>
      <c r="G47" s="117"/>
      <c r="H47" s="118"/>
    </row>
    <row r="48" spans="1:8" ht="21" customHeight="1" x14ac:dyDescent="0.15">
      <c r="A48" s="117"/>
      <c r="B48" s="111"/>
      <c r="C48" s="111"/>
      <c r="D48" s="111"/>
      <c r="E48" s="117"/>
      <c r="F48" s="117"/>
      <c r="G48" s="117"/>
      <c r="H48" s="117"/>
    </row>
    <row r="49" spans="1:8" ht="21" customHeight="1" x14ac:dyDescent="0.15">
      <c r="A49" s="117"/>
      <c r="B49" s="119"/>
      <c r="C49" s="117"/>
      <c r="D49" s="117"/>
      <c r="E49" s="117"/>
      <c r="F49" s="117"/>
      <c r="G49" s="117"/>
      <c r="H49" s="115"/>
    </row>
    <row r="50" spans="1:8" ht="21" customHeight="1" x14ac:dyDescent="0.15">
      <c r="A50" s="117"/>
      <c r="B50" s="119"/>
      <c r="C50" s="117"/>
      <c r="D50" s="117"/>
      <c r="E50" s="117"/>
      <c r="F50" s="117"/>
      <c r="G50" s="117"/>
      <c r="H50" s="115"/>
    </row>
    <row r="51" spans="1:8" ht="21" customHeight="1" x14ac:dyDescent="0.15">
      <c r="A51" s="117"/>
      <c r="B51" s="119"/>
      <c r="C51" s="117"/>
      <c r="D51" s="117"/>
      <c r="E51" s="117"/>
      <c r="F51" s="117"/>
      <c r="G51" s="117"/>
      <c r="H51" s="115"/>
    </row>
    <row r="52" spans="1:8" ht="21" customHeight="1" x14ac:dyDescent="0.15">
      <c r="A52" s="117"/>
      <c r="B52" s="117"/>
      <c r="C52" s="117"/>
      <c r="D52" s="117"/>
      <c r="E52" s="117"/>
      <c r="F52" s="117"/>
      <c r="G52" s="117"/>
      <c r="H52" s="117"/>
    </row>
    <row r="53" spans="1:8" ht="21" customHeight="1" x14ac:dyDescent="0.15">
      <c r="A53" s="117"/>
      <c r="B53" s="117"/>
      <c r="C53" s="117"/>
      <c r="D53" s="117"/>
      <c r="E53" s="117"/>
      <c r="F53" s="117"/>
      <c r="G53" s="117"/>
      <c r="H53" s="117"/>
    </row>
    <row r="54" spans="1:8" ht="21" customHeight="1" x14ac:dyDescent="0.2">
      <c r="A54" s="119"/>
      <c r="B54" s="120"/>
      <c r="C54" s="117"/>
      <c r="D54" s="117"/>
      <c r="E54" s="117"/>
      <c r="F54" s="117"/>
      <c r="G54" s="117"/>
      <c r="H54" s="117"/>
    </row>
    <row r="55" spans="1:8" ht="21" customHeight="1" x14ac:dyDescent="0.15">
      <c r="A55" s="117"/>
      <c r="B55" s="117"/>
      <c r="C55" s="117"/>
      <c r="D55" s="117"/>
      <c r="E55" s="117"/>
      <c r="F55" s="117"/>
      <c r="G55" s="117"/>
      <c r="H55" s="117"/>
    </row>
    <row r="56" spans="1:8" x14ac:dyDescent="0.15">
      <c r="A56" s="117"/>
      <c r="B56" s="117"/>
      <c r="C56" s="117"/>
      <c r="D56" s="117"/>
      <c r="E56" s="117"/>
      <c r="F56" s="117"/>
      <c r="G56" s="117"/>
      <c r="H56" s="117"/>
    </row>
    <row r="57" spans="1:8" x14ac:dyDescent="0.15">
      <c r="A57" s="111"/>
      <c r="B57" s="111"/>
      <c r="C57" s="111"/>
      <c r="D57" s="111"/>
      <c r="E57" s="117"/>
      <c r="F57" s="117"/>
      <c r="G57" s="117"/>
      <c r="H57" s="117"/>
    </row>
    <row r="58" spans="1:8" x14ac:dyDescent="0.15">
      <c r="A58" s="117"/>
      <c r="B58" s="117"/>
      <c r="C58" s="117"/>
      <c r="D58" s="117"/>
      <c r="E58" s="117"/>
      <c r="F58" s="117"/>
      <c r="G58" s="117"/>
      <c r="H58" s="117"/>
    </row>
    <row r="59" spans="1:8" x14ac:dyDescent="0.15">
      <c r="A59" s="117"/>
      <c r="B59" s="117"/>
      <c r="C59" s="117"/>
      <c r="D59" s="117"/>
      <c r="E59" s="117"/>
      <c r="F59" s="117"/>
      <c r="G59" s="117"/>
      <c r="H59" s="117"/>
    </row>
    <row r="60" spans="1:8" x14ac:dyDescent="0.15">
      <c r="A60" s="117"/>
      <c r="B60" s="117"/>
      <c r="C60" s="117"/>
      <c r="D60" s="117"/>
      <c r="E60" s="117"/>
      <c r="F60" s="117"/>
      <c r="G60" s="117"/>
      <c r="H60" s="117"/>
    </row>
    <row r="61" spans="1:8" x14ac:dyDescent="0.15">
      <c r="A61" s="117"/>
      <c r="B61" s="117"/>
      <c r="C61" s="117"/>
      <c r="D61" s="117"/>
      <c r="E61" s="117"/>
      <c r="F61" s="117"/>
      <c r="G61" s="117"/>
      <c r="H61" s="117"/>
    </row>
    <row r="66" spans="2:3" x14ac:dyDescent="0.15">
      <c r="B66" s="111"/>
      <c r="C66" s="111"/>
    </row>
    <row r="75" spans="2:3" x14ac:dyDescent="0.15">
      <c r="C75" s="111"/>
    </row>
    <row r="84" spans="2:4" x14ac:dyDescent="0.15">
      <c r="B84" s="111"/>
      <c r="C84" s="111"/>
      <c r="D84" s="111"/>
    </row>
    <row r="92" spans="2:4" x14ac:dyDescent="0.15">
      <c r="B92" s="111"/>
      <c r="C92" s="111"/>
      <c r="D92" s="111"/>
    </row>
    <row r="101" spans="1:5" x14ac:dyDescent="0.15">
      <c r="A101" s="111"/>
      <c r="B101" s="111"/>
      <c r="C101" s="111"/>
      <c r="D101" s="111"/>
      <c r="E101" s="111"/>
    </row>
  </sheetData>
  <mergeCells count="7">
    <mergeCell ref="A8:H8"/>
    <mergeCell ref="A9:H9"/>
    <mergeCell ref="A1:H1"/>
    <mergeCell ref="A2:H2"/>
    <mergeCell ref="A3:C3"/>
    <mergeCell ref="A4:H4"/>
    <mergeCell ref="A5:H5"/>
  </mergeCells>
  <phoneticPr fontId="14" type="noConversion"/>
  <printOptions horizontalCentered="1" verticalCentered="1"/>
  <pageMargins left="0" right="0" top="0.2" bottom="0.2" header="0.5" footer="0.5"/>
  <pageSetup scale="5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DE268-EE00-7445-BE4D-75F3F578AD89}">
  <dimension ref="A1:H101"/>
  <sheetViews>
    <sheetView topLeftCell="B1" workbookViewId="0">
      <selection activeCell="E12" sqref="E12"/>
    </sheetView>
  </sheetViews>
  <sheetFormatPr baseColWidth="10" defaultColWidth="8.83203125" defaultRowHeight="13" x14ac:dyDescent="0.15"/>
  <cols>
    <col min="1" max="1" width="0.83203125" style="82" customWidth="1"/>
    <col min="2" max="2" width="25.6640625" style="82" customWidth="1"/>
    <col min="3" max="3" width="31.6640625" style="82" customWidth="1"/>
    <col min="4" max="6" width="27.6640625" style="82" customWidth="1"/>
    <col min="7" max="7" width="31.6640625" style="82" bestFit="1" customWidth="1"/>
    <col min="8" max="8" width="25.6640625" style="82" customWidth="1"/>
    <col min="9" max="16384" width="8.83203125" style="82"/>
  </cols>
  <sheetData>
    <row r="1" spans="1:8" ht="20" x14ac:dyDescent="0.2">
      <c r="A1" s="367" t="s">
        <v>142</v>
      </c>
      <c r="B1" s="367"/>
      <c r="C1" s="367"/>
      <c r="D1" s="367"/>
      <c r="E1" s="367"/>
      <c r="F1" s="367"/>
      <c r="G1" s="367"/>
      <c r="H1" s="367"/>
    </row>
    <row r="2" spans="1:8" ht="18" x14ac:dyDescent="0.2">
      <c r="A2" s="368" t="s">
        <v>143</v>
      </c>
      <c r="B2" s="368"/>
      <c r="C2" s="368"/>
      <c r="D2" s="368"/>
      <c r="E2" s="368"/>
      <c r="F2" s="368"/>
      <c r="G2" s="368"/>
      <c r="H2" s="368"/>
    </row>
    <row r="3" spans="1:8" ht="18" x14ac:dyDescent="0.2">
      <c r="A3" s="369" t="s">
        <v>15</v>
      </c>
      <c r="B3" s="369"/>
      <c r="C3" s="369"/>
      <c r="D3" s="194"/>
      <c r="E3" s="194"/>
    </row>
    <row r="4" spans="1:8" ht="20" x14ac:dyDescent="0.2">
      <c r="A4" s="370" t="s">
        <v>224</v>
      </c>
      <c r="B4" s="370"/>
      <c r="C4" s="370"/>
      <c r="D4" s="370"/>
      <c r="E4" s="370"/>
      <c r="F4" s="370"/>
      <c r="G4" s="370"/>
      <c r="H4" s="370"/>
    </row>
    <row r="5" spans="1:8" ht="20" x14ac:dyDescent="0.2">
      <c r="A5" s="370" t="s">
        <v>232</v>
      </c>
      <c r="B5" s="370"/>
      <c r="C5" s="370"/>
      <c r="D5" s="370"/>
      <c r="E5" s="370"/>
      <c r="F5" s="370"/>
      <c r="G5" s="370"/>
      <c r="H5" s="370"/>
    </row>
    <row r="6" spans="1:8" ht="20" x14ac:dyDescent="0.2">
      <c r="A6" s="195"/>
      <c r="B6" s="195"/>
      <c r="C6" s="195"/>
      <c r="D6" s="195"/>
      <c r="E6" s="195"/>
      <c r="F6" s="195"/>
      <c r="G6" s="195"/>
      <c r="H6" s="195"/>
    </row>
    <row r="7" spans="1:8" ht="16" x14ac:dyDescent="0.2">
      <c r="B7" s="83"/>
      <c r="D7" s="193" t="s">
        <v>186</v>
      </c>
      <c r="E7" s="84" t="s">
        <v>62</v>
      </c>
      <c r="F7" s="193" t="s">
        <v>185</v>
      </c>
    </row>
    <row r="8" spans="1:8" ht="14" x14ac:dyDescent="0.15">
      <c r="A8" s="377"/>
      <c r="B8" s="377"/>
      <c r="C8" s="377"/>
      <c r="D8" s="377"/>
      <c r="E8" s="377"/>
      <c r="F8" s="377"/>
      <c r="G8" s="377"/>
      <c r="H8" s="377"/>
    </row>
    <row r="9" spans="1:8" s="85" customFormat="1" ht="16" x14ac:dyDescent="0.2">
      <c r="A9" s="371" t="s">
        <v>47</v>
      </c>
      <c r="B9" s="371"/>
      <c r="C9" s="371"/>
      <c r="D9" s="371"/>
      <c r="E9" s="371"/>
      <c r="F9" s="371"/>
      <c r="G9" s="371"/>
      <c r="H9" s="371"/>
    </row>
    <row r="10" spans="1:8" s="85" customFormat="1" ht="16" x14ac:dyDescent="0.2">
      <c r="B10" s="193"/>
      <c r="C10" s="193"/>
      <c r="D10" s="193"/>
      <c r="E10" s="193"/>
      <c r="F10" s="193"/>
    </row>
    <row r="11" spans="1:8" s="85" customFormat="1" ht="16" x14ac:dyDescent="0.2">
      <c r="B11" s="86"/>
      <c r="C11" s="86"/>
      <c r="D11" s="86"/>
      <c r="E11" s="87"/>
      <c r="F11" s="86"/>
      <c r="G11" s="86"/>
      <c r="H11" s="86"/>
    </row>
    <row r="12" spans="1:8" s="85" customFormat="1" ht="36" customHeight="1" x14ac:dyDescent="0.2">
      <c r="B12" s="86"/>
      <c r="C12" s="86"/>
      <c r="D12" s="86"/>
      <c r="E12" s="87"/>
      <c r="F12" s="230"/>
      <c r="G12" s="87"/>
      <c r="H12" s="86"/>
    </row>
    <row r="13" spans="1:8" s="85" customFormat="1" ht="36" customHeight="1" thickBot="1" x14ac:dyDescent="0.25">
      <c r="B13" s="86"/>
      <c r="C13" s="86"/>
      <c r="D13" s="86"/>
      <c r="E13" s="93" t="s">
        <v>55</v>
      </c>
      <c r="F13" s="174"/>
      <c r="G13" s="86"/>
      <c r="H13" s="86"/>
    </row>
    <row r="14" spans="1:8" s="85" customFormat="1" ht="36" customHeight="1" x14ac:dyDescent="0.2">
      <c r="B14" s="86"/>
      <c r="C14" s="86"/>
      <c r="D14" s="86"/>
      <c r="E14" s="231" t="s">
        <v>233</v>
      </c>
      <c r="F14" s="86"/>
      <c r="G14" s="86"/>
      <c r="H14" s="86"/>
    </row>
    <row r="15" spans="1:8" s="85" customFormat="1" ht="36" customHeight="1" thickBot="1" x14ac:dyDescent="0.25">
      <c r="B15" s="86"/>
      <c r="C15" s="86"/>
      <c r="D15" s="93"/>
      <c r="E15" s="232" t="str">
        <f>D7</f>
        <v>Volcano Vista HS Ct. 12</v>
      </c>
      <c r="F15" s="233"/>
      <c r="G15" s="86"/>
      <c r="H15" s="86"/>
    </row>
    <row r="16" spans="1:8" s="85" customFormat="1" ht="36" customHeight="1" x14ac:dyDescent="0.2">
      <c r="B16" s="86"/>
      <c r="C16" s="86"/>
      <c r="D16" s="234"/>
      <c r="E16" s="235" t="s">
        <v>65</v>
      </c>
      <c r="F16" s="246"/>
      <c r="G16" s="86"/>
      <c r="H16" s="86"/>
    </row>
    <row r="17" spans="1:8" s="85" customFormat="1" ht="36" customHeight="1" thickBot="1" x14ac:dyDescent="0.25">
      <c r="B17" s="86"/>
      <c r="C17" s="86"/>
      <c r="D17" s="236" t="s">
        <v>234</v>
      </c>
      <c r="E17" s="237"/>
      <c r="F17" s="247" t="s">
        <v>235</v>
      </c>
      <c r="G17" s="203"/>
      <c r="H17" s="86"/>
    </row>
    <row r="18" spans="1:8" s="85" customFormat="1" ht="36" customHeight="1" thickBot="1" x14ac:dyDescent="0.25">
      <c r="B18" s="86"/>
      <c r="C18" s="252"/>
      <c r="D18" s="238" t="str">
        <f>E15</f>
        <v>Volcano Vista HS Ct. 12</v>
      </c>
      <c r="E18" s="104" t="s">
        <v>59</v>
      </c>
      <c r="F18" s="248" t="str">
        <f>F7</f>
        <v>Volcano Vista HS Ct. 11</v>
      </c>
      <c r="G18" s="243"/>
      <c r="H18" s="86"/>
    </row>
    <row r="19" spans="1:8" s="85" customFormat="1" ht="36" customHeight="1" thickBot="1" x14ac:dyDescent="0.25">
      <c r="B19" s="86"/>
      <c r="C19" s="86" t="s">
        <v>236</v>
      </c>
      <c r="D19" s="239" t="s">
        <v>228</v>
      </c>
      <c r="E19" s="88" t="s">
        <v>56</v>
      </c>
      <c r="F19" s="255" t="s">
        <v>237</v>
      </c>
      <c r="G19" s="256" t="s">
        <v>139</v>
      </c>
      <c r="H19" s="203"/>
    </row>
    <row r="20" spans="1:8" s="85" customFormat="1" ht="36" customHeight="1" x14ac:dyDescent="0.2">
      <c r="B20" s="86"/>
      <c r="C20" s="86"/>
      <c r="D20" s="241"/>
      <c r="E20" s="231" t="s">
        <v>238</v>
      </c>
      <c r="F20" s="247"/>
      <c r="G20" s="257" t="s">
        <v>113</v>
      </c>
      <c r="H20" s="107"/>
    </row>
    <row r="21" spans="1:8" s="85" customFormat="1" ht="36" customHeight="1" thickBot="1" x14ac:dyDescent="0.25">
      <c r="B21" s="86"/>
      <c r="C21" s="86"/>
      <c r="D21" s="243"/>
      <c r="E21" s="232" t="str">
        <f>E15</f>
        <v>Volcano Vista HS Ct. 12</v>
      </c>
      <c r="F21" s="252"/>
      <c r="G21" s="86"/>
      <c r="H21" s="107"/>
    </row>
    <row r="22" spans="1:8" s="85" customFormat="1" ht="36" customHeight="1" x14ac:dyDescent="0.2">
      <c r="B22" s="86"/>
      <c r="C22" s="86"/>
      <c r="D22" s="86"/>
      <c r="E22" s="245" t="s">
        <v>137</v>
      </c>
      <c r="F22" s="132"/>
      <c r="G22" s="134"/>
      <c r="H22" s="86"/>
    </row>
    <row r="23" spans="1:8" s="85" customFormat="1" ht="36" customHeight="1" thickBot="1" x14ac:dyDescent="0.25">
      <c r="B23" s="86"/>
      <c r="C23" s="230"/>
      <c r="D23" s="86"/>
      <c r="E23" s="237"/>
      <c r="F23" s="86"/>
      <c r="G23" s="86"/>
      <c r="H23" s="86"/>
    </row>
    <row r="24" spans="1:8" s="85" customFormat="1" ht="36" customHeight="1" x14ac:dyDescent="0.2">
      <c r="A24" s="111"/>
      <c r="B24" s="107"/>
      <c r="C24" s="134"/>
      <c r="D24" s="86"/>
      <c r="E24" s="113" t="s">
        <v>57</v>
      </c>
      <c r="F24" s="230"/>
      <c r="G24" s="86"/>
      <c r="H24" s="86"/>
    </row>
    <row r="25" spans="1:8" s="85" customFormat="1" ht="36" customHeight="1" x14ac:dyDescent="0.2">
      <c r="B25" s="107"/>
      <c r="C25" s="203"/>
      <c r="D25" s="86"/>
      <c r="E25" s="87"/>
      <c r="F25" s="135"/>
      <c r="G25" s="86"/>
      <c r="H25" s="86"/>
    </row>
    <row r="26" spans="1:8" s="85" customFormat="1" ht="36" customHeight="1" x14ac:dyDescent="0.2">
      <c r="B26" s="203"/>
      <c r="C26" s="134"/>
      <c r="D26" s="86"/>
      <c r="E26" s="87"/>
      <c r="F26" s="135"/>
      <c r="G26" s="86"/>
      <c r="H26" s="86"/>
    </row>
    <row r="27" spans="1:8" s="85" customFormat="1" ht="36" customHeight="1" x14ac:dyDescent="0.2">
      <c r="B27" s="86"/>
      <c r="C27" s="86"/>
      <c r="D27" s="86"/>
      <c r="E27" s="258"/>
      <c r="F27" s="87"/>
      <c r="G27" s="86"/>
      <c r="H27" s="86"/>
    </row>
    <row r="28" spans="1:8" s="85" customFormat="1" ht="36" customHeight="1" x14ac:dyDescent="0.2">
      <c r="B28" s="86"/>
      <c r="C28" s="86"/>
      <c r="D28" s="86"/>
      <c r="E28" s="135"/>
      <c r="F28" s="87"/>
      <c r="G28" s="86"/>
      <c r="H28" s="86"/>
    </row>
    <row r="29" spans="1:8" s="85" customFormat="1" ht="36" customHeight="1" x14ac:dyDescent="0.2">
      <c r="B29" s="86"/>
      <c r="C29" s="86"/>
      <c r="D29" s="86"/>
      <c r="E29" s="135" t="s">
        <v>239</v>
      </c>
      <c r="F29" s="87"/>
      <c r="G29" s="86"/>
      <c r="H29" s="86"/>
    </row>
    <row r="30" spans="1:8" s="85" customFormat="1" ht="36" customHeight="1" x14ac:dyDescent="0.2">
      <c r="B30" s="86"/>
      <c r="C30" s="86"/>
      <c r="D30" s="230"/>
      <c r="E30" s="113"/>
      <c r="F30" s="87"/>
      <c r="G30" s="86"/>
      <c r="H30" s="86"/>
    </row>
    <row r="31" spans="1:8" s="85" customFormat="1" ht="36" customHeight="1" x14ac:dyDescent="0.2">
      <c r="B31" s="86"/>
      <c r="C31" s="86"/>
      <c r="D31" s="135"/>
      <c r="E31" s="86"/>
      <c r="F31" s="86"/>
      <c r="G31" s="86"/>
      <c r="H31" s="86"/>
    </row>
    <row r="32" spans="1:8" s="85" customFormat="1" ht="36" customHeight="1" x14ac:dyDescent="0.2">
      <c r="B32" s="86"/>
      <c r="C32" s="86"/>
      <c r="D32" s="134"/>
      <c r="E32" s="86"/>
      <c r="F32" s="86"/>
      <c r="G32" s="86"/>
      <c r="H32" s="86"/>
    </row>
    <row r="33" spans="1:8" ht="24" customHeight="1" x14ac:dyDescent="0.15">
      <c r="B33" s="111"/>
      <c r="C33" s="111"/>
      <c r="D33" s="111"/>
      <c r="E33" s="115"/>
      <c r="F33" s="111"/>
      <c r="G33" s="111"/>
      <c r="H33" s="111"/>
    </row>
    <row r="34" spans="1:8" ht="24" customHeight="1" x14ac:dyDescent="0.15">
      <c r="B34" s="111"/>
      <c r="C34" s="111"/>
      <c r="D34" s="111"/>
      <c r="E34" s="115"/>
      <c r="F34" s="111"/>
      <c r="G34" s="111"/>
      <c r="H34" s="111"/>
    </row>
    <row r="35" spans="1:8" ht="24" customHeight="1" x14ac:dyDescent="0.15">
      <c r="B35" s="111"/>
      <c r="C35" s="111"/>
      <c r="D35" s="111"/>
      <c r="E35" s="111"/>
      <c r="F35" s="111"/>
      <c r="G35" s="111"/>
      <c r="H35" s="111"/>
    </row>
    <row r="36" spans="1:8" ht="24" customHeight="1" x14ac:dyDescent="0.15">
      <c r="B36" s="116"/>
      <c r="C36" s="44" t="s">
        <v>54</v>
      </c>
      <c r="D36" s="111"/>
      <c r="E36" s="111"/>
      <c r="F36" s="111"/>
      <c r="G36" s="111"/>
      <c r="H36" s="111"/>
    </row>
    <row r="37" spans="1:8" ht="24" customHeight="1" x14ac:dyDescent="0.15">
      <c r="B37" s="253"/>
      <c r="C37" s="254" t="s">
        <v>231</v>
      </c>
      <c r="D37" s="111"/>
      <c r="E37" s="111"/>
      <c r="F37" s="111"/>
      <c r="G37" s="111"/>
      <c r="H37" s="111"/>
    </row>
    <row r="38" spans="1:8" ht="24" customHeight="1" x14ac:dyDescent="0.15">
      <c r="B38" s="111"/>
      <c r="C38" s="111"/>
      <c r="D38" s="111"/>
      <c r="E38" s="111"/>
      <c r="F38" s="111"/>
      <c r="G38" s="111"/>
      <c r="H38" s="111"/>
    </row>
    <row r="39" spans="1:8" ht="24" customHeight="1" x14ac:dyDescent="0.15">
      <c r="B39" s="111"/>
      <c r="C39" s="111"/>
      <c r="D39" s="111"/>
      <c r="E39" s="111"/>
      <c r="F39" s="111"/>
      <c r="G39" s="111"/>
      <c r="H39" s="111"/>
    </row>
    <row r="40" spans="1:8" ht="24" customHeight="1" x14ac:dyDescent="0.15">
      <c r="B40" s="111"/>
      <c r="C40" s="111"/>
      <c r="D40" s="111"/>
      <c r="E40" s="111"/>
      <c r="F40" s="111"/>
      <c r="G40" s="111"/>
      <c r="H40" s="111"/>
    </row>
    <row r="41" spans="1:8" ht="24" customHeight="1" x14ac:dyDescent="0.15">
      <c r="B41" s="111"/>
      <c r="C41" s="111"/>
      <c r="D41" s="111"/>
      <c r="E41" s="111"/>
      <c r="F41" s="111"/>
      <c r="G41" s="111"/>
      <c r="H41" s="111"/>
    </row>
    <row r="42" spans="1:8" ht="24" customHeight="1" x14ac:dyDescent="0.15">
      <c r="B42" s="111"/>
      <c r="C42" s="111"/>
      <c r="D42" s="111"/>
      <c r="E42" s="111"/>
      <c r="F42" s="111"/>
      <c r="G42" s="111"/>
      <c r="H42" s="111"/>
    </row>
    <row r="43" spans="1:8" ht="21" customHeight="1" x14ac:dyDescent="0.15">
      <c r="B43" s="111"/>
      <c r="C43" s="111"/>
      <c r="D43" s="111"/>
      <c r="E43" s="111"/>
      <c r="F43" s="111"/>
      <c r="G43" s="111"/>
      <c r="H43" s="111"/>
    </row>
    <row r="44" spans="1:8" ht="21" customHeight="1" x14ac:dyDescent="0.15">
      <c r="B44" s="111"/>
      <c r="C44" s="111"/>
      <c r="D44" s="111"/>
      <c r="E44" s="111"/>
      <c r="F44" s="111"/>
      <c r="G44" s="111"/>
      <c r="H44" s="111"/>
    </row>
    <row r="45" spans="1:8" ht="21" customHeight="1" x14ac:dyDescent="0.15">
      <c r="B45" s="111"/>
      <c r="C45" s="111"/>
      <c r="D45" s="111"/>
      <c r="E45" s="111"/>
      <c r="F45" s="111"/>
      <c r="G45" s="111"/>
      <c r="H45" s="111"/>
    </row>
    <row r="46" spans="1:8" ht="21" customHeight="1" x14ac:dyDescent="0.15">
      <c r="B46" s="111"/>
      <c r="C46" s="111"/>
      <c r="D46" s="111"/>
      <c r="E46" s="111"/>
      <c r="F46" s="111"/>
      <c r="G46" s="111"/>
      <c r="H46" s="111"/>
    </row>
    <row r="47" spans="1:8" ht="21" customHeight="1" x14ac:dyDescent="0.15">
      <c r="A47" s="115"/>
      <c r="B47" s="115"/>
      <c r="C47" s="115"/>
      <c r="D47" s="115"/>
      <c r="E47" s="115"/>
      <c r="F47" s="117"/>
      <c r="G47" s="117"/>
      <c r="H47" s="118"/>
    </row>
    <row r="48" spans="1:8" ht="21" customHeight="1" x14ac:dyDescent="0.15">
      <c r="A48" s="117"/>
      <c r="B48" s="111"/>
      <c r="C48" s="111"/>
      <c r="D48" s="111"/>
      <c r="E48" s="117"/>
      <c r="F48" s="117"/>
      <c r="G48" s="117"/>
      <c r="H48" s="117"/>
    </row>
    <row r="49" spans="1:8" ht="21" customHeight="1" x14ac:dyDescent="0.15">
      <c r="A49" s="117"/>
      <c r="B49" s="119"/>
      <c r="C49" s="117"/>
      <c r="D49" s="117"/>
      <c r="E49" s="117"/>
      <c r="F49" s="117"/>
      <c r="G49" s="117"/>
      <c r="H49" s="115"/>
    </row>
    <row r="50" spans="1:8" ht="21" customHeight="1" x14ac:dyDescent="0.15">
      <c r="A50" s="117"/>
      <c r="B50" s="119"/>
      <c r="C50" s="117"/>
      <c r="D50" s="117"/>
      <c r="E50" s="117"/>
      <c r="F50" s="117"/>
      <c r="G50" s="117"/>
      <c r="H50" s="115"/>
    </row>
    <row r="51" spans="1:8" ht="21" customHeight="1" x14ac:dyDescent="0.15">
      <c r="A51" s="117"/>
      <c r="B51" s="119"/>
      <c r="C51" s="117"/>
      <c r="D51" s="117"/>
      <c r="E51" s="117"/>
      <c r="F51" s="117"/>
      <c r="G51" s="117"/>
      <c r="H51" s="115"/>
    </row>
    <row r="52" spans="1:8" ht="21" customHeight="1" x14ac:dyDescent="0.15">
      <c r="A52" s="117"/>
      <c r="B52" s="117"/>
      <c r="C52" s="117"/>
      <c r="D52" s="117"/>
      <c r="E52" s="117"/>
      <c r="F52" s="117"/>
      <c r="G52" s="117"/>
      <c r="H52" s="117"/>
    </row>
    <row r="53" spans="1:8" ht="21" customHeight="1" x14ac:dyDescent="0.15">
      <c r="A53" s="117"/>
      <c r="B53" s="117"/>
      <c r="C53" s="117"/>
      <c r="D53" s="117"/>
      <c r="E53" s="117"/>
      <c r="F53" s="117"/>
      <c r="G53" s="117"/>
      <c r="H53" s="117"/>
    </row>
    <row r="54" spans="1:8" ht="21" customHeight="1" x14ac:dyDescent="0.2">
      <c r="A54" s="119"/>
      <c r="B54" s="120"/>
      <c r="C54" s="117"/>
      <c r="D54" s="117"/>
      <c r="E54" s="117"/>
      <c r="F54" s="117"/>
      <c r="G54" s="117"/>
      <c r="H54" s="117"/>
    </row>
    <row r="55" spans="1:8" ht="21" customHeight="1" x14ac:dyDescent="0.15">
      <c r="A55" s="117"/>
      <c r="B55" s="117"/>
      <c r="C55" s="117"/>
      <c r="D55" s="117"/>
      <c r="E55" s="117"/>
      <c r="F55" s="117"/>
      <c r="G55" s="117"/>
      <c r="H55" s="117"/>
    </row>
    <row r="56" spans="1:8" x14ac:dyDescent="0.15">
      <c r="A56" s="117"/>
      <c r="B56" s="117"/>
      <c r="C56" s="117"/>
      <c r="D56" s="117"/>
      <c r="E56" s="117"/>
      <c r="F56" s="117"/>
      <c r="G56" s="117"/>
      <c r="H56" s="117"/>
    </row>
    <row r="57" spans="1:8" x14ac:dyDescent="0.15">
      <c r="A57" s="111"/>
      <c r="B57" s="111"/>
      <c r="C57" s="111"/>
      <c r="D57" s="111"/>
      <c r="E57" s="117"/>
      <c r="F57" s="117"/>
      <c r="G57" s="117"/>
      <c r="H57" s="117"/>
    </row>
    <row r="58" spans="1:8" x14ac:dyDescent="0.15">
      <c r="A58" s="117"/>
      <c r="B58" s="117"/>
      <c r="C58" s="117"/>
      <c r="D58" s="117"/>
      <c r="E58" s="117"/>
      <c r="F58" s="117"/>
      <c r="G58" s="117"/>
      <c r="H58" s="117"/>
    </row>
    <row r="59" spans="1:8" x14ac:dyDescent="0.15">
      <c r="A59" s="117"/>
      <c r="B59" s="117"/>
      <c r="C59" s="117"/>
      <c r="D59" s="117"/>
      <c r="E59" s="117"/>
      <c r="F59" s="117"/>
      <c r="G59" s="117"/>
      <c r="H59" s="117"/>
    </row>
    <row r="60" spans="1:8" x14ac:dyDescent="0.15">
      <c r="A60" s="117"/>
      <c r="B60" s="117"/>
      <c r="C60" s="117"/>
      <c r="D60" s="117"/>
      <c r="E60" s="117"/>
      <c r="F60" s="117"/>
      <c r="G60" s="117"/>
      <c r="H60" s="117"/>
    </row>
    <row r="61" spans="1:8" x14ac:dyDescent="0.15">
      <c r="A61" s="117"/>
      <c r="B61" s="117"/>
      <c r="C61" s="117"/>
      <c r="D61" s="117"/>
      <c r="E61" s="117"/>
      <c r="F61" s="117"/>
      <c r="G61" s="117"/>
      <c r="H61" s="117"/>
    </row>
    <row r="66" spans="2:3" x14ac:dyDescent="0.15">
      <c r="B66" s="111"/>
      <c r="C66" s="111"/>
    </row>
    <row r="75" spans="2:3" x14ac:dyDescent="0.15">
      <c r="C75" s="111"/>
    </row>
    <row r="84" spans="2:4" x14ac:dyDescent="0.15">
      <c r="B84" s="111"/>
      <c r="C84" s="111"/>
      <c r="D84" s="111"/>
    </row>
    <row r="92" spans="2:4" x14ac:dyDescent="0.15">
      <c r="B92" s="111"/>
      <c r="C92" s="111"/>
      <c r="D92" s="111"/>
    </row>
    <row r="101" spans="1:5" x14ac:dyDescent="0.15">
      <c r="A101" s="111"/>
      <c r="B101" s="111"/>
      <c r="C101" s="111"/>
      <c r="D101" s="111"/>
      <c r="E101" s="111"/>
    </row>
  </sheetData>
  <mergeCells count="7">
    <mergeCell ref="A9:H9"/>
    <mergeCell ref="A1:H1"/>
    <mergeCell ref="A2:H2"/>
    <mergeCell ref="A3:C3"/>
    <mergeCell ref="A4:H4"/>
    <mergeCell ref="A5:H5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workbookViewId="0">
      <selection activeCell="A19" sqref="A19:A21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1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8" x14ac:dyDescent="0.2">
      <c r="A3" s="18" t="s">
        <v>15</v>
      </c>
      <c r="B3" s="60" t="s">
        <v>39</v>
      </c>
      <c r="C3" s="19"/>
      <c r="D3" s="18"/>
      <c r="E3" s="18"/>
      <c r="H3" s="81"/>
    </row>
    <row r="4" spans="1:11" s="21" customFormat="1" x14ac:dyDescent="0.2">
      <c r="A4" s="20" t="s">
        <v>16</v>
      </c>
      <c r="B4" s="21" t="s">
        <v>141</v>
      </c>
      <c r="H4" s="81"/>
    </row>
    <row r="5" spans="1:11" s="21" customFormat="1" x14ac:dyDescent="0.2">
      <c r="A5" s="20" t="s">
        <v>17</v>
      </c>
      <c r="B5" s="199" t="s">
        <v>176</v>
      </c>
      <c r="H5" s="81"/>
    </row>
    <row r="7" spans="1:11" s="23" customFormat="1" ht="14" x14ac:dyDescent="0.15">
      <c r="A7" s="347" t="s">
        <v>18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</row>
    <row r="9" spans="1:11" x14ac:dyDescent="0.2">
      <c r="A9" s="24" t="s">
        <v>19</v>
      </c>
      <c r="B9" t="s">
        <v>20</v>
      </c>
      <c r="D9" s="24"/>
      <c r="E9" s="24"/>
    </row>
    <row r="10" spans="1:11" x14ac:dyDescent="0.2">
      <c r="A10" s="24" t="s">
        <v>21</v>
      </c>
      <c r="B10" s="25">
        <v>5</v>
      </c>
      <c r="C10" s="25"/>
      <c r="D10" s="24"/>
      <c r="E10" s="24"/>
    </row>
    <row r="12" spans="1:11" s="62" customFormat="1" x14ac:dyDescent="0.2">
      <c r="A12" s="67" t="s">
        <v>22</v>
      </c>
      <c r="B12" s="338" t="str">
        <f>A13</f>
        <v>HPVBC Elite</v>
      </c>
      <c r="C12" s="344"/>
      <c r="D12" s="338" t="str">
        <f>A16</f>
        <v>Warriors of ABQ 15</v>
      </c>
      <c r="E12" s="339"/>
      <c r="F12" s="357" t="str">
        <f>A19</f>
        <v>FCVBC 15 Caitlin</v>
      </c>
      <c r="G12" s="339"/>
      <c r="H12" s="67" t="s">
        <v>23</v>
      </c>
      <c r="I12" s="338" t="s">
        <v>24</v>
      </c>
      <c r="J12" s="339"/>
    </row>
    <row r="13" spans="1:11" s="29" customFormat="1" ht="24" customHeight="1" x14ac:dyDescent="0.2">
      <c r="A13" s="348" t="s">
        <v>166</v>
      </c>
      <c r="B13" s="359"/>
      <c r="C13" s="360"/>
      <c r="D13" s="28"/>
      <c r="E13" s="28"/>
      <c r="F13" s="28"/>
      <c r="G13" s="28"/>
      <c r="H13" s="348">
        <v>1</v>
      </c>
      <c r="I13" s="351"/>
      <c r="J13" s="352"/>
    </row>
    <row r="14" spans="1:11" s="29" customFormat="1" ht="24" customHeight="1" x14ac:dyDescent="0.2">
      <c r="A14" s="349"/>
      <c r="B14" s="361"/>
      <c r="C14" s="362"/>
      <c r="D14" s="28"/>
      <c r="E14" s="28"/>
      <c r="F14" s="28"/>
      <c r="G14" s="28"/>
      <c r="H14" s="349"/>
      <c r="I14" s="353"/>
      <c r="J14" s="354"/>
    </row>
    <row r="15" spans="1:11" s="29" customFormat="1" ht="24" customHeight="1" x14ac:dyDescent="0.2">
      <c r="A15" s="350"/>
      <c r="B15" s="363"/>
      <c r="C15" s="364"/>
      <c r="D15" s="28"/>
      <c r="E15" s="28"/>
      <c r="F15" s="28"/>
      <c r="G15" s="28"/>
      <c r="H15" s="350"/>
      <c r="I15" s="355"/>
      <c r="J15" s="356"/>
    </row>
    <row r="16" spans="1:11" s="29" customFormat="1" ht="24" customHeight="1" x14ac:dyDescent="0.2">
      <c r="A16" s="348" t="s">
        <v>167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348">
        <v>2</v>
      </c>
      <c r="I16" s="351"/>
      <c r="J16" s="352"/>
    </row>
    <row r="17" spans="1:11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349"/>
      <c r="I17" s="353"/>
      <c r="J17" s="354"/>
    </row>
    <row r="18" spans="1:11" s="29" customFormat="1" ht="24" customHeight="1" x14ac:dyDescent="0.2">
      <c r="A18" s="350"/>
      <c r="B18" s="30" t="str">
        <f>IF(E15&gt;0,E15," ")</f>
        <v xml:space="preserve"> </v>
      </c>
      <c r="C18" s="30" t="str">
        <f>IF(D15&gt;0,D15," ")</f>
        <v xml:space="preserve"> </v>
      </c>
      <c r="D18" s="363"/>
      <c r="E18" s="364"/>
      <c r="F18" s="28"/>
      <c r="G18" s="28"/>
      <c r="H18" s="350"/>
      <c r="I18" s="355"/>
      <c r="J18" s="356"/>
    </row>
    <row r="19" spans="1:11" s="29" customFormat="1" ht="24" customHeight="1" x14ac:dyDescent="0.2">
      <c r="A19" s="348" t="s">
        <v>168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359"/>
      <c r="G19" s="360"/>
      <c r="H19" s="348">
        <v>3</v>
      </c>
      <c r="I19" s="351"/>
      <c r="J19" s="352"/>
    </row>
    <row r="20" spans="1:11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361"/>
      <c r="G20" s="362"/>
      <c r="H20" s="349"/>
      <c r="I20" s="353"/>
      <c r="J20" s="354"/>
    </row>
    <row r="21" spans="1:11" s="29" customFormat="1" ht="24" customHeight="1" x14ac:dyDescent="0.2">
      <c r="A21" s="350"/>
      <c r="B21" s="30" t="str">
        <f>IF(G15&gt;0,G15," ")</f>
        <v xml:space="preserve"> </v>
      </c>
      <c r="C21" s="30" t="str">
        <f>IF(F15&gt;0,F15," ")</f>
        <v xml:space="preserve"> </v>
      </c>
      <c r="D21" s="30" t="str">
        <f>IF(G18&gt;0,G18," ")</f>
        <v xml:space="preserve"> </v>
      </c>
      <c r="E21" s="30" t="str">
        <f>IF(F18&gt;0,F18," ")</f>
        <v xml:space="preserve"> </v>
      </c>
      <c r="F21" s="363"/>
      <c r="G21" s="364"/>
      <c r="H21" s="350"/>
      <c r="I21" s="355"/>
      <c r="J21" s="356"/>
    </row>
    <row r="22" spans="1:11" s="29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365" t="s">
        <v>25</v>
      </c>
      <c r="C23" s="365"/>
      <c r="D23" s="365"/>
      <c r="E23" s="365"/>
      <c r="F23" s="365" t="s">
        <v>26</v>
      </c>
      <c r="G23" s="365"/>
      <c r="H23" s="365"/>
      <c r="I23" s="365" t="s">
        <v>27</v>
      </c>
      <c r="J23" s="365"/>
    </row>
    <row r="24" spans="1:11" x14ac:dyDescent="0.2">
      <c r="A24" s="62"/>
      <c r="B24" s="338" t="s">
        <v>28</v>
      </c>
      <c r="C24" s="344"/>
      <c r="D24" s="344" t="s">
        <v>29</v>
      </c>
      <c r="E24" s="344"/>
      <c r="F24" s="344" t="s">
        <v>28</v>
      </c>
      <c r="G24" s="344"/>
      <c r="H24" s="65" t="s">
        <v>29</v>
      </c>
      <c r="I24" s="65" t="s">
        <v>30</v>
      </c>
      <c r="J24" s="65" t="s">
        <v>31</v>
      </c>
      <c r="K24" s="32" t="s">
        <v>32</v>
      </c>
    </row>
    <row r="25" spans="1:11" s="62" customFormat="1" ht="24" customHeight="1" x14ac:dyDescent="0.2">
      <c r="A25" s="12" t="str">
        <f>A13</f>
        <v>HPVBC Elite</v>
      </c>
      <c r="B25" s="341"/>
      <c r="C25" s="342"/>
      <c r="D25" s="341"/>
      <c r="E25" s="342"/>
      <c r="F25" s="341"/>
      <c r="G25" s="342"/>
      <c r="H25" s="33"/>
      <c r="I25" s="64">
        <f>IF(D13+D14+D15+F13+F14+F15=0,0,D13+D14+D15+F13+F14+F15)</f>
        <v>0</v>
      </c>
      <c r="J25" s="64">
        <f>E13+E14+E15+G13+G14+G15</f>
        <v>0</v>
      </c>
      <c r="K25" s="64">
        <f>I25-J25</f>
        <v>0</v>
      </c>
    </row>
    <row r="26" spans="1:11" ht="24" customHeight="1" x14ac:dyDescent="0.2">
      <c r="A26" s="12" t="str">
        <f>A16</f>
        <v>Warriors of ABQ 15</v>
      </c>
      <c r="B26" s="341"/>
      <c r="C26" s="342"/>
      <c r="D26" s="341"/>
      <c r="E26" s="342"/>
      <c r="F26" s="341"/>
      <c r="G26" s="342"/>
      <c r="H26" s="33"/>
      <c r="I26" s="64" t="e">
        <f>IF(B16+B17+B18+F16+F17+F18=0,0,B16+B17+B18+F16+F17+F18)</f>
        <v>#VALUE!</v>
      </c>
      <c r="J26" s="64" t="e">
        <f>C16+C17+C18+G16+G17+G18</f>
        <v>#VALUE!</v>
      </c>
      <c r="K26" s="64" t="e">
        <f>I26-J26</f>
        <v>#VALUE!</v>
      </c>
    </row>
    <row r="27" spans="1:11" ht="24" customHeight="1" x14ac:dyDescent="0.2">
      <c r="A27" s="12" t="str">
        <f>A19</f>
        <v>FCVBC 15 Caitlin</v>
      </c>
      <c r="B27" s="341"/>
      <c r="C27" s="342"/>
      <c r="D27" s="341"/>
      <c r="E27" s="342"/>
      <c r="F27" s="341"/>
      <c r="G27" s="342"/>
      <c r="H27" s="33"/>
      <c r="I27" s="64" t="e">
        <f>B19+B20+B21+D19+D20+D21</f>
        <v>#VALUE!</v>
      </c>
      <c r="J27" s="64" t="e">
        <f>C19+C20+C21+E19+E20+E21</f>
        <v>#VALUE!</v>
      </c>
      <c r="K27" s="64" t="e">
        <f>I27-J27</f>
        <v>#VALUE!</v>
      </c>
    </row>
    <row r="28" spans="1:11" x14ac:dyDescent="0.2">
      <c r="A28" s="35"/>
      <c r="B28" s="343">
        <f>SUM(B25:C27)</f>
        <v>0</v>
      </c>
      <c r="C28" s="343"/>
      <c r="D28" s="343">
        <f>SUM(D25:E27)</f>
        <v>0</v>
      </c>
      <c r="E28" s="343"/>
      <c r="F28" s="343">
        <f>SUM(F25:G27)</f>
        <v>0</v>
      </c>
      <c r="G28" s="343"/>
      <c r="H28" s="36">
        <f>SUM(H25:H27)</f>
        <v>0</v>
      </c>
      <c r="I28" s="36" t="e">
        <f>SUM(I25:I27)</f>
        <v>#VALUE!</v>
      </c>
      <c r="J28" s="36" t="e">
        <f>SUM(J25:J27)</f>
        <v>#VALUE!</v>
      </c>
      <c r="K28" s="36" t="e">
        <f>SUM(K25:K27)</f>
        <v>#VALUE!</v>
      </c>
    </row>
    <row r="29" spans="1:11" ht="24" customHeight="1" x14ac:dyDescent="0.2"/>
    <row r="30" spans="1:11" ht="24" customHeight="1" x14ac:dyDescent="0.2">
      <c r="A30" s="67"/>
      <c r="B30" s="338" t="s">
        <v>33</v>
      </c>
      <c r="C30" s="339"/>
      <c r="D30" s="338" t="s">
        <v>33</v>
      </c>
      <c r="E30" s="339"/>
      <c r="F30" s="340" t="s">
        <v>34</v>
      </c>
      <c r="G30" s="340"/>
      <c r="H30" s="336"/>
      <c r="I30" s="336"/>
      <c r="J30" s="336"/>
      <c r="K30" s="336"/>
    </row>
    <row r="31" spans="1:11" ht="18" customHeight="1" x14ac:dyDescent="0.2">
      <c r="A31" s="67" t="s">
        <v>35</v>
      </c>
      <c r="B31" s="338" t="str">
        <f>A13</f>
        <v>HPVBC Elite</v>
      </c>
      <c r="C31" s="339"/>
      <c r="D31" s="338" t="str">
        <f>A19</f>
        <v>FCVBC 15 Caitlin</v>
      </c>
      <c r="E31" s="339"/>
      <c r="F31" s="340" t="str">
        <f>A16</f>
        <v>Warriors of ABQ 15</v>
      </c>
      <c r="G31" s="340"/>
      <c r="H31" s="336"/>
      <c r="I31" s="336"/>
      <c r="J31" s="336"/>
      <c r="K31" s="336"/>
    </row>
    <row r="32" spans="1:11" ht="18" customHeight="1" x14ac:dyDescent="0.2">
      <c r="A32" s="67" t="s">
        <v>36</v>
      </c>
      <c r="B32" s="338" t="str">
        <f>A16</f>
        <v>Warriors of ABQ 15</v>
      </c>
      <c r="C32" s="339"/>
      <c r="D32" s="338" t="str">
        <f>A19</f>
        <v>FCVBC 15 Caitlin</v>
      </c>
      <c r="E32" s="339"/>
      <c r="F32" s="340" t="str">
        <f>A13</f>
        <v>HPVBC Elite</v>
      </c>
      <c r="G32" s="340"/>
      <c r="H32" s="37"/>
      <c r="I32" s="37"/>
      <c r="J32" s="37"/>
      <c r="K32" s="37"/>
    </row>
    <row r="33" spans="1:11" ht="18" customHeight="1" x14ac:dyDescent="0.2">
      <c r="A33" s="67" t="s">
        <v>37</v>
      </c>
      <c r="B33" s="338" t="str">
        <f>A13</f>
        <v>HPVBC Elite</v>
      </c>
      <c r="C33" s="339"/>
      <c r="D33" s="338" t="str">
        <f>A16</f>
        <v>Warriors of ABQ 15</v>
      </c>
      <c r="E33" s="339"/>
      <c r="F33" s="340" t="str">
        <f>A19</f>
        <v>FCVBC 15 Caitlin</v>
      </c>
      <c r="G33" s="340"/>
      <c r="H33" s="336"/>
      <c r="I33" s="336"/>
      <c r="J33" s="336"/>
      <c r="K33" s="336"/>
    </row>
    <row r="34" spans="1:11" ht="18" customHeight="1" x14ac:dyDescent="0.2">
      <c r="F34" s="35"/>
      <c r="G34" s="35"/>
      <c r="H34" s="336"/>
      <c r="I34" s="336"/>
      <c r="J34" s="336"/>
      <c r="K34" s="336"/>
    </row>
    <row r="35" spans="1:11" ht="18" customHeight="1" x14ac:dyDescent="0.2">
      <c r="A35" s="337"/>
      <c r="B35" s="337"/>
      <c r="C35" s="337"/>
      <c r="D35" s="337"/>
      <c r="E35" s="337"/>
      <c r="F35" s="337"/>
      <c r="G35" s="68"/>
    </row>
    <row r="36" spans="1:11" ht="18" customHeight="1" x14ac:dyDescent="0.2">
      <c r="A36" s="358"/>
      <c r="B36" s="358"/>
      <c r="C36" s="358"/>
      <c r="D36" s="358"/>
      <c r="E36" s="358"/>
      <c r="F36" s="358"/>
      <c r="G36" s="358"/>
      <c r="H36" s="358"/>
    </row>
    <row r="37" spans="1:11" ht="18" customHeight="1" x14ac:dyDescent="0.2"/>
    <row r="38" spans="1:11" ht="18" customHeight="1" x14ac:dyDescent="0.2"/>
  </sheetData>
  <mergeCells count="55">
    <mergeCell ref="A36:H36"/>
    <mergeCell ref="B13:C15"/>
    <mergeCell ref="D16:E18"/>
    <mergeCell ref="H16:H18"/>
    <mergeCell ref="I16:J18"/>
    <mergeCell ref="F19:G21"/>
    <mergeCell ref="H19:H21"/>
    <mergeCell ref="I19:J21"/>
    <mergeCell ref="B23:E23"/>
    <mergeCell ref="F23:H23"/>
    <mergeCell ref="I23:J23"/>
    <mergeCell ref="A19:A21"/>
    <mergeCell ref="A13:A15"/>
    <mergeCell ref="A16:A18"/>
    <mergeCell ref="B24:C24"/>
    <mergeCell ref="D24:E24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30:C30"/>
    <mergeCell ref="D30:E30"/>
    <mergeCell ref="F30:G30"/>
    <mergeCell ref="H30:K30"/>
    <mergeCell ref="H31:K31"/>
    <mergeCell ref="B31:C31"/>
    <mergeCell ref="D31:E31"/>
    <mergeCell ref="F31:G31"/>
    <mergeCell ref="H33:K33"/>
    <mergeCell ref="H34:K34"/>
    <mergeCell ref="A35:F35"/>
    <mergeCell ref="B32:C32"/>
    <mergeCell ref="D32:E32"/>
    <mergeCell ref="F32:G32"/>
    <mergeCell ref="B33:C33"/>
    <mergeCell ref="D33:E33"/>
    <mergeCell ref="F33:G33"/>
  </mergeCells>
  <phoneticPr fontId="14" type="noConversion"/>
  <printOptions horizontalCentered="1" verticalCentered="1"/>
  <pageMargins left="0.25" right="0.25" top="0.75" bottom="0.75" header="0.3" footer="0.3"/>
  <pageSetup scale="6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8"/>
  <sheetViews>
    <sheetView workbookViewId="0">
      <selection activeCell="A16" sqref="A16:A18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1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8" x14ac:dyDescent="0.2">
      <c r="A3" s="18" t="s">
        <v>15</v>
      </c>
      <c r="B3" s="61" t="s">
        <v>38</v>
      </c>
      <c r="C3" s="19"/>
      <c r="D3" s="18"/>
      <c r="E3" s="18"/>
      <c r="G3" s="68"/>
    </row>
    <row r="4" spans="1:11" s="21" customFormat="1" x14ac:dyDescent="0.2">
      <c r="A4" s="20" t="s">
        <v>16</v>
      </c>
      <c r="B4" s="21" t="s">
        <v>77</v>
      </c>
      <c r="G4" s="68"/>
    </row>
    <row r="5" spans="1:11" s="21" customFormat="1" x14ac:dyDescent="0.2">
      <c r="A5" s="20" t="s">
        <v>17</v>
      </c>
      <c r="B5" s="22">
        <v>6</v>
      </c>
      <c r="G5" s="68"/>
    </row>
    <row r="6" spans="1:11" s="21" customFormat="1" ht="14" x14ac:dyDescent="0.15">
      <c r="A6" s="20"/>
      <c r="B6" s="22"/>
    </row>
    <row r="7" spans="1:11" ht="12" customHeight="1" x14ac:dyDescent="0.25">
      <c r="D7" s="376"/>
      <c r="E7" s="376"/>
      <c r="F7" s="376"/>
    </row>
    <row r="9" spans="1:11" x14ac:dyDescent="0.2">
      <c r="A9" s="24" t="s">
        <v>19</v>
      </c>
      <c r="B9" t="s">
        <v>20</v>
      </c>
      <c r="D9" s="24"/>
      <c r="E9" s="24"/>
    </row>
    <row r="10" spans="1:11" x14ac:dyDescent="0.2">
      <c r="A10" s="24" t="s">
        <v>21</v>
      </c>
      <c r="B10" s="25">
        <v>2</v>
      </c>
      <c r="C10" s="25"/>
      <c r="D10" s="24"/>
      <c r="E10" s="24"/>
    </row>
    <row r="12" spans="1:11" s="49" customFormat="1" x14ac:dyDescent="0.2">
      <c r="A12" s="46" t="s">
        <v>22</v>
      </c>
      <c r="B12" s="338" t="str">
        <f>A13</f>
        <v>Warriors of ABQ 121</v>
      </c>
      <c r="C12" s="344"/>
      <c r="D12" s="338" t="str">
        <f>A16</f>
        <v>ARVC RA 10 Black</v>
      </c>
      <c r="E12" s="339"/>
      <c r="F12" s="357" t="str">
        <f>A19</f>
        <v>ARVC RA 10 White</v>
      </c>
      <c r="G12" s="339"/>
      <c r="H12" s="46" t="s">
        <v>23</v>
      </c>
      <c r="I12" s="338" t="s">
        <v>24</v>
      </c>
      <c r="J12" s="339"/>
    </row>
    <row r="13" spans="1:11" s="29" customFormat="1" ht="24" customHeight="1" x14ac:dyDescent="0.2">
      <c r="A13" s="348" t="s">
        <v>147</v>
      </c>
      <c r="B13" s="359"/>
      <c r="C13" s="360"/>
      <c r="D13" s="28"/>
      <c r="E13" s="28"/>
      <c r="F13" s="28"/>
      <c r="G13" s="28"/>
      <c r="H13" s="348">
        <v>1</v>
      </c>
      <c r="I13" s="351"/>
      <c r="J13" s="352"/>
    </row>
    <row r="14" spans="1:11" s="29" customFormat="1" ht="24" customHeight="1" x14ac:dyDescent="0.2">
      <c r="A14" s="349"/>
      <c r="B14" s="361"/>
      <c r="C14" s="362"/>
      <c r="D14" s="28"/>
      <c r="E14" s="28"/>
      <c r="F14" s="28"/>
      <c r="G14" s="28"/>
      <c r="H14" s="349"/>
      <c r="I14" s="353"/>
      <c r="J14" s="354"/>
    </row>
    <row r="15" spans="1:11" s="29" customFormat="1" ht="24" customHeight="1" x14ac:dyDescent="0.2">
      <c r="A15" s="350"/>
      <c r="B15" s="363"/>
      <c r="C15" s="364"/>
      <c r="D15" s="28"/>
      <c r="E15" s="28"/>
      <c r="F15" s="28"/>
      <c r="G15" s="28"/>
      <c r="H15" s="350"/>
      <c r="I15" s="355"/>
      <c r="J15" s="356"/>
    </row>
    <row r="16" spans="1:11" s="29" customFormat="1" ht="24" customHeight="1" x14ac:dyDescent="0.2">
      <c r="A16" s="348" t="s">
        <v>99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348">
        <v>2</v>
      </c>
      <c r="I16" s="351"/>
      <c r="J16" s="352"/>
    </row>
    <row r="17" spans="1:11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349"/>
      <c r="I17" s="353"/>
      <c r="J17" s="354"/>
    </row>
    <row r="18" spans="1:11" s="29" customFormat="1" ht="24" customHeight="1" x14ac:dyDescent="0.2">
      <c r="A18" s="350"/>
      <c r="B18" s="30" t="str">
        <f>IF(E15&gt;0,E15," ")</f>
        <v xml:space="preserve"> </v>
      </c>
      <c r="C18" s="30" t="str">
        <f>IF(D15&gt;0,D15," ")</f>
        <v xml:space="preserve"> </v>
      </c>
      <c r="D18" s="363"/>
      <c r="E18" s="364"/>
      <c r="F18" s="28"/>
      <c r="G18" s="28"/>
      <c r="H18" s="350"/>
      <c r="I18" s="355"/>
      <c r="J18" s="356"/>
    </row>
    <row r="19" spans="1:11" s="29" customFormat="1" ht="24" customHeight="1" x14ac:dyDescent="0.2">
      <c r="A19" s="348" t="s">
        <v>103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359"/>
      <c r="G19" s="360"/>
      <c r="H19" s="348">
        <v>3</v>
      </c>
      <c r="I19" s="351"/>
      <c r="J19" s="352"/>
    </row>
    <row r="20" spans="1:11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361"/>
      <c r="G20" s="362"/>
      <c r="H20" s="349"/>
      <c r="I20" s="353"/>
      <c r="J20" s="354"/>
    </row>
    <row r="21" spans="1:11" s="29" customFormat="1" ht="24" customHeight="1" x14ac:dyDescent="0.2">
      <c r="A21" s="350"/>
      <c r="B21" s="30" t="str">
        <f>IF(G15&gt;0,G15," ")</f>
        <v xml:space="preserve"> </v>
      </c>
      <c r="C21" s="30" t="str">
        <f>IF(F15&gt;0,F15," ")</f>
        <v xml:space="preserve"> </v>
      </c>
      <c r="D21" s="30" t="str">
        <f>IF(G18&gt;0,G18," ")</f>
        <v xml:space="preserve"> </v>
      </c>
      <c r="E21" s="30" t="str">
        <f>IF(F18&gt;0,F18," ")</f>
        <v xml:space="preserve"> </v>
      </c>
      <c r="F21" s="363"/>
      <c r="G21" s="364"/>
      <c r="H21" s="350"/>
      <c r="I21" s="355"/>
      <c r="J21" s="356"/>
    </row>
    <row r="22" spans="1:11" s="29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365" t="s">
        <v>25</v>
      </c>
      <c r="C23" s="365"/>
      <c r="D23" s="365"/>
      <c r="E23" s="365"/>
      <c r="F23" s="365" t="s">
        <v>26</v>
      </c>
      <c r="G23" s="365"/>
      <c r="H23" s="365"/>
      <c r="I23" s="365" t="s">
        <v>27</v>
      </c>
      <c r="J23" s="365"/>
    </row>
    <row r="24" spans="1:11" x14ac:dyDescent="0.2">
      <c r="A24" s="49"/>
      <c r="B24" s="338" t="s">
        <v>28</v>
      </c>
      <c r="C24" s="344"/>
      <c r="D24" s="344" t="s">
        <v>29</v>
      </c>
      <c r="E24" s="344"/>
      <c r="F24" s="344" t="s">
        <v>28</v>
      </c>
      <c r="G24" s="344"/>
      <c r="H24" s="48" t="s">
        <v>29</v>
      </c>
      <c r="I24" s="48" t="s">
        <v>30</v>
      </c>
      <c r="J24" s="48" t="s">
        <v>31</v>
      </c>
      <c r="K24" s="32" t="s">
        <v>32</v>
      </c>
    </row>
    <row r="25" spans="1:11" s="49" customFormat="1" ht="24" customHeight="1" x14ac:dyDescent="0.2">
      <c r="A25" s="12" t="str">
        <f>A13</f>
        <v>Warriors of ABQ 121</v>
      </c>
      <c r="B25" s="341"/>
      <c r="C25" s="342"/>
      <c r="D25" s="341"/>
      <c r="E25" s="342"/>
      <c r="F25" s="341"/>
      <c r="G25" s="342"/>
      <c r="H25" s="33"/>
      <c r="I25" s="34">
        <f>IF(D13+D14+D15+F13+F14+F15=0,0,D13+D14+D15+F13+F14+F15)</f>
        <v>0</v>
      </c>
      <c r="J25" s="34">
        <f>E13+E14+E15+G13+G14+G15</f>
        <v>0</v>
      </c>
      <c r="K25" s="34">
        <f>I25-J25</f>
        <v>0</v>
      </c>
    </row>
    <row r="26" spans="1:11" ht="24" customHeight="1" x14ac:dyDescent="0.2">
      <c r="A26" s="12" t="str">
        <f>A16</f>
        <v>ARVC RA 10 Black</v>
      </c>
      <c r="B26" s="341"/>
      <c r="C26" s="342"/>
      <c r="D26" s="341"/>
      <c r="E26" s="342"/>
      <c r="F26" s="341"/>
      <c r="G26" s="342"/>
      <c r="H26" s="33"/>
      <c r="I26" s="34" t="e">
        <f>IF(B16+B17+B18+F16+F17+F18=0,0,B16+B17+B18+F16+F17+F18)</f>
        <v>#VALUE!</v>
      </c>
      <c r="J26" s="34" t="e">
        <f>C16+C17+C18+G16+G17+G18</f>
        <v>#VALUE!</v>
      </c>
      <c r="K26" s="34" t="e">
        <f>I26-J26</f>
        <v>#VALUE!</v>
      </c>
    </row>
    <row r="27" spans="1:11" ht="24" customHeight="1" x14ac:dyDescent="0.2">
      <c r="A27" s="12" t="str">
        <f>A19</f>
        <v>ARVC RA 10 White</v>
      </c>
      <c r="B27" s="341"/>
      <c r="C27" s="342"/>
      <c r="D27" s="341"/>
      <c r="E27" s="342"/>
      <c r="F27" s="341"/>
      <c r="G27" s="342"/>
      <c r="H27" s="33"/>
      <c r="I27" s="34" t="e">
        <f>B19+B20+B21+D19+D20+D21</f>
        <v>#VALUE!</v>
      </c>
      <c r="J27" s="34" t="e">
        <f>C19+C20+C21+E19+E20+E21</f>
        <v>#VALUE!</v>
      </c>
      <c r="K27" s="34" t="e">
        <f>I27-J27</f>
        <v>#VALUE!</v>
      </c>
    </row>
    <row r="28" spans="1:11" x14ac:dyDescent="0.2">
      <c r="A28" s="35"/>
      <c r="B28" s="343">
        <f>SUM(B25:C27)</f>
        <v>0</v>
      </c>
      <c r="C28" s="343"/>
      <c r="D28" s="343">
        <f>SUM(D25:E27)</f>
        <v>0</v>
      </c>
      <c r="E28" s="343"/>
      <c r="F28" s="343">
        <f>SUM(F25:G27)</f>
        <v>0</v>
      </c>
      <c r="G28" s="343"/>
      <c r="H28" s="36">
        <f>SUM(H25:H27)</f>
        <v>0</v>
      </c>
      <c r="I28" s="36" t="e">
        <f>SUM(I25:I27)</f>
        <v>#VALUE!</v>
      </c>
      <c r="J28" s="36" t="e">
        <f>SUM(J25:J27)</f>
        <v>#VALUE!</v>
      </c>
      <c r="K28" s="36" t="e">
        <f>SUM(K25:K27)</f>
        <v>#VALUE!</v>
      </c>
    </row>
    <row r="29" spans="1:11" ht="24" customHeight="1" x14ac:dyDescent="0.2"/>
    <row r="30" spans="1:11" ht="24" customHeight="1" x14ac:dyDescent="0.2">
      <c r="A30" s="46"/>
      <c r="B30" s="338" t="s">
        <v>33</v>
      </c>
      <c r="C30" s="339"/>
      <c r="D30" s="338" t="s">
        <v>33</v>
      </c>
      <c r="E30" s="339"/>
      <c r="F30" s="340" t="s">
        <v>34</v>
      </c>
      <c r="G30" s="340"/>
      <c r="H30" s="336"/>
      <c r="I30" s="336"/>
      <c r="J30" s="336"/>
      <c r="K30" s="336"/>
    </row>
    <row r="31" spans="1:11" ht="18" customHeight="1" x14ac:dyDescent="0.2">
      <c r="A31" s="46" t="s">
        <v>35</v>
      </c>
      <c r="B31" s="338" t="str">
        <f>A13</f>
        <v>Warriors of ABQ 121</v>
      </c>
      <c r="C31" s="339"/>
      <c r="D31" s="338" t="str">
        <f>A19</f>
        <v>ARVC RA 10 White</v>
      </c>
      <c r="E31" s="339"/>
      <c r="F31" s="340" t="str">
        <f>A16</f>
        <v>ARVC RA 10 Black</v>
      </c>
      <c r="G31" s="340"/>
      <c r="H31" s="336"/>
      <c r="I31" s="336"/>
      <c r="J31" s="336"/>
      <c r="K31" s="336"/>
    </row>
    <row r="32" spans="1:11" ht="18" customHeight="1" x14ac:dyDescent="0.2">
      <c r="A32" s="46" t="s">
        <v>36</v>
      </c>
      <c r="B32" s="338" t="str">
        <f>A16</f>
        <v>ARVC RA 10 Black</v>
      </c>
      <c r="C32" s="339"/>
      <c r="D32" s="338" t="str">
        <f>A19</f>
        <v>ARVC RA 10 White</v>
      </c>
      <c r="E32" s="339"/>
      <c r="F32" s="340" t="str">
        <f>A13</f>
        <v>Warriors of ABQ 121</v>
      </c>
      <c r="G32" s="340"/>
      <c r="H32" s="37"/>
      <c r="I32" s="37"/>
      <c r="J32" s="37"/>
      <c r="K32" s="37"/>
    </row>
    <row r="33" spans="1:11" ht="18" customHeight="1" x14ac:dyDescent="0.2">
      <c r="A33" s="46" t="s">
        <v>37</v>
      </c>
      <c r="B33" s="338" t="str">
        <f>A13</f>
        <v>Warriors of ABQ 121</v>
      </c>
      <c r="C33" s="339"/>
      <c r="D33" s="338" t="str">
        <f>A16</f>
        <v>ARVC RA 10 Black</v>
      </c>
      <c r="E33" s="339"/>
      <c r="F33" s="340" t="str">
        <f>A19</f>
        <v>ARVC RA 10 White</v>
      </c>
      <c r="G33" s="340"/>
      <c r="H33" s="336"/>
      <c r="I33" s="336"/>
      <c r="J33" s="336"/>
      <c r="K33" s="336"/>
    </row>
    <row r="34" spans="1:11" ht="18" customHeight="1" x14ac:dyDescent="0.2">
      <c r="F34" s="35"/>
      <c r="G34" s="35"/>
      <c r="H34" s="336"/>
      <c r="I34" s="336"/>
      <c r="J34" s="336"/>
      <c r="K34" s="336"/>
    </row>
    <row r="35" spans="1:11" ht="18" customHeight="1" x14ac:dyDescent="0.2">
      <c r="A35" s="337"/>
      <c r="B35" s="337"/>
      <c r="C35" s="337"/>
      <c r="D35" s="337"/>
      <c r="E35" s="337"/>
      <c r="F35" s="337"/>
      <c r="G35" s="47"/>
    </row>
    <row r="36" spans="1:11" ht="18" customHeight="1" x14ac:dyDescent="0.2">
      <c r="A36" s="358"/>
      <c r="B36" s="358"/>
      <c r="C36" s="358"/>
      <c r="D36" s="358"/>
      <c r="E36" s="358"/>
      <c r="F36" s="358"/>
      <c r="G36" s="358"/>
      <c r="H36" s="358"/>
    </row>
    <row r="37" spans="1:11" ht="18" customHeight="1" x14ac:dyDescent="0.2"/>
    <row r="38" spans="1:11" ht="18" customHeight="1" x14ac:dyDescent="0.2"/>
  </sheetData>
  <mergeCells count="55">
    <mergeCell ref="A36:H36"/>
    <mergeCell ref="B33:C33"/>
    <mergeCell ref="D33:E33"/>
    <mergeCell ref="F33:G33"/>
    <mergeCell ref="H33:K33"/>
    <mergeCell ref="H34:K34"/>
    <mergeCell ref="A35:F35"/>
    <mergeCell ref="H30:K30"/>
    <mergeCell ref="B31:C31"/>
    <mergeCell ref="D31:E31"/>
    <mergeCell ref="F31:G31"/>
    <mergeCell ref="H31:K31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A19:A21"/>
    <mergeCell ref="F19:G21"/>
    <mergeCell ref="H19:H21"/>
    <mergeCell ref="I19:J21"/>
    <mergeCell ref="B23:E23"/>
    <mergeCell ref="F23:H23"/>
    <mergeCell ref="I23:J23"/>
    <mergeCell ref="A13:A15"/>
    <mergeCell ref="B13:C15"/>
    <mergeCell ref="H13:H15"/>
    <mergeCell ref="I13:J15"/>
    <mergeCell ref="A16:A18"/>
    <mergeCell ref="D16:E18"/>
    <mergeCell ref="H16:H18"/>
    <mergeCell ref="I16:J18"/>
    <mergeCell ref="A1:K1"/>
    <mergeCell ref="A2:K2"/>
    <mergeCell ref="D7:F7"/>
    <mergeCell ref="B12:C12"/>
    <mergeCell ref="D12:E12"/>
    <mergeCell ref="F12:G12"/>
    <mergeCell ref="I12:J12"/>
  </mergeCells>
  <phoneticPr fontId="14" type="noConversion"/>
  <printOptions horizontalCentered="1" verticalCentered="1"/>
  <pageMargins left="0.2" right="0.2" top="0.5" bottom="0.5" header="0.5" footer="0.5"/>
  <pageSetup scale="69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42"/>
  <sheetViews>
    <sheetView workbookViewId="0">
      <selection activeCell="A25" sqref="A2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8" x14ac:dyDescent="0.2">
      <c r="A3" s="18" t="s">
        <v>15</v>
      </c>
      <c r="B3" s="61" t="s">
        <v>38</v>
      </c>
      <c r="C3" s="19"/>
      <c r="D3" s="18"/>
      <c r="E3" s="18"/>
      <c r="F3" s="18"/>
      <c r="G3" s="18"/>
      <c r="H3" s="72"/>
    </row>
    <row r="4" spans="1:12" s="21" customFormat="1" x14ac:dyDescent="0.2">
      <c r="A4" s="20" t="s">
        <v>16</v>
      </c>
      <c r="B4" s="21" t="s">
        <v>77</v>
      </c>
      <c r="H4" s="72"/>
    </row>
    <row r="5" spans="1:12" s="21" customFormat="1" x14ac:dyDescent="0.2">
      <c r="A5" s="20" t="s">
        <v>17</v>
      </c>
      <c r="B5" s="22">
        <v>6</v>
      </c>
      <c r="H5" s="72"/>
    </row>
    <row r="6" spans="1:12" x14ac:dyDescent="0.2">
      <c r="C6" s="9"/>
      <c r="H6" s="72"/>
    </row>
    <row r="7" spans="1:12" s="23" customFormat="1" ht="14" x14ac:dyDescent="0.15">
      <c r="A7" s="347" t="s">
        <v>42</v>
      </c>
      <c r="B7" s="347"/>
      <c r="C7" s="347"/>
      <c r="D7" s="347"/>
      <c r="E7" s="347"/>
      <c r="F7" s="347"/>
      <c r="G7" s="347"/>
      <c r="H7" s="347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19</v>
      </c>
      <c r="B9" s="13" t="s">
        <v>40</v>
      </c>
      <c r="D9" s="24"/>
      <c r="E9" s="24"/>
      <c r="F9" s="24"/>
      <c r="G9" s="24"/>
    </row>
    <row r="10" spans="1:12" x14ac:dyDescent="0.2">
      <c r="A10" s="24" t="s">
        <v>21</v>
      </c>
      <c r="B10" s="25">
        <v>3</v>
      </c>
      <c r="C10" s="25"/>
      <c r="D10" s="24"/>
      <c r="E10" s="24"/>
      <c r="F10" s="24"/>
      <c r="G10" s="24"/>
    </row>
    <row r="12" spans="1:12" s="62" customFormat="1" x14ac:dyDescent="0.2">
      <c r="A12" s="71" t="s">
        <v>22</v>
      </c>
      <c r="B12" s="338" t="str">
        <f>A13</f>
        <v>Santa Fe Storm 111</v>
      </c>
      <c r="C12" s="344"/>
      <c r="D12" s="338" t="str">
        <f>A16</f>
        <v>ARVC RA 11 Red</v>
      </c>
      <c r="E12" s="339"/>
      <c r="F12" s="338" t="str">
        <f>A19</f>
        <v>ARVC RA 12 White</v>
      </c>
      <c r="G12" s="339"/>
      <c r="H12" s="357" t="str">
        <f>A22</f>
        <v>ARVC RA 10 Red</v>
      </c>
      <c r="I12" s="339"/>
      <c r="J12" s="71" t="s">
        <v>23</v>
      </c>
      <c r="K12" s="338" t="s">
        <v>24</v>
      </c>
      <c r="L12" s="339"/>
    </row>
    <row r="13" spans="1:12" s="29" customFormat="1" ht="24" customHeight="1" x14ac:dyDescent="0.2">
      <c r="A13" s="348" t="s">
        <v>101</v>
      </c>
      <c r="B13" s="359"/>
      <c r="C13" s="360"/>
      <c r="D13" s="28"/>
      <c r="E13" s="28"/>
      <c r="F13" s="28"/>
      <c r="G13" s="28"/>
      <c r="H13" s="28"/>
      <c r="I13" s="28"/>
      <c r="J13" s="348">
        <v>1</v>
      </c>
      <c r="K13" s="351"/>
      <c r="L13" s="352"/>
    </row>
    <row r="14" spans="1:12" s="29" customFormat="1" ht="24" customHeight="1" x14ac:dyDescent="0.2">
      <c r="A14" s="349"/>
      <c r="B14" s="361"/>
      <c r="C14" s="362"/>
      <c r="D14" s="28"/>
      <c r="E14" s="28"/>
      <c r="F14" s="28"/>
      <c r="G14" s="28"/>
      <c r="H14" s="28"/>
      <c r="I14" s="28"/>
      <c r="J14" s="349"/>
      <c r="K14" s="353"/>
      <c r="L14" s="354"/>
    </row>
    <row r="15" spans="1:12" s="29" customFormat="1" ht="24" customHeight="1" x14ac:dyDescent="0.2">
      <c r="A15" s="350"/>
      <c r="B15" s="363"/>
      <c r="C15" s="364"/>
      <c r="D15" s="28"/>
      <c r="E15" s="28"/>
      <c r="F15" s="28"/>
      <c r="G15" s="28"/>
      <c r="H15" s="28"/>
      <c r="I15" s="28"/>
      <c r="J15" s="350"/>
      <c r="K15" s="355"/>
      <c r="L15" s="356"/>
    </row>
    <row r="16" spans="1:12" s="29" customFormat="1" ht="24" customHeight="1" x14ac:dyDescent="0.2">
      <c r="A16" s="348" t="s">
        <v>100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28"/>
      <c r="I16" s="28"/>
      <c r="J16" s="348">
        <v>2</v>
      </c>
      <c r="K16" s="351"/>
      <c r="L16" s="352"/>
    </row>
    <row r="17" spans="1:12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28"/>
      <c r="I17" s="28"/>
      <c r="J17" s="349"/>
      <c r="K17" s="353"/>
      <c r="L17" s="354"/>
    </row>
    <row r="18" spans="1:12" s="29" customFormat="1" ht="24" customHeight="1" x14ac:dyDescent="0.2">
      <c r="A18" s="350"/>
      <c r="B18" s="30"/>
      <c r="C18" s="30"/>
      <c r="D18" s="363"/>
      <c r="E18" s="364"/>
      <c r="F18" s="28"/>
      <c r="G18" s="28"/>
      <c r="H18" s="28"/>
      <c r="I18" s="28"/>
      <c r="J18" s="350"/>
      <c r="K18" s="355"/>
      <c r="L18" s="356"/>
    </row>
    <row r="19" spans="1:12" s="29" customFormat="1" ht="24" customHeight="1" x14ac:dyDescent="0.2">
      <c r="A19" s="348" t="s">
        <v>102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348">
        <v>3</v>
      </c>
      <c r="K19" s="351"/>
      <c r="L19" s="352"/>
    </row>
    <row r="20" spans="1:12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349"/>
      <c r="K20" s="353"/>
      <c r="L20" s="354"/>
    </row>
    <row r="21" spans="1:12" s="29" customFormat="1" ht="24" customHeight="1" x14ac:dyDescent="0.2">
      <c r="A21" s="350"/>
      <c r="B21" s="30"/>
      <c r="C21" s="30"/>
      <c r="D21" s="30"/>
      <c r="E21" s="30"/>
      <c r="F21" s="41"/>
      <c r="G21" s="41"/>
      <c r="H21" s="28"/>
      <c r="I21" s="28"/>
      <c r="J21" s="350"/>
      <c r="K21" s="355"/>
      <c r="L21" s="356"/>
    </row>
    <row r="22" spans="1:12" s="29" customFormat="1" ht="24" customHeight="1" x14ac:dyDescent="0.2">
      <c r="A22" s="348" t="s">
        <v>104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359"/>
      <c r="I22" s="360"/>
      <c r="J22" s="348">
        <v>4</v>
      </c>
      <c r="K22" s="351"/>
      <c r="L22" s="352"/>
    </row>
    <row r="23" spans="1:12" s="29" customFormat="1" ht="24" customHeight="1" x14ac:dyDescent="0.2">
      <c r="A23" s="349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361"/>
      <c r="I23" s="362"/>
      <c r="J23" s="349"/>
      <c r="K23" s="353"/>
      <c r="L23" s="354"/>
    </row>
    <row r="24" spans="1:12" s="29" customFormat="1" ht="24" customHeight="1" x14ac:dyDescent="0.2">
      <c r="A24" s="350"/>
      <c r="B24" s="30"/>
      <c r="C24" s="30"/>
      <c r="D24" s="30"/>
      <c r="E24" s="30"/>
      <c r="F24" s="30"/>
      <c r="G24" s="30"/>
      <c r="H24" s="363"/>
      <c r="I24" s="364"/>
      <c r="J24" s="350"/>
      <c r="K24" s="355"/>
      <c r="L24" s="356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365" t="s">
        <v>25</v>
      </c>
      <c r="C26" s="365"/>
      <c r="D26" s="365"/>
      <c r="E26" s="73"/>
      <c r="F26" s="365" t="s">
        <v>26</v>
      </c>
      <c r="G26" s="365"/>
      <c r="H26" s="365"/>
      <c r="I26" s="365" t="s">
        <v>27</v>
      </c>
      <c r="J26" s="365"/>
    </row>
    <row r="27" spans="1:12" x14ac:dyDescent="0.2">
      <c r="A27" s="62"/>
      <c r="B27" s="338" t="s">
        <v>28</v>
      </c>
      <c r="C27" s="344"/>
      <c r="D27" s="344" t="s">
        <v>29</v>
      </c>
      <c r="E27" s="344"/>
      <c r="F27" s="344" t="s">
        <v>28</v>
      </c>
      <c r="G27" s="344"/>
      <c r="H27" s="70" t="s">
        <v>29</v>
      </c>
      <c r="I27" s="70" t="s">
        <v>30</v>
      </c>
      <c r="J27" s="70" t="s">
        <v>31</v>
      </c>
      <c r="K27" s="32" t="s">
        <v>32</v>
      </c>
    </row>
    <row r="28" spans="1:12" s="62" customFormat="1" ht="24" customHeight="1" x14ac:dyDescent="0.2">
      <c r="A28" s="12" t="str">
        <f>A13</f>
        <v>Santa Fe Storm 111</v>
      </c>
      <c r="B28" s="341"/>
      <c r="C28" s="342"/>
      <c r="D28" s="341"/>
      <c r="E28" s="342"/>
      <c r="F28" s="341"/>
      <c r="G28" s="342"/>
      <c r="H28" s="33"/>
      <c r="I28" s="64">
        <f>D13+D14+D15+F13+F14+F15+H13+H14+H15</f>
        <v>0</v>
      </c>
      <c r="J28" s="64">
        <f>E13+E14+E15+G13+G14+G15+I13+I14+I15</f>
        <v>0</v>
      </c>
      <c r="K28" s="64">
        <f>I28-J28</f>
        <v>0</v>
      </c>
    </row>
    <row r="29" spans="1:12" ht="24" customHeight="1" x14ac:dyDescent="0.2">
      <c r="A29" s="12" t="str">
        <f>A16</f>
        <v>ARVC RA 11 Red</v>
      </c>
      <c r="B29" s="341"/>
      <c r="C29" s="342"/>
      <c r="D29" s="341"/>
      <c r="E29" s="342"/>
      <c r="F29" s="341"/>
      <c r="G29" s="342"/>
      <c r="H29" s="33"/>
      <c r="I29" s="64" t="e">
        <f>B16+B17+B18+F16+F17+F18+H16+H17+H18</f>
        <v>#VALUE!</v>
      </c>
      <c r="J29" s="64" t="e">
        <f>C16+C17+C18+G16+G17+G18+I16+I17+I18</f>
        <v>#VALUE!</v>
      </c>
      <c r="K29" s="64" t="e">
        <f>I29-J29</f>
        <v>#VALUE!</v>
      </c>
    </row>
    <row r="30" spans="1:12" ht="24" customHeight="1" x14ac:dyDescent="0.2">
      <c r="A30" s="12" t="str">
        <f>A19</f>
        <v>ARVC RA 12 White</v>
      </c>
      <c r="B30" s="341"/>
      <c r="C30" s="342"/>
      <c r="D30" s="341"/>
      <c r="E30" s="342"/>
      <c r="F30" s="341"/>
      <c r="G30" s="342"/>
      <c r="H30" s="33"/>
      <c r="I30" s="64" t="e">
        <f>B19+B20+B21+D19+D20+D21+H19+H20+H21</f>
        <v>#VALUE!</v>
      </c>
      <c r="J30" s="64" t="e">
        <f>C19+C20+C21+E19+E20+E21+I19+I20+I21</f>
        <v>#VALUE!</v>
      </c>
      <c r="K30" s="64" t="e">
        <f>I30-J30</f>
        <v>#VALUE!</v>
      </c>
    </row>
    <row r="31" spans="1:12" ht="24" customHeight="1" x14ac:dyDescent="0.2">
      <c r="A31" s="12" t="str">
        <f>A22</f>
        <v>ARVC RA 10 Red</v>
      </c>
      <c r="B31" s="341"/>
      <c r="C31" s="342"/>
      <c r="D31" s="341"/>
      <c r="E31" s="342"/>
      <c r="F31" s="341"/>
      <c r="G31" s="342"/>
      <c r="H31" s="33"/>
      <c r="I31" s="64" t="e">
        <f>B22+B23+B24+D22+D23+D24+F22+F23+F24</f>
        <v>#VALUE!</v>
      </c>
      <c r="J31" s="64" t="e">
        <f>C22+C23+C24+E22+E23+E24+G22+G23+G24</f>
        <v>#VALUE!</v>
      </c>
      <c r="K31" s="64" t="e">
        <f>I31-J31</f>
        <v>#VALUE!</v>
      </c>
    </row>
    <row r="32" spans="1:12" x14ac:dyDescent="0.2">
      <c r="A32" s="35"/>
      <c r="B32" s="343">
        <f>SUM(B28:C31)</f>
        <v>0</v>
      </c>
      <c r="C32" s="343"/>
      <c r="D32" s="343">
        <f>SUM(D28:E31)</f>
        <v>0</v>
      </c>
      <c r="E32" s="343"/>
      <c r="F32" s="343">
        <f>SUM(F28:G31)</f>
        <v>0</v>
      </c>
      <c r="G32" s="34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71"/>
      <c r="B34" s="338" t="s">
        <v>33</v>
      </c>
      <c r="C34" s="339"/>
      <c r="D34" s="338" t="s">
        <v>33</v>
      </c>
      <c r="E34" s="339"/>
      <c r="F34" s="340" t="s">
        <v>34</v>
      </c>
      <c r="G34" s="340"/>
      <c r="I34" s="336"/>
      <c r="J34" s="336"/>
      <c r="K34" s="336"/>
      <c r="L34" s="336"/>
    </row>
    <row r="35" spans="1:12" x14ac:dyDescent="0.2">
      <c r="A35" s="71" t="s">
        <v>35</v>
      </c>
      <c r="B35" s="338" t="str">
        <f>A28</f>
        <v>Santa Fe Storm 111</v>
      </c>
      <c r="C35" s="339"/>
      <c r="D35" s="338" t="str">
        <f>A30</f>
        <v>ARVC RA 12 White</v>
      </c>
      <c r="E35" s="339"/>
      <c r="F35" s="340" t="str">
        <f>A16</f>
        <v>ARVC RA 11 Red</v>
      </c>
      <c r="G35" s="340"/>
      <c r="I35" s="336"/>
      <c r="J35" s="336"/>
      <c r="K35" s="336"/>
      <c r="L35" s="336"/>
    </row>
    <row r="36" spans="1:12" x14ac:dyDescent="0.2">
      <c r="A36" s="71" t="s">
        <v>36</v>
      </c>
      <c r="B36" s="338" t="str">
        <f>A16</f>
        <v>ARVC RA 11 Red</v>
      </c>
      <c r="C36" s="339"/>
      <c r="D36" s="338" t="str">
        <f>A22</f>
        <v>ARVC RA 10 Red</v>
      </c>
      <c r="E36" s="339"/>
      <c r="F36" s="340" t="str">
        <f>A13</f>
        <v>Santa Fe Storm 111</v>
      </c>
      <c r="G36" s="340"/>
      <c r="I36" s="37"/>
      <c r="J36" s="37"/>
      <c r="K36" s="37"/>
      <c r="L36" s="37"/>
    </row>
    <row r="37" spans="1:12" x14ac:dyDescent="0.2">
      <c r="A37" s="71" t="s">
        <v>37</v>
      </c>
      <c r="B37" s="338" t="str">
        <f>A28</f>
        <v>Santa Fe Storm 111</v>
      </c>
      <c r="C37" s="339"/>
      <c r="D37" s="338" t="str">
        <f>A31</f>
        <v>ARVC RA 10 Red</v>
      </c>
      <c r="E37" s="339"/>
      <c r="F37" s="340" t="str">
        <f>A30</f>
        <v>ARVC RA 12 White</v>
      </c>
      <c r="G37" s="340"/>
      <c r="I37" s="336"/>
      <c r="J37" s="336"/>
      <c r="K37" s="336"/>
      <c r="L37" s="336"/>
    </row>
    <row r="38" spans="1:12" x14ac:dyDescent="0.2">
      <c r="A38" s="71" t="s">
        <v>43</v>
      </c>
      <c r="B38" s="338" t="str">
        <f>A29</f>
        <v>ARVC RA 11 Red</v>
      </c>
      <c r="C38" s="339"/>
      <c r="D38" s="338" t="str">
        <f>A30</f>
        <v>ARVC RA 12 White</v>
      </c>
      <c r="E38" s="339"/>
      <c r="F38" s="340" t="str">
        <f>A28</f>
        <v>Santa Fe Storm 111</v>
      </c>
      <c r="G38" s="340"/>
      <c r="I38" s="336"/>
      <c r="J38" s="336"/>
      <c r="K38" s="336"/>
      <c r="L38" s="336"/>
    </row>
    <row r="39" spans="1:12" x14ac:dyDescent="0.2">
      <c r="A39" s="71" t="s">
        <v>44</v>
      </c>
      <c r="B39" s="338" t="str">
        <f>A30</f>
        <v>ARVC RA 12 White</v>
      </c>
      <c r="C39" s="339"/>
      <c r="D39" s="338" t="str">
        <f>A31</f>
        <v>ARVC RA 10 Red</v>
      </c>
      <c r="E39" s="339"/>
      <c r="F39" s="340" t="str">
        <f>A16</f>
        <v>ARVC RA 11 Red</v>
      </c>
      <c r="G39" s="340"/>
    </row>
    <row r="40" spans="1:12" x14ac:dyDescent="0.2">
      <c r="A40" s="71" t="s">
        <v>45</v>
      </c>
      <c r="B40" s="338" t="str">
        <f>A13</f>
        <v>Santa Fe Storm 111</v>
      </c>
      <c r="C40" s="339"/>
      <c r="D40" s="338" t="str">
        <f>A29</f>
        <v>ARVC RA 11 Red</v>
      </c>
      <c r="E40" s="339"/>
      <c r="F40" s="340" t="str">
        <f>A22</f>
        <v>ARVC RA 10 Red</v>
      </c>
      <c r="G40" s="340"/>
    </row>
    <row r="41" spans="1:12" x14ac:dyDescent="0.2">
      <c r="H41" s="35"/>
      <c r="I41" s="35"/>
    </row>
    <row r="42" spans="1:12" x14ac:dyDescent="0.2">
      <c r="A42" s="337"/>
      <c r="B42" s="337"/>
      <c r="C42" s="337"/>
      <c r="D42" s="337"/>
      <c r="E42" s="337"/>
      <c r="F42" s="337"/>
      <c r="G42" s="337"/>
      <c r="H42" s="337"/>
      <c r="I42" s="72"/>
    </row>
  </sheetData>
  <mergeCells count="70">
    <mergeCell ref="B34:C34"/>
    <mergeCell ref="D34:E34"/>
    <mergeCell ref="F34:G34"/>
    <mergeCell ref="I34:L34"/>
    <mergeCell ref="B35:C35"/>
    <mergeCell ref="D35:E35"/>
    <mergeCell ref="F35:G35"/>
    <mergeCell ref="I35:L3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  <mergeCell ref="D31:E31"/>
    <mergeCell ref="F31:G31"/>
    <mergeCell ref="A19:A21"/>
    <mergeCell ref="A22:A24"/>
    <mergeCell ref="H22:I24"/>
    <mergeCell ref="J22:J24"/>
    <mergeCell ref="B27:C27"/>
    <mergeCell ref="D27:E27"/>
    <mergeCell ref="F27:G27"/>
    <mergeCell ref="A13:A15"/>
    <mergeCell ref="B13:C15"/>
    <mergeCell ref="A16:A18"/>
    <mergeCell ref="D16:E18"/>
    <mergeCell ref="J13:J15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K22:L24"/>
    <mergeCell ref="B26:D26"/>
    <mergeCell ref="F26:H26"/>
    <mergeCell ref="I26:J26"/>
    <mergeCell ref="B29:C29"/>
    <mergeCell ref="D29:E29"/>
    <mergeCell ref="F29:G29"/>
    <mergeCell ref="D36:E36"/>
    <mergeCell ref="F36:G36"/>
    <mergeCell ref="B37:C37"/>
    <mergeCell ref="D37:E37"/>
    <mergeCell ref="F37:G37"/>
    <mergeCell ref="B36:C36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" right="0.2" top="0.5" bottom="0.5" header="0.5" footer="0.5"/>
  <pageSetup scale="6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106"/>
  <sheetViews>
    <sheetView topLeftCell="A2" workbookViewId="0">
      <selection activeCell="F13" sqref="F13"/>
    </sheetView>
  </sheetViews>
  <sheetFormatPr baseColWidth="10" defaultColWidth="8.83203125" defaultRowHeight="13" x14ac:dyDescent="0.15"/>
  <cols>
    <col min="1" max="1" width="0.83203125" style="82" customWidth="1"/>
    <col min="2" max="2" width="25.6640625" style="82" customWidth="1"/>
    <col min="3" max="3" width="31.6640625" style="82" customWidth="1"/>
    <col min="4" max="6" width="27.6640625" style="82" customWidth="1"/>
    <col min="7" max="7" width="31.6640625" style="82" bestFit="1" customWidth="1"/>
    <col min="8" max="8" width="25.6640625" style="82" customWidth="1"/>
    <col min="9" max="16384" width="8.83203125" style="82"/>
  </cols>
  <sheetData>
    <row r="1" spans="1:8" ht="20" x14ac:dyDescent="0.2">
      <c r="A1" s="367" t="s">
        <v>142</v>
      </c>
      <c r="B1" s="367"/>
      <c r="C1" s="367"/>
      <c r="D1" s="367"/>
      <c r="E1" s="367"/>
      <c r="F1" s="367"/>
      <c r="G1" s="367"/>
      <c r="H1" s="367"/>
    </row>
    <row r="2" spans="1:8" ht="18" x14ac:dyDescent="0.2">
      <c r="A2" s="368" t="s">
        <v>143</v>
      </c>
      <c r="B2" s="368"/>
      <c r="C2" s="368"/>
      <c r="D2" s="368"/>
      <c r="E2" s="368"/>
      <c r="F2" s="368"/>
      <c r="G2" s="368"/>
      <c r="H2" s="368"/>
    </row>
    <row r="3" spans="1:8" ht="18" x14ac:dyDescent="0.2">
      <c r="A3" s="369" t="s">
        <v>15</v>
      </c>
      <c r="B3" s="369"/>
      <c r="C3" s="369"/>
      <c r="D3" s="194"/>
      <c r="E3" s="194"/>
    </row>
    <row r="4" spans="1:8" ht="20" x14ac:dyDescent="0.2">
      <c r="A4" s="370" t="s">
        <v>70</v>
      </c>
      <c r="B4" s="370"/>
      <c r="C4" s="370"/>
      <c r="D4" s="370"/>
      <c r="E4" s="370"/>
      <c r="F4" s="370"/>
      <c r="G4" s="370"/>
      <c r="H4" s="370"/>
    </row>
    <row r="5" spans="1:8" ht="20" x14ac:dyDescent="0.2">
      <c r="A5" s="370" t="s">
        <v>106</v>
      </c>
      <c r="B5" s="370"/>
      <c r="C5" s="370"/>
      <c r="D5" s="370"/>
      <c r="E5" s="370"/>
      <c r="F5" s="370"/>
      <c r="G5" s="370"/>
      <c r="H5" s="370"/>
    </row>
    <row r="6" spans="1:8" ht="20" x14ac:dyDescent="0.2">
      <c r="A6" s="195"/>
      <c r="B6" s="195"/>
      <c r="C6" s="195"/>
      <c r="D6" s="195"/>
      <c r="E6" s="195"/>
      <c r="F6" s="195"/>
      <c r="G6" s="195"/>
      <c r="H6" s="195"/>
    </row>
    <row r="7" spans="1:8" ht="16" x14ac:dyDescent="0.2">
      <c r="B7" s="83"/>
      <c r="D7" s="193" t="s">
        <v>240</v>
      </c>
      <c r="E7" s="84" t="s">
        <v>62</v>
      </c>
      <c r="F7" s="193" t="s">
        <v>241</v>
      </c>
    </row>
    <row r="8" spans="1:8" ht="14" x14ac:dyDescent="0.15">
      <c r="A8" s="377"/>
      <c r="B8" s="377"/>
      <c r="C8" s="377"/>
      <c r="D8" s="377"/>
      <c r="E8" s="377"/>
      <c r="F8" s="377"/>
      <c r="G8" s="377"/>
      <c r="H8" s="377"/>
    </row>
    <row r="9" spans="1:8" s="85" customFormat="1" ht="16" x14ac:dyDescent="0.2">
      <c r="A9" s="371" t="s">
        <v>47</v>
      </c>
      <c r="B9" s="371"/>
      <c r="C9" s="371"/>
      <c r="D9" s="371"/>
      <c r="E9" s="371"/>
      <c r="F9" s="371"/>
      <c r="G9" s="371"/>
      <c r="H9" s="371"/>
    </row>
    <row r="10" spans="1:8" s="85" customFormat="1" ht="16" x14ac:dyDescent="0.2">
      <c r="B10" s="193"/>
      <c r="C10" s="193"/>
      <c r="D10" s="193"/>
      <c r="E10" s="193"/>
      <c r="F10" s="193"/>
    </row>
    <row r="11" spans="1:8" s="85" customFormat="1" ht="16" x14ac:dyDescent="0.2">
      <c r="B11" s="86"/>
      <c r="C11" s="86"/>
      <c r="D11" s="86"/>
      <c r="E11" s="87"/>
      <c r="F11" s="86"/>
      <c r="G11" s="86"/>
      <c r="H11" s="86"/>
    </row>
    <row r="12" spans="1:8" s="85" customFormat="1" ht="36" customHeight="1" thickBot="1" x14ac:dyDescent="0.25">
      <c r="B12" s="86"/>
      <c r="C12" s="86"/>
      <c r="D12" s="86"/>
      <c r="E12" s="87"/>
      <c r="F12" s="259" t="s">
        <v>48</v>
      </c>
      <c r="G12" s="86"/>
      <c r="H12" s="86"/>
    </row>
    <row r="13" spans="1:8" s="85" customFormat="1" ht="36" customHeight="1" x14ac:dyDescent="0.2">
      <c r="B13" s="86"/>
      <c r="C13" s="86"/>
      <c r="D13" s="86"/>
      <c r="E13" s="87"/>
      <c r="F13" s="89"/>
      <c r="G13" s="86"/>
      <c r="H13" s="86"/>
    </row>
    <row r="14" spans="1:8" s="85" customFormat="1" ht="36" customHeight="1" x14ac:dyDescent="0.2">
      <c r="B14" s="86"/>
      <c r="C14" s="86"/>
      <c r="D14" s="86"/>
      <c r="E14" s="87"/>
      <c r="F14" s="90" t="s">
        <v>119</v>
      </c>
      <c r="G14" s="86"/>
      <c r="H14" s="86"/>
    </row>
    <row r="15" spans="1:8" s="85" customFormat="1" ht="36" customHeight="1" thickBot="1" x14ac:dyDescent="0.25">
      <c r="B15" s="86"/>
      <c r="C15" s="86"/>
      <c r="D15" s="86"/>
      <c r="E15" s="87"/>
      <c r="F15" s="91" t="str">
        <f>E18</f>
        <v>Cactus VBC Ct. 13</v>
      </c>
      <c r="G15" s="92"/>
      <c r="H15" s="86"/>
    </row>
    <row r="16" spans="1:8" s="85" customFormat="1" ht="36" customHeight="1" thickBot="1" x14ac:dyDescent="0.25">
      <c r="B16" s="86"/>
      <c r="C16" s="86"/>
      <c r="D16" s="86"/>
      <c r="E16" s="93" t="s">
        <v>49</v>
      </c>
      <c r="F16" s="94" t="s">
        <v>65</v>
      </c>
      <c r="G16" s="95"/>
      <c r="H16" s="86"/>
    </row>
    <row r="17" spans="1:8" s="85" customFormat="1" ht="36" customHeight="1" x14ac:dyDescent="0.2">
      <c r="B17" s="86"/>
      <c r="C17" s="86"/>
      <c r="D17" s="86"/>
      <c r="E17" s="96" t="s">
        <v>109</v>
      </c>
      <c r="F17" s="90"/>
      <c r="G17" s="97"/>
      <c r="H17" s="86"/>
    </row>
    <row r="18" spans="1:8" s="85" customFormat="1" ht="36" customHeight="1" thickBot="1" x14ac:dyDescent="0.25">
      <c r="B18" s="86"/>
      <c r="C18" s="86"/>
      <c r="D18" s="98"/>
      <c r="E18" s="99" t="str">
        <f>D7</f>
        <v>Cactus VBC Ct. 13</v>
      </c>
      <c r="F18" s="100"/>
      <c r="G18" s="97"/>
      <c r="H18" s="86"/>
    </row>
    <row r="19" spans="1:8" s="85" customFormat="1" ht="36" customHeight="1" x14ac:dyDescent="0.2">
      <c r="B19" s="86"/>
      <c r="C19" s="86"/>
      <c r="D19" s="95"/>
      <c r="E19" s="260" t="s">
        <v>242</v>
      </c>
      <c r="F19" s="86"/>
      <c r="G19" s="90"/>
      <c r="H19" s="86"/>
    </row>
    <row r="20" spans="1:8" s="85" customFormat="1" ht="36" customHeight="1" thickBot="1" x14ac:dyDescent="0.25">
      <c r="B20" s="86"/>
      <c r="C20" s="86"/>
      <c r="D20" s="101" t="s">
        <v>129</v>
      </c>
      <c r="E20" s="102"/>
      <c r="F20" s="86"/>
      <c r="G20" s="90" t="s">
        <v>124</v>
      </c>
      <c r="H20" s="86"/>
    </row>
    <row r="21" spans="1:8" s="85" customFormat="1" ht="36" customHeight="1" thickBot="1" x14ac:dyDescent="0.25">
      <c r="B21" s="86"/>
      <c r="C21" s="98"/>
      <c r="D21" s="103" t="str">
        <f>E30</f>
        <v>Cactus VBC Ct. 14</v>
      </c>
      <c r="E21" s="104" t="s">
        <v>55</v>
      </c>
      <c r="F21" s="86"/>
      <c r="G21" s="91" t="str">
        <f>F15</f>
        <v>Cactus VBC Ct. 13</v>
      </c>
      <c r="H21" s="105"/>
    </row>
    <row r="22" spans="1:8" s="85" customFormat="1" ht="36" customHeight="1" thickBot="1" x14ac:dyDescent="0.25">
      <c r="B22" s="86"/>
      <c r="C22" s="101"/>
      <c r="D22" s="106" t="s">
        <v>64</v>
      </c>
      <c r="E22" s="88" t="s">
        <v>52</v>
      </c>
      <c r="F22" s="86"/>
      <c r="G22" s="191" t="s">
        <v>68</v>
      </c>
      <c r="H22" s="107" t="s">
        <v>111</v>
      </c>
    </row>
    <row r="23" spans="1:8" s="85" customFormat="1" ht="36" customHeight="1" x14ac:dyDescent="0.2">
      <c r="B23" s="86"/>
      <c r="C23" s="101"/>
      <c r="D23" s="106"/>
      <c r="E23" s="96" t="s">
        <v>127</v>
      </c>
      <c r="F23" s="86"/>
      <c r="G23" s="108"/>
      <c r="H23" s="107" t="s">
        <v>113</v>
      </c>
    </row>
    <row r="24" spans="1:8" s="85" customFormat="1" ht="36" customHeight="1" thickBot="1" x14ac:dyDescent="0.25">
      <c r="B24" s="86"/>
      <c r="C24" s="101"/>
      <c r="D24" s="109"/>
      <c r="E24" s="99" t="str">
        <f>F7</f>
        <v>Cactus VBC Ct. 14</v>
      </c>
      <c r="F24" s="105"/>
      <c r="G24" s="90"/>
      <c r="H24" s="86"/>
    </row>
    <row r="25" spans="1:8" s="85" customFormat="1" ht="36" customHeight="1" x14ac:dyDescent="0.2">
      <c r="B25" s="86"/>
      <c r="C25" s="101"/>
      <c r="D25" s="86"/>
      <c r="E25" s="260" t="s">
        <v>243</v>
      </c>
      <c r="F25" s="95"/>
      <c r="G25" s="108"/>
      <c r="H25" s="86"/>
    </row>
    <row r="26" spans="1:8" s="85" customFormat="1" ht="36" customHeight="1" thickBot="1" x14ac:dyDescent="0.25">
      <c r="B26" s="86"/>
      <c r="C26" s="101" t="s">
        <v>121</v>
      </c>
      <c r="D26" s="86"/>
      <c r="E26" s="102"/>
      <c r="F26" s="90" t="s">
        <v>125</v>
      </c>
      <c r="G26" s="90"/>
      <c r="H26" s="86"/>
    </row>
    <row r="27" spans="1:8" s="85" customFormat="1" ht="36" customHeight="1" thickBot="1" x14ac:dyDescent="0.25">
      <c r="A27" s="111"/>
      <c r="B27" s="98"/>
      <c r="C27" s="103" t="str">
        <f>D21</f>
        <v>Cactus VBC Ct. 14</v>
      </c>
      <c r="D27" s="86"/>
      <c r="E27" s="113" t="s">
        <v>56</v>
      </c>
      <c r="F27" s="91" t="str">
        <f>F15</f>
        <v>Cactus VBC Ct. 13</v>
      </c>
      <c r="G27" s="109"/>
      <c r="H27" s="86"/>
    </row>
    <row r="28" spans="1:8" s="85" customFormat="1" ht="36" customHeight="1" thickBot="1" x14ac:dyDescent="0.25">
      <c r="B28" s="107" t="s">
        <v>114</v>
      </c>
      <c r="C28" s="106" t="s">
        <v>67</v>
      </c>
      <c r="D28" s="86"/>
      <c r="E28" s="88" t="s">
        <v>53</v>
      </c>
      <c r="F28" s="108" t="s">
        <v>63</v>
      </c>
      <c r="G28" s="86"/>
      <c r="H28" s="86"/>
    </row>
    <row r="29" spans="1:8" s="85" customFormat="1" ht="36" customHeight="1" x14ac:dyDescent="0.2">
      <c r="B29" s="107" t="s">
        <v>113</v>
      </c>
      <c r="C29" s="106"/>
      <c r="D29" s="86"/>
      <c r="E29" s="96" t="s">
        <v>133</v>
      </c>
      <c r="F29" s="108"/>
      <c r="G29" s="86"/>
      <c r="H29" s="86"/>
    </row>
    <row r="30" spans="1:8" s="85" customFormat="1" ht="36" customHeight="1" thickBot="1" x14ac:dyDescent="0.25">
      <c r="B30" s="86"/>
      <c r="C30" s="101"/>
      <c r="D30" s="98"/>
      <c r="E30" s="99" t="str">
        <f>E24</f>
        <v>Cactus VBC Ct. 14</v>
      </c>
      <c r="F30" s="109"/>
      <c r="G30" s="86"/>
      <c r="H30" s="86"/>
    </row>
    <row r="31" spans="1:8" s="85" customFormat="1" ht="36" customHeight="1" x14ac:dyDescent="0.2">
      <c r="B31" s="86"/>
      <c r="C31" s="101"/>
      <c r="D31" s="112"/>
      <c r="E31" s="110" t="s">
        <v>66</v>
      </c>
      <c r="F31" s="86"/>
      <c r="G31" s="86"/>
      <c r="H31" s="86"/>
    </row>
    <row r="32" spans="1:8" s="85" customFormat="1" ht="36" customHeight="1" thickBot="1" x14ac:dyDescent="0.25">
      <c r="B32" s="86"/>
      <c r="C32" s="101"/>
      <c r="D32" s="101" t="s">
        <v>132</v>
      </c>
      <c r="E32" s="102"/>
      <c r="F32" s="86"/>
      <c r="G32" s="86"/>
      <c r="H32" s="86"/>
    </row>
    <row r="33" spans="2:8" s="85" customFormat="1" ht="36" customHeight="1" thickBot="1" x14ac:dyDescent="0.25">
      <c r="B33" s="86"/>
      <c r="C33" s="109"/>
      <c r="D33" s="103" t="str">
        <f>E30</f>
        <v>Cactus VBC Ct. 14</v>
      </c>
      <c r="E33" s="202" t="s">
        <v>58</v>
      </c>
      <c r="F33" s="86"/>
      <c r="G33" s="86"/>
      <c r="H33" s="86"/>
    </row>
    <row r="34" spans="2:8" s="85" customFormat="1" ht="36" customHeight="1" x14ac:dyDescent="0.2">
      <c r="B34" s="86"/>
      <c r="C34" s="86"/>
      <c r="D34" s="114" t="s">
        <v>244</v>
      </c>
      <c r="E34" s="86"/>
      <c r="F34" s="86"/>
      <c r="G34" s="86"/>
      <c r="H34" s="86"/>
    </row>
    <row r="35" spans="2:8" s="85" customFormat="1" ht="36" customHeight="1" x14ac:dyDescent="0.2">
      <c r="B35" s="86"/>
      <c r="C35" s="86"/>
      <c r="D35" s="106"/>
      <c r="E35" s="86"/>
      <c r="F35" s="86"/>
      <c r="G35" s="86"/>
      <c r="H35" s="86"/>
    </row>
    <row r="36" spans="2:8" s="85" customFormat="1" ht="36" customHeight="1" thickBot="1" x14ac:dyDescent="0.25">
      <c r="B36" s="86"/>
      <c r="C36" s="86"/>
      <c r="D36" s="105"/>
      <c r="E36" s="86"/>
      <c r="F36" s="86"/>
      <c r="G36" s="86"/>
      <c r="H36" s="86"/>
    </row>
    <row r="37" spans="2:8" s="85" customFormat="1" ht="36" customHeight="1" x14ac:dyDescent="0.2">
      <c r="B37" s="86"/>
      <c r="C37" s="86"/>
      <c r="D37" s="113" t="s">
        <v>116</v>
      </c>
      <c r="E37" s="86"/>
      <c r="F37" s="86"/>
      <c r="G37" s="86"/>
      <c r="H37" s="86"/>
    </row>
    <row r="38" spans="2:8" ht="24" customHeight="1" x14ac:dyDescent="0.15">
      <c r="B38" s="111"/>
      <c r="C38" s="111"/>
      <c r="D38" s="111"/>
      <c r="E38" s="115"/>
      <c r="F38" s="111"/>
      <c r="G38" s="111"/>
      <c r="H38" s="111"/>
    </row>
    <row r="39" spans="2:8" ht="24" customHeight="1" x14ac:dyDescent="0.15">
      <c r="B39" s="111"/>
      <c r="C39" s="111"/>
      <c r="D39" s="111"/>
      <c r="E39" s="115"/>
      <c r="F39" s="111"/>
      <c r="G39" s="111"/>
      <c r="H39" s="111"/>
    </row>
    <row r="40" spans="2:8" ht="24" customHeight="1" x14ac:dyDescent="0.15">
      <c r="B40" s="111"/>
      <c r="C40" s="111"/>
      <c r="D40" s="111"/>
      <c r="E40" s="111"/>
      <c r="F40" s="111"/>
      <c r="G40" s="111"/>
      <c r="H40" s="111"/>
    </row>
    <row r="41" spans="2:8" ht="24" customHeight="1" x14ac:dyDescent="0.15">
      <c r="B41" s="116"/>
      <c r="C41" s="44" t="s">
        <v>54</v>
      </c>
      <c r="D41" s="111"/>
      <c r="E41" s="111"/>
      <c r="F41" s="111"/>
      <c r="G41" s="111"/>
      <c r="H41" s="111"/>
    </row>
    <row r="42" spans="2:8" ht="24" customHeight="1" x14ac:dyDescent="0.15">
      <c r="B42" s="111"/>
      <c r="C42" s="111"/>
      <c r="D42" s="111"/>
      <c r="E42" s="111"/>
      <c r="F42" s="111"/>
      <c r="G42" s="111"/>
      <c r="H42" s="111"/>
    </row>
    <row r="43" spans="2:8" ht="24" customHeight="1" x14ac:dyDescent="0.15">
      <c r="B43" s="111"/>
      <c r="C43" s="111"/>
      <c r="D43" s="111"/>
      <c r="E43" s="111"/>
      <c r="F43" s="111"/>
      <c r="G43" s="111"/>
      <c r="H43" s="111"/>
    </row>
    <row r="44" spans="2:8" ht="24" customHeight="1" x14ac:dyDescent="0.15">
      <c r="B44" s="111"/>
      <c r="C44" s="111"/>
      <c r="D44" s="111"/>
      <c r="E44" s="111"/>
      <c r="F44" s="111"/>
      <c r="G44" s="111"/>
      <c r="H44" s="111"/>
    </row>
    <row r="45" spans="2:8" ht="24" customHeight="1" x14ac:dyDescent="0.15">
      <c r="B45" s="111"/>
      <c r="C45" s="111"/>
      <c r="D45" s="111"/>
      <c r="E45" s="111"/>
      <c r="F45" s="111"/>
      <c r="G45" s="111"/>
      <c r="H45" s="111"/>
    </row>
    <row r="46" spans="2:8" ht="24" customHeight="1" x14ac:dyDescent="0.15">
      <c r="B46" s="111"/>
      <c r="C46" s="111"/>
      <c r="D46" s="111"/>
      <c r="E46" s="111"/>
      <c r="F46" s="111"/>
      <c r="G46" s="111"/>
      <c r="H46" s="111"/>
    </row>
    <row r="47" spans="2:8" ht="24" customHeight="1" x14ac:dyDescent="0.15">
      <c r="B47" s="111"/>
      <c r="C47" s="111"/>
      <c r="D47" s="111"/>
      <c r="E47" s="111"/>
      <c r="F47" s="111"/>
      <c r="G47" s="111"/>
      <c r="H47" s="111"/>
    </row>
    <row r="48" spans="2:8" ht="21" customHeight="1" x14ac:dyDescent="0.15">
      <c r="B48" s="111"/>
      <c r="C48" s="111"/>
      <c r="D48" s="111"/>
      <c r="E48" s="111"/>
      <c r="F48" s="111"/>
      <c r="G48" s="111"/>
      <c r="H48" s="111"/>
    </row>
    <row r="49" spans="1:8" ht="21" customHeight="1" x14ac:dyDescent="0.15">
      <c r="B49" s="111"/>
      <c r="C49" s="111"/>
      <c r="D49" s="111"/>
      <c r="E49" s="111"/>
      <c r="F49" s="111"/>
      <c r="G49" s="111"/>
      <c r="H49" s="111"/>
    </row>
    <row r="50" spans="1:8" ht="21" customHeight="1" x14ac:dyDescent="0.15">
      <c r="B50" s="111"/>
      <c r="C50" s="111"/>
      <c r="D50" s="111"/>
      <c r="E50" s="111"/>
      <c r="F50" s="111"/>
      <c r="G50" s="111"/>
      <c r="H50" s="111"/>
    </row>
    <row r="51" spans="1:8" ht="21" customHeight="1" x14ac:dyDescent="0.15">
      <c r="B51" s="111"/>
      <c r="C51" s="111"/>
      <c r="D51" s="111"/>
      <c r="E51" s="111"/>
      <c r="F51" s="111"/>
      <c r="G51" s="111"/>
      <c r="H51" s="111"/>
    </row>
    <row r="52" spans="1:8" ht="21" customHeight="1" x14ac:dyDescent="0.15">
      <c r="A52" s="115"/>
      <c r="B52" s="115"/>
      <c r="C52" s="115"/>
      <c r="D52" s="115"/>
      <c r="E52" s="115"/>
      <c r="F52" s="117"/>
      <c r="G52" s="117"/>
      <c r="H52" s="118"/>
    </row>
    <row r="53" spans="1:8" ht="21" customHeight="1" x14ac:dyDescent="0.15">
      <c r="A53" s="117"/>
      <c r="B53" s="111"/>
      <c r="C53" s="111"/>
      <c r="D53" s="111"/>
      <c r="E53" s="117"/>
      <c r="F53" s="117"/>
      <c r="G53" s="117"/>
      <c r="H53" s="117"/>
    </row>
    <row r="54" spans="1:8" ht="21" customHeight="1" x14ac:dyDescent="0.15">
      <c r="A54" s="117"/>
      <c r="B54" s="119"/>
      <c r="C54" s="117"/>
      <c r="D54" s="117"/>
      <c r="E54" s="117"/>
      <c r="F54" s="117"/>
      <c r="G54" s="117"/>
      <c r="H54" s="115"/>
    </row>
    <row r="55" spans="1:8" ht="21" customHeight="1" x14ac:dyDescent="0.15">
      <c r="A55" s="117"/>
      <c r="B55" s="119"/>
      <c r="C55" s="117"/>
      <c r="D55" s="117"/>
      <c r="E55" s="117"/>
      <c r="F55" s="117"/>
      <c r="G55" s="117"/>
      <c r="H55" s="115"/>
    </row>
    <row r="56" spans="1:8" ht="21" customHeight="1" x14ac:dyDescent="0.15">
      <c r="A56" s="117"/>
      <c r="B56" s="119"/>
      <c r="C56" s="117"/>
      <c r="D56" s="117"/>
      <c r="E56" s="117"/>
      <c r="F56" s="117"/>
      <c r="G56" s="117"/>
      <c r="H56" s="115"/>
    </row>
    <row r="57" spans="1:8" ht="21" customHeight="1" x14ac:dyDescent="0.15">
      <c r="A57" s="117"/>
      <c r="B57" s="117"/>
      <c r="C57" s="117"/>
      <c r="D57" s="117"/>
      <c r="E57" s="117"/>
      <c r="F57" s="117"/>
      <c r="G57" s="117"/>
      <c r="H57" s="117"/>
    </row>
    <row r="58" spans="1:8" ht="21" customHeight="1" x14ac:dyDescent="0.15">
      <c r="A58" s="117"/>
      <c r="B58" s="117"/>
      <c r="C58" s="117"/>
      <c r="D58" s="117"/>
      <c r="E58" s="117"/>
      <c r="F58" s="117"/>
      <c r="G58" s="117"/>
      <c r="H58" s="117"/>
    </row>
    <row r="59" spans="1:8" ht="21" customHeight="1" x14ac:dyDescent="0.2">
      <c r="A59" s="119"/>
      <c r="B59" s="120"/>
      <c r="C59" s="117"/>
      <c r="D59" s="117"/>
      <c r="E59" s="117"/>
      <c r="F59" s="117"/>
      <c r="G59" s="117"/>
      <c r="H59" s="117"/>
    </row>
    <row r="60" spans="1:8" ht="21" customHeight="1" x14ac:dyDescent="0.15">
      <c r="A60" s="117"/>
      <c r="B60" s="117"/>
      <c r="C60" s="117"/>
      <c r="D60" s="117"/>
      <c r="E60" s="117"/>
      <c r="F60" s="117"/>
      <c r="G60" s="117"/>
      <c r="H60" s="117"/>
    </row>
    <row r="61" spans="1:8" x14ac:dyDescent="0.15">
      <c r="A61" s="117"/>
      <c r="B61" s="117"/>
      <c r="C61" s="117"/>
      <c r="D61" s="117"/>
      <c r="E61" s="117"/>
      <c r="F61" s="117"/>
      <c r="G61" s="117"/>
      <c r="H61" s="117"/>
    </row>
    <row r="62" spans="1:8" x14ac:dyDescent="0.15">
      <c r="A62" s="111"/>
      <c r="B62" s="111"/>
      <c r="C62" s="111"/>
      <c r="D62" s="111"/>
      <c r="E62" s="117"/>
      <c r="F62" s="117"/>
      <c r="G62" s="117"/>
      <c r="H62" s="117"/>
    </row>
    <row r="63" spans="1:8" x14ac:dyDescent="0.15">
      <c r="A63" s="117"/>
      <c r="B63" s="117"/>
      <c r="C63" s="117"/>
      <c r="D63" s="117"/>
      <c r="E63" s="117"/>
      <c r="F63" s="117"/>
      <c r="G63" s="117"/>
      <c r="H63" s="117"/>
    </row>
    <row r="64" spans="1:8" x14ac:dyDescent="0.15">
      <c r="A64" s="117"/>
      <c r="B64" s="117"/>
      <c r="C64" s="117"/>
      <c r="D64" s="117"/>
      <c r="E64" s="117"/>
      <c r="F64" s="117"/>
      <c r="G64" s="117"/>
      <c r="H64" s="117"/>
    </row>
    <row r="65" spans="1:8" x14ac:dyDescent="0.15">
      <c r="A65" s="117"/>
      <c r="B65" s="117"/>
      <c r="C65" s="117"/>
      <c r="D65" s="117"/>
      <c r="E65" s="117"/>
      <c r="F65" s="117"/>
      <c r="G65" s="117"/>
      <c r="H65" s="117"/>
    </row>
    <row r="66" spans="1:8" x14ac:dyDescent="0.15">
      <c r="A66" s="117"/>
      <c r="B66" s="117"/>
      <c r="C66" s="117"/>
      <c r="D66" s="117"/>
      <c r="E66" s="117"/>
      <c r="F66" s="117"/>
      <c r="G66" s="117"/>
      <c r="H66" s="117"/>
    </row>
    <row r="71" spans="1:8" x14ac:dyDescent="0.15">
      <c r="B71" s="111"/>
      <c r="C71" s="111"/>
    </row>
    <row r="80" spans="1:8" x14ac:dyDescent="0.15">
      <c r="C80" s="111"/>
    </row>
    <row r="89" spans="2:4" x14ac:dyDescent="0.15">
      <c r="B89" s="111"/>
      <c r="C89" s="111"/>
      <c r="D89" s="111"/>
    </row>
    <row r="97" spans="1:5" x14ac:dyDescent="0.15">
      <c r="B97" s="111"/>
      <c r="C97" s="111"/>
      <c r="D97" s="111"/>
    </row>
    <row r="106" spans="1:5" x14ac:dyDescent="0.15">
      <c r="A106" s="111"/>
      <c r="B106" s="111"/>
      <c r="C106" s="111"/>
      <c r="D106" s="111"/>
      <c r="E106" s="111"/>
    </row>
  </sheetData>
  <mergeCells count="7">
    <mergeCell ref="A9:H9"/>
    <mergeCell ref="A1:H1"/>
    <mergeCell ref="A2:H2"/>
    <mergeCell ref="A3:C3"/>
    <mergeCell ref="A4:H4"/>
    <mergeCell ref="A5:H5"/>
    <mergeCell ref="A8:H8"/>
  </mergeCells>
  <phoneticPr fontId="14" type="noConversion"/>
  <printOptions horizontalCentered="1" verticalCentered="1"/>
  <pageMargins left="0" right="0" top="0.2" bottom="0.2" header="0.5" footer="0.5"/>
  <pageSetup scale="5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74A6F-B196-0A45-AA7C-EFF46ABFA83C}">
  <dimension ref="A1:O35"/>
  <sheetViews>
    <sheetView zoomScale="120" zoomScaleNormal="120" workbookViewId="0">
      <selection activeCell="Q9" sqref="Q9"/>
    </sheetView>
  </sheetViews>
  <sheetFormatPr baseColWidth="10" defaultRowHeight="14" x14ac:dyDescent="0.2"/>
  <cols>
    <col min="1" max="1" width="10" style="261" bestFit="1" customWidth="1"/>
    <col min="2" max="14" width="8.33203125" style="261" customWidth="1"/>
    <col min="15" max="15" width="4.1640625" style="261" customWidth="1"/>
    <col min="16" max="16" width="6.6640625" style="261" customWidth="1"/>
    <col min="17" max="23" width="6.83203125" style="261" customWidth="1"/>
    <col min="24" max="16384" width="10.83203125" style="261"/>
  </cols>
  <sheetData>
    <row r="1" spans="1:14" s="266" customFormat="1" x14ac:dyDescent="0.2">
      <c r="A1" s="333" t="s">
        <v>326</v>
      </c>
      <c r="B1" s="268" t="s">
        <v>77</v>
      </c>
      <c r="C1" s="268" t="s">
        <v>77</v>
      </c>
      <c r="D1" s="268" t="s">
        <v>77</v>
      </c>
      <c r="E1" s="268" t="s">
        <v>141</v>
      </c>
      <c r="F1" s="268" t="s">
        <v>141</v>
      </c>
      <c r="G1" s="268" t="s">
        <v>141</v>
      </c>
      <c r="H1" s="268" t="s">
        <v>141</v>
      </c>
      <c r="I1" s="268" t="s">
        <v>246</v>
      </c>
      <c r="J1" s="268" t="s">
        <v>246</v>
      </c>
      <c r="K1" s="268" t="s">
        <v>246</v>
      </c>
      <c r="L1" s="268" t="s">
        <v>246</v>
      </c>
      <c r="M1" s="268" t="s">
        <v>328</v>
      </c>
      <c r="N1" s="269" t="s">
        <v>328</v>
      </c>
    </row>
    <row r="2" spans="1:14" s="266" customFormat="1" ht="15" thickBot="1" x14ac:dyDescent="0.25">
      <c r="A2" s="334" t="s">
        <v>327</v>
      </c>
      <c r="B2" s="325">
        <v>2</v>
      </c>
      <c r="C2" s="325">
        <v>3</v>
      </c>
      <c r="D2" s="325">
        <v>4</v>
      </c>
      <c r="E2" s="325">
        <v>5</v>
      </c>
      <c r="F2" s="325">
        <v>6</v>
      </c>
      <c r="G2" s="325">
        <v>7</v>
      </c>
      <c r="H2" s="325">
        <v>8</v>
      </c>
      <c r="I2" s="321">
        <v>9</v>
      </c>
      <c r="J2" s="321">
        <v>10</v>
      </c>
      <c r="K2" s="321">
        <v>11</v>
      </c>
      <c r="L2" s="321">
        <v>12</v>
      </c>
      <c r="M2" s="321">
        <v>13</v>
      </c>
      <c r="N2" s="322">
        <v>14</v>
      </c>
    </row>
    <row r="3" spans="1:14" ht="15" thickTop="1" x14ac:dyDescent="0.2">
      <c r="A3" s="323" t="s">
        <v>329</v>
      </c>
      <c r="B3" s="318" t="s">
        <v>340</v>
      </c>
      <c r="C3" s="318" t="s">
        <v>341</v>
      </c>
      <c r="D3" s="318" t="s">
        <v>342</v>
      </c>
      <c r="E3" s="318" t="s">
        <v>331</v>
      </c>
      <c r="F3" s="318" t="s">
        <v>332</v>
      </c>
      <c r="G3" s="318" t="s">
        <v>336</v>
      </c>
      <c r="H3" s="324" t="s">
        <v>337</v>
      </c>
      <c r="I3" s="326"/>
      <c r="J3" s="326"/>
      <c r="K3" s="326"/>
      <c r="L3" s="326"/>
      <c r="M3" s="326"/>
      <c r="N3" s="327"/>
    </row>
    <row r="4" spans="1:14" x14ac:dyDescent="0.2">
      <c r="A4" s="305" t="s">
        <v>329</v>
      </c>
      <c r="B4" s="317" t="s">
        <v>340</v>
      </c>
      <c r="C4" s="317" t="s">
        <v>341</v>
      </c>
      <c r="D4" s="317" t="s">
        <v>342</v>
      </c>
      <c r="E4" s="317" t="s">
        <v>331</v>
      </c>
      <c r="F4" s="317" t="s">
        <v>332</v>
      </c>
      <c r="G4" s="317" t="s">
        <v>336</v>
      </c>
      <c r="H4" s="320" t="s">
        <v>337</v>
      </c>
      <c r="I4" s="326"/>
      <c r="J4" s="326"/>
      <c r="K4" s="326"/>
      <c r="L4" s="326"/>
      <c r="M4" s="326"/>
      <c r="N4" s="327"/>
    </row>
    <row r="5" spans="1:14" x14ac:dyDescent="0.2">
      <c r="A5" s="305" t="s">
        <v>329</v>
      </c>
      <c r="B5" s="317" t="s">
        <v>340</v>
      </c>
      <c r="C5" s="317" t="s">
        <v>341</v>
      </c>
      <c r="D5" s="317" t="s">
        <v>342</v>
      </c>
      <c r="E5" s="317" t="s">
        <v>331</v>
      </c>
      <c r="F5" s="317" t="s">
        <v>332</v>
      </c>
      <c r="G5" s="317" t="s">
        <v>336</v>
      </c>
      <c r="H5" s="320" t="s">
        <v>337</v>
      </c>
      <c r="I5" s="326"/>
      <c r="J5" s="326"/>
      <c r="K5" s="326"/>
      <c r="L5" s="326"/>
      <c r="M5" s="326"/>
      <c r="N5" s="327"/>
    </row>
    <row r="6" spans="1:14" x14ac:dyDescent="0.2">
      <c r="A6" s="305" t="s">
        <v>329</v>
      </c>
      <c r="B6" s="317"/>
      <c r="C6" s="317"/>
      <c r="D6" s="317" t="s">
        <v>342</v>
      </c>
      <c r="E6" s="317"/>
      <c r="F6" s="317"/>
      <c r="G6" s="317" t="s">
        <v>336</v>
      </c>
      <c r="H6" s="320" t="s">
        <v>337</v>
      </c>
      <c r="I6" s="326"/>
      <c r="J6" s="326"/>
      <c r="K6" s="326"/>
      <c r="L6" s="326"/>
      <c r="M6" s="326"/>
      <c r="N6" s="327"/>
    </row>
    <row r="7" spans="1:14" x14ac:dyDescent="0.2">
      <c r="A7" s="305" t="s">
        <v>329</v>
      </c>
      <c r="B7" s="317"/>
      <c r="C7" s="317"/>
      <c r="D7" s="317" t="s">
        <v>342</v>
      </c>
      <c r="E7" s="317"/>
      <c r="F7" s="317"/>
      <c r="G7" s="317" t="s">
        <v>336</v>
      </c>
      <c r="H7" s="320" t="s">
        <v>337</v>
      </c>
      <c r="I7" s="326"/>
      <c r="J7" s="326"/>
      <c r="K7" s="326"/>
      <c r="L7" s="326"/>
      <c r="M7" s="326"/>
      <c r="N7" s="327"/>
    </row>
    <row r="8" spans="1:14" ht="15" thickBot="1" x14ac:dyDescent="0.25">
      <c r="A8" s="310" t="s">
        <v>329</v>
      </c>
      <c r="B8" s="321"/>
      <c r="C8" s="321"/>
      <c r="D8" s="321" t="s">
        <v>342</v>
      </c>
      <c r="E8" s="321"/>
      <c r="F8" s="321"/>
      <c r="G8" s="321" t="s">
        <v>336</v>
      </c>
      <c r="H8" s="322" t="s">
        <v>337</v>
      </c>
      <c r="I8" s="326"/>
      <c r="J8" s="326"/>
      <c r="K8" s="326"/>
      <c r="L8" s="326"/>
      <c r="M8" s="326"/>
      <c r="N8" s="327"/>
    </row>
    <row r="9" spans="1:14" x14ac:dyDescent="0.2">
      <c r="A9" s="319" t="s">
        <v>330</v>
      </c>
      <c r="B9" s="268" t="s">
        <v>343</v>
      </c>
      <c r="C9" s="268" t="s">
        <v>344</v>
      </c>
      <c r="D9" s="268" t="s">
        <v>335</v>
      </c>
      <c r="E9" s="268" t="s">
        <v>333</v>
      </c>
      <c r="F9" s="268" t="s">
        <v>334</v>
      </c>
      <c r="G9" s="268" t="s">
        <v>338</v>
      </c>
      <c r="H9" s="269" t="s">
        <v>339</v>
      </c>
      <c r="I9" s="326"/>
      <c r="J9" s="326"/>
      <c r="K9" s="326"/>
      <c r="L9" s="326"/>
      <c r="M9" s="326"/>
      <c r="N9" s="327"/>
    </row>
    <row r="10" spans="1:14" x14ac:dyDescent="0.2">
      <c r="A10" s="305" t="s">
        <v>330</v>
      </c>
      <c r="B10" s="317" t="s">
        <v>343</v>
      </c>
      <c r="C10" s="317" t="s">
        <v>344</v>
      </c>
      <c r="D10" s="317" t="s">
        <v>335</v>
      </c>
      <c r="E10" s="317" t="s">
        <v>333</v>
      </c>
      <c r="F10" s="317" t="s">
        <v>334</v>
      </c>
      <c r="G10" s="317" t="s">
        <v>338</v>
      </c>
      <c r="H10" s="320" t="s">
        <v>339</v>
      </c>
      <c r="I10" s="326"/>
      <c r="J10" s="326"/>
      <c r="K10" s="326"/>
      <c r="L10" s="326"/>
      <c r="M10" s="326"/>
      <c r="N10" s="327"/>
    </row>
    <row r="11" spans="1:14" x14ac:dyDescent="0.2">
      <c r="A11" s="305" t="s">
        <v>330</v>
      </c>
      <c r="B11" s="317" t="s">
        <v>343</v>
      </c>
      <c r="C11" s="317" t="s">
        <v>344</v>
      </c>
      <c r="D11" s="317" t="s">
        <v>335</v>
      </c>
      <c r="E11" s="317" t="s">
        <v>333</v>
      </c>
      <c r="F11" s="317" t="s">
        <v>334</v>
      </c>
      <c r="G11" s="317" t="s">
        <v>338</v>
      </c>
      <c r="H11" s="320" t="s">
        <v>339</v>
      </c>
      <c r="I11" s="326"/>
      <c r="J11" s="326"/>
      <c r="K11" s="326"/>
      <c r="L11" s="326"/>
      <c r="M11" s="326"/>
      <c r="N11" s="327"/>
    </row>
    <row r="12" spans="1:14" x14ac:dyDescent="0.2">
      <c r="A12" s="305" t="s">
        <v>330</v>
      </c>
      <c r="B12" s="317"/>
      <c r="C12" s="317" t="s">
        <v>344</v>
      </c>
      <c r="D12" s="317" t="s">
        <v>335</v>
      </c>
      <c r="E12" s="317" t="s">
        <v>333</v>
      </c>
      <c r="F12" s="317" t="s">
        <v>334</v>
      </c>
      <c r="G12" s="317" t="s">
        <v>338</v>
      </c>
      <c r="H12" s="320" t="s">
        <v>339</v>
      </c>
      <c r="I12" s="326"/>
      <c r="J12" s="326"/>
      <c r="K12" s="326"/>
      <c r="L12" s="326"/>
      <c r="M12" s="326"/>
      <c r="N12" s="327"/>
    </row>
    <row r="13" spans="1:14" x14ac:dyDescent="0.2">
      <c r="A13" s="305" t="s">
        <v>330</v>
      </c>
      <c r="B13" s="317"/>
      <c r="C13" s="317" t="s">
        <v>344</v>
      </c>
      <c r="D13" s="317" t="s">
        <v>335</v>
      </c>
      <c r="E13" s="317" t="s">
        <v>333</v>
      </c>
      <c r="F13" s="317" t="s">
        <v>334</v>
      </c>
      <c r="G13" s="317" t="s">
        <v>338</v>
      </c>
      <c r="H13" s="320" t="s">
        <v>339</v>
      </c>
      <c r="I13" s="326"/>
      <c r="J13" s="326"/>
      <c r="K13" s="326"/>
      <c r="L13" s="326"/>
      <c r="M13" s="326"/>
      <c r="N13" s="327"/>
    </row>
    <row r="14" spans="1:14" ht="15" thickBot="1" x14ac:dyDescent="0.25">
      <c r="A14" s="310" t="s">
        <v>330</v>
      </c>
      <c r="B14" s="321"/>
      <c r="C14" s="321" t="s">
        <v>344</v>
      </c>
      <c r="D14" s="321" t="s">
        <v>335</v>
      </c>
      <c r="E14" s="321" t="s">
        <v>333</v>
      </c>
      <c r="F14" s="321" t="s">
        <v>334</v>
      </c>
      <c r="G14" s="321" t="s">
        <v>338</v>
      </c>
      <c r="H14" s="322" t="s">
        <v>339</v>
      </c>
      <c r="I14" s="328"/>
      <c r="J14" s="328"/>
      <c r="K14" s="328"/>
      <c r="L14" s="328"/>
      <c r="M14" s="328"/>
      <c r="N14" s="329"/>
    </row>
    <row r="16" spans="1:14" ht="15" thickBot="1" x14ac:dyDescent="0.25"/>
    <row r="17" spans="1:15" x14ac:dyDescent="0.2">
      <c r="B17" s="382" t="s">
        <v>77</v>
      </c>
      <c r="C17" s="383"/>
      <c r="D17" s="384"/>
      <c r="E17" s="382" t="s">
        <v>245</v>
      </c>
      <c r="F17" s="383"/>
      <c r="G17" s="383"/>
      <c r="H17" s="384"/>
      <c r="I17" s="382" t="s">
        <v>246</v>
      </c>
      <c r="J17" s="383"/>
      <c r="K17" s="383"/>
      <c r="L17" s="384"/>
      <c r="M17" s="382" t="s">
        <v>247</v>
      </c>
      <c r="N17" s="384"/>
    </row>
    <row r="18" spans="1:15" x14ac:dyDescent="0.2">
      <c r="B18" s="385" t="s">
        <v>248</v>
      </c>
      <c r="C18" s="386"/>
      <c r="D18" s="387"/>
      <c r="E18" s="388" t="s">
        <v>249</v>
      </c>
      <c r="F18" s="389"/>
      <c r="G18" s="390"/>
      <c r="H18" s="262" t="s">
        <v>250</v>
      </c>
      <c r="I18" s="391" t="s">
        <v>251</v>
      </c>
      <c r="J18" s="392"/>
      <c r="K18" s="393" t="s">
        <v>252</v>
      </c>
      <c r="L18" s="394"/>
      <c r="M18" s="395" t="s">
        <v>253</v>
      </c>
      <c r="N18" s="396"/>
    </row>
    <row r="19" spans="1:15" ht="15" thickBot="1" x14ac:dyDescent="0.25">
      <c r="B19" s="263"/>
      <c r="C19" s="378" t="s">
        <v>254</v>
      </c>
      <c r="D19" s="379"/>
      <c r="E19" s="263"/>
      <c r="F19" s="264"/>
      <c r="G19" s="380" t="s">
        <v>255</v>
      </c>
      <c r="H19" s="381"/>
      <c r="I19" s="263"/>
      <c r="J19" s="264"/>
      <c r="K19" s="378" t="s">
        <v>254</v>
      </c>
      <c r="L19" s="379"/>
      <c r="M19" s="263"/>
      <c r="N19" s="265"/>
    </row>
    <row r="20" spans="1:15" s="266" customFormat="1" ht="15" thickBot="1" x14ac:dyDescent="0.25">
      <c r="B20" s="267">
        <v>2</v>
      </c>
      <c r="C20" s="268">
        <v>3</v>
      </c>
      <c r="D20" s="269">
        <v>4</v>
      </c>
      <c r="E20" s="267">
        <v>5</v>
      </c>
      <c r="F20" s="268">
        <v>6</v>
      </c>
      <c r="G20" s="268">
        <v>7</v>
      </c>
      <c r="H20" s="269">
        <v>8</v>
      </c>
      <c r="I20" s="267">
        <v>9</v>
      </c>
      <c r="J20" s="268">
        <v>10</v>
      </c>
      <c r="K20" s="268">
        <v>11</v>
      </c>
      <c r="L20" s="269">
        <v>12</v>
      </c>
      <c r="M20" s="270">
        <v>13</v>
      </c>
      <c r="N20" s="271">
        <v>14</v>
      </c>
    </row>
    <row r="21" spans="1:15" ht="45" x14ac:dyDescent="0.2">
      <c r="A21" s="272" t="s">
        <v>256</v>
      </c>
      <c r="B21" s="273" t="s">
        <v>257</v>
      </c>
      <c r="C21" s="274" t="s">
        <v>258</v>
      </c>
      <c r="D21" s="275" t="s">
        <v>259</v>
      </c>
      <c r="E21" s="276" t="s">
        <v>260</v>
      </c>
      <c r="F21" s="277" t="s">
        <v>261</v>
      </c>
      <c r="G21" s="277" t="s">
        <v>262</v>
      </c>
      <c r="H21" s="278" t="s">
        <v>263</v>
      </c>
      <c r="I21" s="279" t="s">
        <v>264</v>
      </c>
      <c r="J21" s="280" t="s">
        <v>265</v>
      </c>
      <c r="K21" s="281" t="s">
        <v>266</v>
      </c>
      <c r="L21" s="282" t="s">
        <v>267</v>
      </c>
      <c r="M21" s="283" t="s">
        <v>268</v>
      </c>
      <c r="N21" s="284" t="s">
        <v>269</v>
      </c>
      <c r="O21" s="330" t="s">
        <v>256</v>
      </c>
    </row>
    <row r="22" spans="1:15" ht="45" x14ac:dyDescent="0.2">
      <c r="A22" s="285" t="s">
        <v>270</v>
      </c>
      <c r="B22" s="286" t="s">
        <v>271</v>
      </c>
      <c r="C22" s="287" t="s">
        <v>272</v>
      </c>
      <c r="D22" s="287" t="s">
        <v>273</v>
      </c>
      <c r="E22" s="288" t="s">
        <v>274</v>
      </c>
      <c r="F22" s="289" t="s">
        <v>275</v>
      </c>
      <c r="G22" s="289" t="s">
        <v>276</v>
      </c>
      <c r="H22" s="290" t="s">
        <v>277</v>
      </c>
      <c r="I22" s="291" t="s">
        <v>278</v>
      </c>
      <c r="J22" s="292" t="s">
        <v>279</v>
      </c>
      <c r="K22" s="293" t="s">
        <v>280</v>
      </c>
      <c r="L22" s="294" t="s">
        <v>281</v>
      </c>
      <c r="M22" s="295" t="s">
        <v>282</v>
      </c>
      <c r="N22" s="296" t="s">
        <v>283</v>
      </c>
      <c r="O22" s="331" t="s">
        <v>270</v>
      </c>
    </row>
    <row r="23" spans="1:15" ht="54" x14ac:dyDescent="0.2">
      <c r="A23" s="285" t="s">
        <v>284</v>
      </c>
      <c r="B23" s="286" t="s">
        <v>285</v>
      </c>
      <c r="C23" s="287" t="s">
        <v>286</v>
      </c>
      <c r="D23" s="297" t="s">
        <v>287</v>
      </c>
      <c r="E23" s="288" t="s">
        <v>288</v>
      </c>
      <c r="F23" s="289" t="s">
        <v>289</v>
      </c>
      <c r="G23" s="289" t="s">
        <v>290</v>
      </c>
      <c r="H23" s="290" t="s">
        <v>291</v>
      </c>
      <c r="I23" s="291" t="s">
        <v>292</v>
      </c>
      <c r="J23" s="292" t="s">
        <v>293</v>
      </c>
      <c r="K23" s="294" t="s">
        <v>294</v>
      </c>
      <c r="L23" s="298" t="s">
        <v>295</v>
      </c>
      <c r="M23" s="295" t="s">
        <v>296</v>
      </c>
      <c r="N23" s="296" t="s">
        <v>297</v>
      </c>
      <c r="O23" s="331" t="s">
        <v>284</v>
      </c>
    </row>
    <row r="24" spans="1:15" ht="54" x14ac:dyDescent="0.2">
      <c r="A24" s="285" t="s">
        <v>298</v>
      </c>
      <c r="B24" s="286" t="s">
        <v>299</v>
      </c>
      <c r="C24" s="287" t="s">
        <v>300</v>
      </c>
      <c r="D24" s="299"/>
      <c r="E24" s="288" t="s">
        <v>301</v>
      </c>
      <c r="F24" s="289" t="s">
        <v>302</v>
      </c>
      <c r="G24" s="300" t="s">
        <v>303</v>
      </c>
      <c r="H24" s="290" t="s">
        <v>304</v>
      </c>
      <c r="I24" s="291" t="s">
        <v>305</v>
      </c>
      <c r="J24" s="292" t="s">
        <v>306</v>
      </c>
      <c r="K24" s="293" t="s">
        <v>307</v>
      </c>
      <c r="L24" s="301" t="s">
        <v>308</v>
      </c>
      <c r="M24" s="295" t="s">
        <v>309</v>
      </c>
      <c r="N24" s="296" t="s">
        <v>310</v>
      </c>
      <c r="O24" s="331" t="s">
        <v>298</v>
      </c>
    </row>
    <row r="25" spans="1:15" ht="69" x14ac:dyDescent="0.2">
      <c r="A25" s="285" t="s">
        <v>311</v>
      </c>
      <c r="B25" s="286" t="s">
        <v>312</v>
      </c>
      <c r="C25" s="287" t="s">
        <v>313</v>
      </c>
      <c r="D25" s="302"/>
      <c r="E25" s="288" t="s">
        <v>314</v>
      </c>
      <c r="F25" s="289" t="s">
        <v>315</v>
      </c>
      <c r="G25" s="300" t="s">
        <v>316</v>
      </c>
      <c r="H25" s="290" t="s">
        <v>317</v>
      </c>
      <c r="I25" s="291" t="s">
        <v>318</v>
      </c>
      <c r="J25" s="292" t="s">
        <v>319</v>
      </c>
      <c r="K25" s="298" t="s">
        <v>320</v>
      </c>
      <c r="L25" s="298" t="s">
        <v>321</v>
      </c>
      <c r="M25" s="295"/>
      <c r="N25" s="296" t="s">
        <v>322</v>
      </c>
      <c r="O25" s="331" t="s">
        <v>311</v>
      </c>
    </row>
    <row r="26" spans="1:15" x14ac:dyDescent="0.2">
      <c r="A26" s="285" t="s">
        <v>323</v>
      </c>
      <c r="B26" s="299"/>
      <c r="C26" s="299"/>
      <c r="D26" s="299"/>
      <c r="E26" s="295"/>
      <c r="F26" s="303"/>
      <c r="G26" s="299"/>
      <c r="H26" s="304"/>
      <c r="I26" s="295"/>
      <c r="J26" s="303"/>
      <c r="K26" s="299"/>
      <c r="L26" s="302"/>
      <c r="M26" s="295"/>
      <c r="N26" s="296"/>
      <c r="O26" s="331" t="s">
        <v>323</v>
      </c>
    </row>
    <row r="27" spans="1:15" x14ac:dyDescent="0.2">
      <c r="A27" s="285" t="s">
        <v>324</v>
      </c>
      <c r="B27" s="305"/>
      <c r="C27" s="306"/>
      <c r="D27" s="307"/>
      <c r="E27" s="305"/>
      <c r="F27" s="306"/>
      <c r="G27" s="306"/>
      <c r="H27" s="307"/>
      <c r="I27" s="305"/>
      <c r="J27" s="306"/>
      <c r="K27" s="306"/>
      <c r="L27" s="308"/>
      <c r="M27" s="295"/>
      <c r="N27" s="296"/>
      <c r="O27" s="331" t="s">
        <v>324</v>
      </c>
    </row>
    <row r="28" spans="1:15" ht="15" thickBot="1" x14ac:dyDescent="0.25">
      <c r="A28" s="309" t="s">
        <v>325</v>
      </c>
      <c r="B28" s="310"/>
      <c r="C28" s="311"/>
      <c r="D28" s="312"/>
      <c r="E28" s="310"/>
      <c r="F28" s="311"/>
      <c r="G28" s="311"/>
      <c r="H28" s="312"/>
      <c r="I28" s="310"/>
      <c r="J28" s="311"/>
      <c r="K28" s="311"/>
      <c r="L28" s="313"/>
      <c r="M28" s="314"/>
      <c r="N28" s="315"/>
      <c r="O28" s="332" t="s">
        <v>325</v>
      </c>
    </row>
    <row r="35" spans="3:6" x14ac:dyDescent="0.2">
      <c r="C35" s="316"/>
      <c r="F35" s="316"/>
    </row>
  </sheetData>
  <mergeCells count="12">
    <mergeCell ref="M17:N17"/>
    <mergeCell ref="B18:D18"/>
    <mergeCell ref="E18:G18"/>
    <mergeCell ref="I18:J18"/>
    <mergeCell ref="K18:L18"/>
    <mergeCell ref="M18:N18"/>
    <mergeCell ref="C19:D19"/>
    <mergeCell ref="G19:H19"/>
    <mergeCell ref="K19:L19"/>
    <mergeCell ref="B17:D17"/>
    <mergeCell ref="E17:H17"/>
    <mergeCell ref="I17:L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F9B9-3D25-B049-B449-F15E9ED7AD48}">
  <sheetPr>
    <pageSetUpPr fitToPage="1"/>
  </sheetPr>
  <dimension ref="A1:K38"/>
  <sheetViews>
    <sheetView workbookViewId="0">
      <selection activeCell="A19" sqref="A19:A21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1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8" x14ac:dyDescent="0.2">
      <c r="A3" s="18" t="s">
        <v>15</v>
      </c>
      <c r="B3" s="60" t="s">
        <v>39</v>
      </c>
      <c r="C3" s="19"/>
      <c r="D3" s="18"/>
      <c r="E3" s="18"/>
      <c r="H3" s="81"/>
    </row>
    <row r="4" spans="1:11" s="21" customFormat="1" x14ac:dyDescent="0.2">
      <c r="A4" s="20" t="s">
        <v>16</v>
      </c>
      <c r="B4" s="21" t="s">
        <v>141</v>
      </c>
      <c r="H4" s="81"/>
    </row>
    <row r="5" spans="1:11" s="21" customFormat="1" x14ac:dyDescent="0.2">
      <c r="A5" s="20" t="s">
        <v>17</v>
      </c>
      <c r="B5" s="199" t="s">
        <v>176</v>
      </c>
      <c r="H5" s="81"/>
    </row>
    <row r="7" spans="1:11" s="23" customFormat="1" ht="14" x14ac:dyDescent="0.15">
      <c r="A7" s="347" t="s">
        <v>18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</row>
    <row r="9" spans="1:11" x14ac:dyDescent="0.2">
      <c r="A9" s="24" t="s">
        <v>19</v>
      </c>
      <c r="B9" t="s">
        <v>40</v>
      </c>
      <c r="D9" s="24"/>
      <c r="E9" s="24"/>
    </row>
    <row r="10" spans="1:11" x14ac:dyDescent="0.2">
      <c r="A10" s="24" t="s">
        <v>21</v>
      </c>
      <c r="B10" s="25">
        <v>6</v>
      </c>
      <c r="C10" s="25"/>
      <c r="D10" s="24"/>
      <c r="E10" s="24"/>
    </row>
    <row r="12" spans="1:11" s="62" customFormat="1" x14ac:dyDescent="0.2">
      <c r="A12" s="71" t="s">
        <v>22</v>
      </c>
      <c r="B12" s="338" t="str">
        <f>A13</f>
        <v>NEVBC 17 Purple</v>
      </c>
      <c r="C12" s="344"/>
      <c r="D12" s="338" t="str">
        <f>A16</f>
        <v>ARVC 14N2 Adidas</v>
      </c>
      <c r="E12" s="339"/>
      <c r="F12" s="357" t="str">
        <f>A19</f>
        <v>Warriors of ABQ 14/15</v>
      </c>
      <c r="G12" s="339"/>
      <c r="H12" s="71" t="s">
        <v>23</v>
      </c>
      <c r="I12" s="338" t="s">
        <v>24</v>
      </c>
      <c r="J12" s="339"/>
    </row>
    <row r="13" spans="1:11" s="29" customFormat="1" ht="24" customHeight="1" x14ac:dyDescent="0.2">
      <c r="A13" s="348" t="s">
        <v>105</v>
      </c>
      <c r="B13" s="359"/>
      <c r="C13" s="360"/>
      <c r="D13" s="28"/>
      <c r="E13" s="28"/>
      <c r="F13" s="28"/>
      <c r="G13" s="28"/>
      <c r="H13" s="348">
        <v>1</v>
      </c>
      <c r="I13" s="351"/>
      <c r="J13" s="352"/>
    </row>
    <row r="14" spans="1:11" s="29" customFormat="1" ht="24" customHeight="1" x14ac:dyDescent="0.2">
      <c r="A14" s="349"/>
      <c r="B14" s="361"/>
      <c r="C14" s="362"/>
      <c r="D14" s="28"/>
      <c r="E14" s="28"/>
      <c r="F14" s="28"/>
      <c r="G14" s="28"/>
      <c r="H14" s="349"/>
      <c r="I14" s="353"/>
      <c r="J14" s="354"/>
    </row>
    <row r="15" spans="1:11" s="29" customFormat="1" ht="24" customHeight="1" x14ac:dyDescent="0.2">
      <c r="A15" s="350"/>
      <c r="B15" s="363"/>
      <c r="C15" s="364"/>
      <c r="D15" s="28"/>
      <c r="E15" s="28"/>
      <c r="F15" s="28"/>
      <c r="G15" s="28"/>
      <c r="H15" s="350"/>
      <c r="I15" s="355"/>
      <c r="J15" s="356"/>
    </row>
    <row r="16" spans="1:11" s="29" customFormat="1" ht="24" customHeight="1" x14ac:dyDescent="0.2">
      <c r="A16" s="348" t="s">
        <v>170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348">
        <v>2</v>
      </c>
      <c r="I16" s="351"/>
      <c r="J16" s="352"/>
    </row>
    <row r="17" spans="1:11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349"/>
      <c r="I17" s="353"/>
      <c r="J17" s="354"/>
    </row>
    <row r="18" spans="1:11" s="29" customFormat="1" ht="24" customHeight="1" x14ac:dyDescent="0.2">
      <c r="A18" s="350"/>
      <c r="B18" s="30" t="str">
        <f>IF(E15&gt;0,E15," ")</f>
        <v xml:space="preserve"> </v>
      </c>
      <c r="C18" s="30" t="str">
        <f>IF(D15&gt;0,D15," ")</f>
        <v xml:space="preserve"> </v>
      </c>
      <c r="D18" s="363"/>
      <c r="E18" s="364"/>
      <c r="F18" s="28"/>
      <c r="G18" s="28"/>
      <c r="H18" s="350"/>
      <c r="I18" s="355"/>
      <c r="J18" s="356"/>
    </row>
    <row r="19" spans="1:11" s="29" customFormat="1" ht="24" customHeight="1" x14ac:dyDescent="0.2">
      <c r="A19" s="348" t="s">
        <v>171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359"/>
      <c r="G19" s="360"/>
      <c r="H19" s="348">
        <v>3</v>
      </c>
      <c r="I19" s="351"/>
      <c r="J19" s="352"/>
    </row>
    <row r="20" spans="1:11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361"/>
      <c r="G20" s="362"/>
      <c r="H20" s="349"/>
      <c r="I20" s="353"/>
      <c r="J20" s="354"/>
    </row>
    <row r="21" spans="1:11" s="29" customFormat="1" ht="24" customHeight="1" x14ac:dyDescent="0.2">
      <c r="A21" s="350"/>
      <c r="B21" s="30" t="str">
        <f>IF(G15&gt;0,G15," ")</f>
        <v xml:space="preserve"> </v>
      </c>
      <c r="C21" s="30" t="str">
        <f>IF(F15&gt;0,F15," ")</f>
        <v xml:space="preserve"> </v>
      </c>
      <c r="D21" s="30" t="str">
        <f>IF(G18&gt;0,G18," ")</f>
        <v xml:space="preserve"> </v>
      </c>
      <c r="E21" s="30" t="str">
        <f>IF(F18&gt;0,F18," ")</f>
        <v xml:space="preserve"> </v>
      </c>
      <c r="F21" s="363"/>
      <c r="G21" s="364"/>
      <c r="H21" s="350"/>
      <c r="I21" s="355"/>
      <c r="J21" s="356"/>
    </row>
    <row r="22" spans="1:11" s="29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365" t="s">
        <v>25</v>
      </c>
      <c r="C23" s="365"/>
      <c r="D23" s="365"/>
      <c r="E23" s="365"/>
      <c r="F23" s="365" t="s">
        <v>26</v>
      </c>
      <c r="G23" s="365"/>
      <c r="H23" s="365"/>
      <c r="I23" s="365" t="s">
        <v>27</v>
      </c>
      <c r="J23" s="365"/>
    </row>
    <row r="24" spans="1:11" x14ac:dyDescent="0.2">
      <c r="A24" s="62"/>
      <c r="B24" s="338" t="s">
        <v>28</v>
      </c>
      <c r="C24" s="344"/>
      <c r="D24" s="344" t="s">
        <v>29</v>
      </c>
      <c r="E24" s="344"/>
      <c r="F24" s="344" t="s">
        <v>28</v>
      </c>
      <c r="G24" s="344"/>
      <c r="H24" s="70" t="s">
        <v>29</v>
      </c>
      <c r="I24" s="70" t="s">
        <v>30</v>
      </c>
      <c r="J24" s="70" t="s">
        <v>31</v>
      </c>
      <c r="K24" s="32" t="s">
        <v>32</v>
      </c>
    </row>
    <row r="25" spans="1:11" s="62" customFormat="1" ht="24" customHeight="1" x14ac:dyDescent="0.2">
      <c r="A25" s="12" t="str">
        <f>A13</f>
        <v>NEVBC 17 Purple</v>
      </c>
      <c r="B25" s="341"/>
      <c r="C25" s="342"/>
      <c r="D25" s="341"/>
      <c r="E25" s="342"/>
      <c r="F25" s="341"/>
      <c r="G25" s="342"/>
      <c r="H25" s="33"/>
      <c r="I25" s="64">
        <f>IF(D13+D14+D15+F13+F14+F15=0,0,D13+D14+D15+F13+F14+F15)</f>
        <v>0</v>
      </c>
      <c r="J25" s="64">
        <f>E13+E14+E15+G13+G14+G15</f>
        <v>0</v>
      </c>
      <c r="K25" s="64">
        <f>I25-J25</f>
        <v>0</v>
      </c>
    </row>
    <row r="26" spans="1:11" ht="24" customHeight="1" x14ac:dyDescent="0.2">
      <c r="A26" s="12" t="str">
        <f>A16</f>
        <v>ARVC 14N2 Adidas</v>
      </c>
      <c r="B26" s="341"/>
      <c r="C26" s="342"/>
      <c r="D26" s="341"/>
      <c r="E26" s="342"/>
      <c r="F26" s="341"/>
      <c r="G26" s="342"/>
      <c r="H26" s="33"/>
      <c r="I26" s="64" t="e">
        <f>IF(B16+B17+B18+F16+F17+F18=0,0,B16+B17+B18+F16+F17+F18)</f>
        <v>#VALUE!</v>
      </c>
      <c r="J26" s="64" t="e">
        <f>C16+C17+C18+G16+G17+G18</f>
        <v>#VALUE!</v>
      </c>
      <c r="K26" s="64" t="e">
        <f>I26-J26</f>
        <v>#VALUE!</v>
      </c>
    </row>
    <row r="27" spans="1:11" ht="24" customHeight="1" x14ac:dyDescent="0.2">
      <c r="A27" s="12" t="str">
        <f>A19</f>
        <v>Warriors of ABQ 14/15</v>
      </c>
      <c r="B27" s="341"/>
      <c r="C27" s="342"/>
      <c r="D27" s="341"/>
      <c r="E27" s="342"/>
      <c r="F27" s="341"/>
      <c r="G27" s="342"/>
      <c r="H27" s="33"/>
      <c r="I27" s="64" t="e">
        <f>B19+B20+B21+D19+D20+D21</f>
        <v>#VALUE!</v>
      </c>
      <c r="J27" s="64" t="e">
        <f>C19+C20+C21+E19+E20+E21</f>
        <v>#VALUE!</v>
      </c>
      <c r="K27" s="64" t="e">
        <f>I27-J27</f>
        <v>#VALUE!</v>
      </c>
    </row>
    <row r="28" spans="1:11" x14ac:dyDescent="0.2">
      <c r="A28" s="35"/>
      <c r="B28" s="343">
        <f>SUM(B25:C27)</f>
        <v>0</v>
      </c>
      <c r="C28" s="343"/>
      <c r="D28" s="343">
        <f>SUM(D25:E27)</f>
        <v>0</v>
      </c>
      <c r="E28" s="343"/>
      <c r="F28" s="343">
        <f>SUM(F25:G27)</f>
        <v>0</v>
      </c>
      <c r="G28" s="343"/>
      <c r="H28" s="36">
        <f>SUM(H25:H27)</f>
        <v>0</v>
      </c>
      <c r="I28" s="36" t="e">
        <f>SUM(I25:I27)</f>
        <v>#VALUE!</v>
      </c>
      <c r="J28" s="36" t="e">
        <f>SUM(J25:J27)</f>
        <v>#VALUE!</v>
      </c>
      <c r="K28" s="36" t="e">
        <f>SUM(K25:K27)</f>
        <v>#VALUE!</v>
      </c>
    </row>
    <row r="29" spans="1:11" ht="24" customHeight="1" x14ac:dyDescent="0.2"/>
    <row r="30" spans="1:11" ht="24" customHeight="1" x14ac:dyDescent="0.2">
      <c r="A30" s="71"/>
      <c r="B30" s="338" t="s">
        <v>33</v>
      </c>
      <c r="C30" s="339"/>
      <c r="D30" s="338" t="s">
        <v>33</v>
      </c>
      <c r="E30" s="339"/>
      <c r="F30" s="340" t="s">
        <v>34</v>
      </c>
      <c r="G30" s="340"/>
      <c r="H30" s="336"/>
      <c r="I30" s="336"/>
      <c r="J30" s="336"/>
      <c r="K30" s="336"/>
    </row>
    <row r="31" spans="1:11" ht="18" customHeight="1" x14ac:dyDescent="0.2">
      <c r="A31" s="71" t="s">
        <v>35</v>
      </c>
      <c r="B31" s="338" t="str">
        <f>A13</f>
        <v>NEVBC 17 Purple</v>
      </c>
      <c r="C31" s="339"/>
      <c r="D31" s="338" t="str">
        <f>A19</f>
        <v>Warriors of ABQ 14/15</v>
      </c>
      <c r="E31" s="339"/>
      <c r="F31" s="340" t="str">
        <f>A16</f>
        <v>ARVC 14N2 Adidas</v>
      </c>
      <c r="G31" s="340"/>
      <c r="H31" s="336"/>
      <c r="I31" s="336"/>
      <c r="J31" s="336"/>
      <c r="K31" s="336"/>
    </row>
    <row r="32" spans="1:11" ht="18" customHeight="1" x14ac:dyDescent="0.2">
      <c r="A32" s="71" t="s">
        <v>36</v>
      </c>
      <c r="B32" s="338" t="str">
        <f>A16</f>
        <v>ARVC 14N2 Adidas</v>
      </c>
      <c r="C32" s="339"/>
      <c r="D32" s="338" t="str">
        <f>A19</f>
        <v>Warriors of ABQ 14/15</v>
      </c>
      <c r="E32" s="339"/>
      <c r="F32" s="340" t="str">
        <f>A13</f>
        <v>NEVBC 17 Purple</v>
      </c>
      <c r="G32" s="340"/>
      <c r="H32" s="37"/>
      <c r="I32" s="37"/>
      <c r="J32" s="37"/>
      <c r="K32" s="37"/>
    </row>
    <row r="33" spans="1:11" ht="18" customHeight="1" x14ac:dyDescent="0.2">
      <c r="A33" s="71" t="s">
        <v>37</v>
      </c>
      <c r="B33" s="338" t="str">
        <f>A13</f>
        <v>NEVBC 17 Purple</v>
      </c>
      <c r="C33" s="339"/>
      <c r="D33" s="338" t="str">
        <f>A16</f>
        <v>ARVC 14N2 Adidas</v>
      </c>
      <c r="E33" s="339"/>
      <c r="F33" s="340" t="str">
        <f>A19</f>
        <v>Warriors of ABQ 14/15</v>
      </c>
      <c r="G33" s="340"/>
      <c r="H33" s="336"/>
      <c r="I33" s="336"/>
      <c r="J33" s="336"/>
      <c r="K33" s="336"/>
    </row>
    <row r="34" spans="1:11" ht="18" customHeight="1" x14ac:dyDescent="0.2">
      <c r="F34" s="35"/>
      <c r="G34" s="35"/>
      <c r="H34" s="336"/>
      <c r="I34" s="336"/>
      <c r="J34" s="336"/>
      <c r="K34" s="336"/>
    </row>
    <row r="35" spans="1:11" ht="18" customHeight="1" x14ac:dyDescent="0.2">
      <c r="A35" s="337"/>
      <c r="B35" s="337"/>
      <c r="C35" s="337"/>
      <c r="D35" s="337"/>
      <c r="E35" s="337"/>
      <c r="F35" s="337"/>
      <c r="G35" s="72"/>
    </row>
    <row r="36" spans="1:11" ht="18" customHeight="1" x14ac:dyDescent="0.2">
      <c r="A36" s="358"/>
      <c r="B36" s="358"/>
      <c r="C36" s="358"/>
      <c r="D36" s="358"/>
      <c r="E36" s="358"/>
      <c r="F36" s="358"/>
      <c r="G36" s="358"/>
      <c r="H36" s="358"/>
    </row>
    <row r="37" spans="1:11" ht="18" customHeight="1" x14ac:dyDescent="0.2"/>
    <row r="38" spans="1:11" ht="18" customHeight="1" x14ac:dyDescent="0.2"/>
  </sheetData>
  <mergeCells count="55">
    <mergeCell ref="B27:C27"/>
    <mergeCell ref="D27:E27"/>
    <mergeCell ref="F27:G27"/>
    <mergeCell ref="B28:C28"/>
    <mergeCell ref="D28:E28"/>
    <mergeCell ref="F28:G28"/>
    <mergeCell ref="H30:K30"/>
    <mergeCell ref="H31:K31"/>
    <mergeCell ref="B33:C33"/>
    <mergeCell ref="D33:E33"/>
    <mergeCell ref="F33:G33"/>
    <mergeCell ref="H33:K33"/>
    <mergeCell ref="B30:C30"/>
    <mergeCell ref="D30:E30"/>
    <mergeCell ref="F30:G30"/>
    <mergeCell ref="A1:K1"/>
    <mergeCell ref="A2:K2"/>
    <mergeCell ref="A7:K7"/>
    <mergeCell ref="I12:J12"/>
    <mergeCell ref="H13:H15"/>
    <mergeCell ref="I13:J15"/>
    <mergeCell ref="I23:J23"/>
    <mergeCell ref="B24:C24"/>
    <mergeCell ref="D24:E24"/>
    <mergeCell ref="F24:G24"/>
    <mergeCell ref="B12:C12"/>
    <mergeCell ref="D12:E12"/>
    <mergeCell ref="F12:G12"/>
    <mergeCell ref="H16:H18"/>
    <mergeCell ref="I16:J18"/>
    <mergeCell ref="F19:G21"/>
    <mergeCell ref="H19:H21"/>
    <mergeCell ref="I19:J21"/>
    <mergeCell ref="B26:C26"/>
    <mergeCell ref="D26:E26"/>
    <mergeCell ref="A19:A21"/>
    <mergeCell ref="B23:E23"/>
    <mergeCell ref="F23:H23"/>
    <mergeCell ref="F26:G26"/>
    <mergeCell ref="A35:F35"/>
    <mergeCell ref="A36:H36"/>
    <mergeCell ref="H34:K34"/>
    <mergeCell ref="A13:A15"/>
    <mergeCell ref="B13:C15"/>
    <mergeCell ref="A16:A18"/>
    <mergeCell ref="D16:E18"/>
    <mergeCell ref="B31:C31"/>
    <mergeCell ref="D31:E31"/>
    <mergeCell ref="F31:G31"/>
    <mergeCell ref="B32:C32"/>
    <mergeCell ref="D32:E32"/>
    <mergeCell ref="F32:G32"/>
    <mergeCell ref="B25:C25"/>
    <mergeCell ref="D25:E25"/>
    <mergeCell ref="F25:G25"/>
  </mergeCells>
  <pageMargins left="0.25" right="0.25" top="0.75" bottom="0.75" header="0.3" footer="0.3"/>
  <pageSetup scale="61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2"/>
  <sheetViews>
    <sheetView workbookViewId="0">
      <selection activeCell="D56" sqref="D56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8" x14ac:dyDescent="0.2">
      <c r="A3" s="18" t="s">
        <v>15</v>
      </c>
      <c r="B3" s="200" t="s">
        <v>38</v>
      </c>
      <c r="C3" s="19"/>
      <c r="D3" s="18"/>
      <c r="E3" s="18"/>
      <c r="F3" s="18"/>
      <c r="G3" s="18"/>
      <c r="H3" s="72"/>
    </row>
    <row r="4" spans="1:12" s="21" customFormat="1" x14ac:dyDescent="0.2">
      <c r="A4" s="20" t="s">
        <v>16</v>
      </c>
      <c r="B4" s="21" t="s">
        <v>141</v>
      </c>
      <c r="H4" s="72"/>
    </row>
    <row r="5" spans="1:12" s="21" customFormat="1" x14ac:dyDescent="0.2">
      <c r="A5" s="20" t="s">
        <v>17</v>
      </c>
      <c r="B5" s="199" t="s">
        <v>176</v>
      </c>
      <c r="H5" s="72"/>
    </row>
    <row r="6" spans="1:12" x14ac:dyDescent="0.2">
      <c r="C6" s="9"/>
      <c r="H6" s="72"/>
    </row>
    <row r="7" spans="1:12" s="23" customFormat="1" ht="14" x14ac:dyDescent="0.15">
      <c r="A7" s="347" t="s">
        <v>42</v>
      </c>
      <c r="B7" s="347"/>
      <c r="C7" s="347"/>
      <c r="D7" s="347"/>
      <c r="E7" s="347"/>
      <c r="F7" s="347"/>
      <c r="G7" s="347"/>
      <c r="H7" s="347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19</v>
      </c>
      <c r="B9" s="13" t="s">
        <v>41</v>
      </c>
      <c r="D9" s="24"/>
      <c r="E9" s="24"/>
      <c r="F9" s="24"/>
      <c r="G9" s="24"/>
    </row>
    <row r="10" spans="1:12" x14ac:dyDescent="0.2">
      <c r="A10" s="24" t="s">
        <v>21</v>
      </c>
      <c r="B10" s="25">
        <v>5</v>
      </c>
      <c r="C10" s="25"/>
      <c r="D10" s="24"/>
      <c r="E10" s="24"/>
      <c r="F10" s="24"/>
      <c r="G10" s="24"/>
    </row>
    <row r="12" spans="1:12" s="62" customFormat="1" x14ac:dyDescent="0.2">
      <c r="A12" s="71" t="s">
        <v>22</v>
      </c>
      <c r="B12" s="338" t="str">
        <f>A13</f>
        <v>ARVC 15N3 Adidas</v>
      </c>
      <c r="C12" s="344"/>
      <c r="D12" s="338" t="str">
        <f>A16</f>
        <v>FCVBC 15 Brittany</v>
      </c>
      <c r="E12" s="339"/>
      <c r="F12" s="338" t="str">
        <f>A19</f>
        <v>NMSI Sirens</v>
      </c>
      <c r="G12" s="339"/>
      <c r="H12" s="357" t="str">
        <f>A22</f>
        <v>Santa Fe Storm 141</v>
      </c>
      <c r="I12" s="339"/>
      <c r="J12" s="71" t="s">
        <v>23</v>
      </c>
      <c r="K12" s="338" t="s">
        <v>24</v>
      </c>
      <c r="L12" s="339"/>
    </row>
    <row r="13" spans="1:12" s="29" customFormat="1" ht="24" customHeight="1" x14ac:dyDescent="0.2">
      <c r="A13" s="348" t="s">
        <v>84</v>
      </c>
      <c r="B13" s="359"/>
      <c r="C13" s="360"/>
      <c r="D13" s="28"/>
      <c r="E13" s="28"/>
      <c r="F13" s="28"/>
      <c r="G13" s="28"/>
      <c r="H13" s="28"/>
      <c r="I13" s="28"/>
      <c r="J13" s="348">
        <v>1</v>
      </c>
      <c r="K13" s="351"/>
      <c r="L13" s="352"/>
    </row>
    <row r="14" spans="1:12" s="29" customFormat="1" ht="24" customHeight="1" x14ac:dyDescent="0.2">
      <c r="A14" s="349"/>
      <c r="B14" s="361"/>
      <c r="C14" s="362"/>
      <c r="D14" s="28"/>
      <c r="E14" s="28"/>
      <c r="F14" s="28"/>
      <c r="G14" s="28"/>
      <c r="H14" s="28"/>
      <c r="I14" s="28"/>
      <c r="J14" s="349"/>
      <c r="K14" s="353"/>
      <c r="L14" s="354"/>
    </row>
    <row r="15" spans="1:12" s="29" customFormat="1" ht="24" customHeight="1" x14ac:dyDescent="0.2">
      <c r="A15" s="350"/>
      <c r="B15" s="363"/>
      <c r="C15" s="364"/>
      <c r="D15" s="28"/>
      <c r="E15" s="28"/>
      <c r="F15" s="28"/>
      <c r="G15" s="28"/>
      <c r="H15" s="28"/>
      <c r="I15" s="28"/>
      <c r="J15" s="350"/>
      <c r="K15" s="355"/>
      <c r="L15" s="356"/>
    </row>
    <row r="16" spans="1:12" s="29" customFormat="1" ht="24" customHeight="1" x14ac:dyDescent="0.2">
      <c r="A16" s="348" t="s">
        <v>172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28"/>
      <c r="I16" s="28"/>
      <c r="J16" s="348">
        <v>2</v>
      </c>
      <c r="K16" s="351"/>
      <c r="L16" s="352"/>
    </row>
    <row r="17" spans="1:12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28"/>
      <c r="I17" s="28"/>
      <c r="J17" s="349"/>
      <c r="K17" s="353"/>
      <c r="L17" s="354"/>
    </row>
    <row r="18" spans="1:12" s="29" customFormat="1" ht="24" customHeight="1" x14ac:dyDescent="0.2">
      <c r="A18" s="350"/>
      <c r="B18" s="30"/>
      <c r="C18" s="30"/>
      <c r="D18" s="363"/>
      <c r="E18" s="364"/>
      <c r="F18" s="28"/>
      <c r="G18" s="28"/>
      <c r="H18" s="28"/>
      <c r="I18" s="28"/>
      <c r="J18" s="350"/>
      <c r="K18" s="355"/>
      <c r="L18" s="356"/>
    </row>
    <row r="19" spans="1:12" s="29" customFormat="1" ht="24" customHeight="1" x14ac:dyDescent="0.2">
      <c r="A19" s="348" t="s">
        <v>91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348">
        <v>3</v>
      </c>
      <c r="K19" s="351"/>
      <c r="L19" s="352"/>
    </row>
    <row r="20" spans="1:12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349"/>
      <c r="K20" s="353"/>
      <c r="L20" s="354"/>
    </row>
    <row r="21" spans="1:12" s="29" customFormat="1" ht="24" customHeight="1" x14ac:dyDescent="0.2">
      <c r="A21" s="350"/>
      <c r="B21" s="30"/>
      <c r="C21" s="30"/>
      <c r="D21" s="30"/>
      <c r="E21" s="30"/>
      <c r="F21" s="41"/>
      <c r="G21" s="41"/>
      <c r="H21" s="28"/>
      <c r="I21" s="28"/>
      <c r="J21" s="350"/>
      <c r="K21" s="355"/>
      <c r="L21" s="356"/>
    </row>
    <row r="22" spans="1:12" s="29" customFormat="1" ht="24" customHeight="1" x14ac:dyDescent="0.2">
      <c r="A22" s="348" t="s">
        <v>74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359"/>
      <c r="I22" s="360"/>
      <c r="J22" s="348">
        <v>4</v>
      </c>
      <c r="K22" s="351"/>
      <c r="L22" s="352"/>
    </row>
    <row r="23" spans="1:12" s="29" customFormat="1" ht="24" customHeight="1" x14ac:dyDescent="0.2">
      <c r="A23" s="349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361"/>
      <c r="I23" s="362"/>
      <c r="J23" s="349"/>
      <c r="K23" s="353"/>
      <c r="L23" s="354"/>
    </row>
    <row r="24" spans="1:12" s="29" customFormat="1" ht="24" customHeight="1" x14ac:dyDescent="0.2">
      <c r="A24" s="350"/>
      <c r="B24" s="30"/>
      <c r="C24" s="30"/>
      <c r="D24" s="30"/>
      <c r="E24" s="30"/>
      <c r="F24" s="30"/>
      <c r="G24" s="30"/>
      <c r="H24" s="363"/>
      <c r="I24" s="364"/>
      <c r="J24" s="350"/>
      <c r="K24" s="355"/>
      <c r="L24" s="356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365" t="s">
        <v>25</v>
      </c>
      <c r="C26" s="365"/>
      <c r="D26" s="365"/>
      <c r="E26" s="73"/>
      <c r="F26" s="365" t="s">
        <v>26</v>
      </c>
      <c r="G26" s="365"/>
      <c r="H26" s="365"/>
      <c r="I26" s="365" t="s">
        <v>27</v>
      </c>
      <c r="J26" s="365"/>
    </row>
    <row r="27" spans="1:12" x14ac:dyDescent="0.2">
      <c r="A27" s="62"/>
      <c r="B27" s="338" t="s">
        <v>28</v>
      </c>
      <c r="C27" s="344"/>
      <c r="D27" s="344" t="s">
        <v>29</v>
      </c>
      <c r="E27" s="344"/>
      <c r="F27" s="344" t="s">
        <v>28</v>
      </c>
      <c r="G27" s="344"/>
      <c r="H27" s="70" t="s">
        <v>29</v>
      </c>
      <c r="I27" s="70" t="s">
        <v>30</v>
      </c>
      <c r="J27" s="70" t="s">
        <v>31</v>
      </c>
      <c r="K27" s="32" t="s">
        <v>32</v>
      </c>
    </row>
    <row r="28" spans="1:12" s="62" customFormat="1" ht="24" customHeight="1" x14ac:dyDescent="0.2">
      <c r="A28" s="12" t="str">
        <f>A13</f>
        <v>ARVC 15N3 Adidas</v>
      </c>
      <c r="B28" s="341"/>
      <c r="C28" s="342"/>
      <c r="D28" s="341"/>
      <c r="E28" s="342"/>
      <c r="F28" s="341"/>
      <c r="G28" s="342"/>
      <c r="H28" s="33"/>
      <c r="I28" s="64">
        <f>D13+D14+D15+F13+F14+F15+H13+H14+H15</f>
        <v>0</v>
      </c>
      <c r="J28" s="64">
        <f>E13+E14+E15+G13+G14+G15+I13+I14+I15</f>
        <v>0</v>
      </c>
      <c r="K28" s="64">
        <f>I28-J28</f>
        <v>0</v>
      </c>
    </row>
    <row r="29" spans="1:12" ht="24" customHeight="1" x14ac:dyDescent="0.2">
      <c r="A29" s="12" t="str">
        <f>A16</f>
        <v>FCVBC 15 Brittany</v>
      </c>
      <c r="B29" s="341"/>
      <c r="C29" s="342"/>
      <c r="D29" s="341"/>
      <c r="E29" s="342"/>
      <c r="F29" s="341"/>
      <c r="G29" s="342"/>
      <c r="H29" s="33"/>
      <c r="I29" s="64" t="e">
        <f>B16+B17+B18+F16+F17+F18+H16+H17+H18</f>
        <v>#VALUE!</v>
      </c>
      <c r="J29" s="64" t="e">
        <f>C16+C17+C18+G16+G17+G18+I16+I17+I18</f>
        <v>#VALUE!</v>
      </c>
      <c r="K29" s="64" t="e">
        <f>I29-J29</f>
        <v>#VALUE!</v>
      </c>
    </row>
    <row r="30" spans="1:12" ht="24" customHeight="1" x14ac:dyDescent="0.2">
      <c r="A30" s="12" t="str">
        <f>A19</f>
        <v>NMSI Sirens</v>
      </c>
      <c r="B30" s="341"/>
      <c r="C30" s="342"/>
      <c r="D30" s="341"/>
      <c r="E30" s="342"/>
      <c r="F30" s="341"/>
      <c r="G30" s="342"/>
      <c r="H30" s="33"/>
      <c r="I30" s="64" t="e">
        <f>B19+B20+B21+D19+D20+D21+H19+H20+H21</f>
        <v>#VALUE!</v>
      </c>
      <c r="J30" s="64" t="e">
        <f>C19+C20+C21+E19+E20+E21+I19+I20+I21</f>
        <v>#VALUE!</v>
      </c>
      <c r="K30" s="64" t="e">
        <f>I30-J30</f>
        <v>#VALUE!</v>
      </c>
    </row>
    <row r="31" spans="1:12" ht="24" customHeight="1" x14ac:dyDescent="0.2">
      <c r="A31" s="12" t="str">
        <f>A22</f>
        <v>Santa Fe Storm 141</v>
      </c>
      <c r="B31" s="341"/>
      <c r="C31" s="342"/>
      <c r="D31" s="341"/>
      <c r="E31" s="342"/>
      <c r="F31" s="341"/>
      <c r="G31" s="342"/>
      <c r="H31" s="33"/>
      <c r="I31" s="64" t="e">
        <f>B22+B23+B24+D22+D23+D24+F22+F23+F24</f>
        <v>#VALUE!</v>
      </c>
      <c r="J31" s="64" t="e">
        <f>C22+C23+C24+E22+E23+E24+G22+G23+G24</f>
        <v>#VALUE!</v>
      </c>
      <c r="K31" s="64" t="e">
        <f>I31-J31</f>
        <v>#VALUE!</v>
      </c>
    </row>
    <row r="32" spans="1:12" x14ac:dyDescent="0.2">
      <c r="A32" s="35"/>
      <c r="B32" s="343">
        <f>SUM(B28:C31)</f>
        <v>0</v>
      </c>
      <c r="C32" s="343"/>
      <c r="D32" s="343">
        <f>SUM(D28:E31)</f>
        <v>0</v>
      </c>
      <c r="E32" s="343"/>
      <c r="F32" s="343">
        <f>SUM(F28:G31)</f>
        <v>0</v>
      </c>
      <c r="G32" s="34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3" spans="1:12" ht="18" customHeight="1" x14ac:dyDescent="0.2"/>
    <row r="34" spans="1:12" ht="18" customHeight="1" x14ac:dyDescent="0.2">
      <c r="A34" s="71"/>
      <c r="B34" s="338" t="s">
        <v>33</v>
      </c>
      <c r="C34" s="339"/>
      <c r="D34" s="338" t="s">
        <v>33</v>
      </c>
      <c r="E34" s="339"/>
      <c r="F34" s="340" t="s">
        <v>34</v>
      </c>
      <c r="G34" s="340"/>
      <c r="I34" s="336"/>
      <c r="J34" s="336"/>
      <c r="K34" s="336"/>
      <c r="L34" s="336"/>
    </row>
    <row r="35" spans="1:12" ht="18" customHeight="1" x14ac:dyDescent="0.2">
      <c r="A35" s="71" t="s">
        <v>35</v>
      </c>
      <c r="B35" s="338" t="str">
        <f>A28</f>
        <v>ARVC 15N3 Adidas</v>
      </c>
      <c r="C35" s="339"/>
      <c r="D35" s="338" t="str">
        <f>A30</f>
        <v>NMSI Sirens</v>
      </c>
      <c r="E35" s="339"/>
      <c r="F35" s="340" t="str">
        <f>A16</f>
        <v>FCVBC 15 Brittany</v>
      </c>
      <c r="G35" s="340"/>
      <c r="I35" s="336"/>
      <c r="J35" s="336"/>
      <c r="K35" s="336"/>
      <c r="L35" s="336"/>
    </row>
    <row r="36" spans="1:12" ht="18" customHeight="1" x14ac:dyDescent="0.2">
      <c r="A36" s="71" t="s">
        <v>36</v>
      </c>
      <c r="B36" s="338" t="str">
        <f>A16</f>
        <v>FCVBC 15 Brittany</v>
      </c>
      <c r="C36" s="339"/>
      <c r="D36" s="338" t="str">
        <f>A22</f>
        <v>Santa Fe Storm 141</v>
      </c>
      <c r="E36" s="339"/>
      <c r="F36" s="340" t="str">
        <f>A13</f>
        <v>ARVC 15N3 Adidas</v>
      </c>
      <c r="G36" s="340"/>
      <c r="I36" s="37"/>
      <c r="J36" s="37"/>
      <c r="K36" s="37"/>
      <c r="L36" s="37"/>
    </row>
    <row r="37" spans="1:12" ht="18" customHeight="1" x14ac:dyDescent="0.2">
      <c r="A37" s="71" t="s">
        <v>37</v>
      </c>
      <c r="B37" s="338" t="str">
        <f>A28</f>
        <v>ARVC 15N3 Adidas</v>
      </c>
      <c r="C37" s="339"/>
      <c r="D37" s="338" t="str">
        <f>A31</f>
        <v>Santa Fe Storm 141</v>
      </c>
      <c r="E37" s="339"/>
      <c r="F37" s="340" t="str">
        <f>A30</f>
        <v>NMSI Sirens</v>
      </c>
      <c r="G37" s="340"/>
      <c r="I37" s="336"/>
      <c r="J37" s="336"/>
      <c r="K37" s="336"/>
      <c r="L37" s="336"/>
    </row>
    <row r="38" spans="1:12" ht="18" customHeight="1" x14ac:dyDescent="0.2">
      <c r="A38" s="71" t="s">
        <v>43</v>
      </c>
      <c r="B38" s="338" t="str">
        <f>A29</f>
        <v>FCVBC 15 Brittany</v>
      </c>
      <c r="C38" s="339"/>
      <c r="D38" s="338" t="str">
        <f>A30</f>
        <v>NMSI Sirens</v>
      </c>
      <c r="E38" s="339"/>
      <c r="F38" s="340" t="str">
        <f>A28</f>
        <v>ARVC 15N3 Adidas</v>
      </c>
      <c r="G38" s="340"/>
      <c r="I38" s="336"/>
      <c r="J38" s="336"/>
      <c r="K38" s="336"/>
      <c r="L38" s="336"/>
    </row>
    <row r="39" spans="1:12" x14ac:dyDescent="0.2">
      <c r="A39" s="71" t="s">
        <v>44</v>
      </c>
      <c r="B39" s="338" t="str">
        <f>A30</f>
        <v>NMSI Sirens</v>
      </c>
      <c r="C39" s="339"/>
      <c r="D39" s="338" t="str">
        <f>A31</f>
        <v>Santa Fe Storm 141</v>
      </c>
      <c r="E39" s="339"/>
      <c r="F39" s="340" t="str">
        <f>A16</f>
        <v>FCVBC 15 Brittany</v>
      </c>
      <c r="G39" s="340"/>
    </row>
    <row r="40" spans="1:12" x14ac:dyDescent="0.2">
      <c r="A40" s="71" t="s">
        <v>45</v>
      </c>
      <c r="B40" s="338" t="str">
        <f>A13</f>
        <v>ARVC 15N3 Adidas</v>
      </c>
      <c r="C40" s="339"/>
      <c r="D40" s="338" t="str">
        <f>A29</f>
        <v>FCVBC 15 Brittany</v>
      </c>
      <c r="E40" s="339"/>
      <c r="F40" s="340" t="str">
        <f>A22</f>
        <v>Santa Fe Storm 141</v>
      </c>
      <c r="G40" s="340"/>
    </row>
    <row r="41" spans="1:12" x14ac:dyDescent="0.2">
      <c r="H41" s="35"/>
      <c r="I41" s="35"/>
    </row>
    <row r="42" spans="1:12" x14ac:dyDescent="0.2">
      <c r="A42" s="337"/>
      <c r="B42" s="337"/>
      <c r="C42" s="337"/>
      <c r="D42" s="337"/>
      <c r="E42" s="337"/>
      <c r="F42" s="337"/>
      <c r="G42" s="337"/>
      <c r="H42" s="337"/>
      <c r="I42" s="72"/>
    </row>
  </sheetData>
  <mergeCells count="70">
    <mergeCell ref="B34:C34"/>
    <mergeCell ref="D34:E34"/>
    <mergeCell ref="F34:G34"/>
    <mergeCell ref="I34:L34"/>
    <mergeCell ref="B35:C35"/>
    <mergeCell ref="D35:E35"/>
    <mergeCell ref="F35:G35"/>
    <mergeCell ref="I35:L3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  <mergeCell ref="D31:E31"/>
    <mergeCell ref="F31:G31"/>
    <mergeCell ref="A19:A21"/>
    <mergeCell ref="A22:A24"/>
    <mergeCell ref="H22:I24"/>
    <mergeCell ref="J22:J24"/>
    <mergeCell ref="B27:C27"/>
    <mergeCell ref="D27:E27"/>
    <mergeCell ref="F27:G27"/>
    <mergeCell ref="A13:A15"/>
    <mergeCell ref="B13:C15"/>
    <mergeCell ref="A16:A18"/>
    <mergeCell ref="D16:E18"/>
    <mergeCell ref="J13:J15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K22:L24"/>
    <mergeCell ref="B26:D26"/>
    <mergeCell ref="F26:H26"/>
    <mergeCell ref="I26:J26"/>
    <mergeCell ref="B29:C29"/>
    <mergeCell ref="D29:E29"/>
    <mergeCell ref="F29:G29"/>
    <mergeCell ref="D36:E36"/>
    <mergeCell ref="F36:G36"/>
    <mergeCell ref="B37:C37"/>
    <mergeCell ref="D37:E37"/>
    <mergeCell ref="F37:G37"/>
    <mergeCell ref="B36:C36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" right="0.2" top="0.5" bottom="0.5" header="0.5" footer="0.5"/>
  <pageSetup scale="62" orientation="landscape" horizontalDpi="4294967292" verticalDpi="4294967292" copies="3"/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2"/>
  <sheetViews>
    <sheetView workbookViewId="0">
      <selection activeCell="E53" sqref="E5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8" x14ac:dyDescent="0.2">
      <c r="A3" s="18" t="s">
        <v>15</v>
      </c>
      <c r="B3" s="200" t="s">
        <v>38</v>
      </c>
      <c r="C3" s="19"/>
      <c r="D3" s="18"/>
      <c r="E3" s="18"/>
      <c r="F3" s="18"/>
      <c r="G3" s="18"/>
      <c r="H3" s="68"/>
    </row>
    <row r="4" spans="1:12" s="21" customFormat="1" x14ac:dyDescent="0.2">
      <c r="A4" s="20" t="s">
        <v>16</v>
      </c>
      <c r="B4" s="21" t="s">
        <v>141</v>
      </c>
      <c r="H4" s="68"/>
    </row>
    <row r="5" spans="1:12" s="21" customFormat="1" x14ac:dyDescent="0.2">
      <c r="A5" s="20" t="s">
        <v>17</v>
      </c>
      <c r="B5" s="199" t="s">
        <v>176</v>
      </c>
      <c r="H5" s="68"/>
    </row>
    <row r="6" spans="1:12" x14ac:dyDescent="0.2">
      <c r="C6" s="9"/>
      <c r="H6" s="68"/>
    </row>
    <row r="7" spans="1:12" s="23" customFormat="1" ht="14" x14ac:dyDescent="0.15">
      <c r="A7" s="347" t="s">
        <v>42</v>
      </c>
      <c r="B7" s="347"/>
      <c r="C7" s="347"/>
      <c r="D7" s="347"/>
      <c r="E7" s="347"/>
      <c r="F7" s="347"/>
      <c r="G7" s="347"/>
      <c r="H7" s="347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19</v>
      </c>
      <c r="B9" s="13" t="s">
        <v>61</v>
      </c>
      <c r="D9" s="24"/>
      <c r="E9" s="24"/>
      <c r="F9" s="24"/>
      <c r="G9" s="24"/>
    </row>
    <row r="10" spans="1:12" x14ac:dyDescent="0.2">
      <c r="A10" s="24" t="s">
        <v>21</v>
      </c>
      <c r="B10" s="25">
        <v>6</v>
      </c>
      <c r="C10" s="25"/>
      <c r="D10" s="24"/>
      <c r="E10" s="24"/>
      <c r="F10" s="24"/>
      <c r="G10" s="24"/>
    </row>
    <row r="12" spans="1:12" s="62" customFormat="1" x14ac:dyDescent="0.2">
      <c r="A12" s="67" t="s">
        <v>22</v>
      </c>
      <c r="B12" s="338" t="str">
        <f>A13</f>
        <v>NM Premier 16 Silver</v>
      </c>
      <c r="C12" s="344"/>
      <c r="D12" s="338" t="str">
        <f>A16</f>
        <v>NEVBC 16 Purple</v>
      </c>
      <c r="E12" s="339"/>
      <c r="F12" s="338" t="str">
        <f>A19</f>
        <v>FCVBC 14 Suzie</v>
      </c>
      <c r="G12" s="339"/>
      <c r="H12" s="357" t="str">
        <f>A22</f>
        <v>ARVC 15R1 Adidas</v>
      </c>
      <c r="I12" s="339"/>
      <c r="J12" s="67" t="s">
        <v>23</v>
      </c>
      <c r="K12" s="338" t="s">
        <v>24</v>
      </c>
      <c r="L12" s="339"/>
    </row>
    <row r="13" spans="1:12" s="29" customFormat="1" ht="24" customHeight="1" x14ac:dyDescent="0.2">
      <c r="A13" s="348" t="s">
        <v>173</v>
      </c>
      <c r="B13" s="359"/>
      <c r="C13" s="360"/>
      <c r="D13" s="28"/>
      <c r="E13" s="28"/>
      <c r="F13" s="28"/>
      <c r="G13" s="28"/>
      <c r="H13" s="28"/>
      <c r="I13" s="28"/>
      <c r="J13" s="348">
        <v>1</v>
      </c>
      <c r="K13" s="351"/>
      <c r="L13" s="352"/>
    </row>
    <row r="14" spans="1:12" s="29" customFormat="1" ht="24" customHeight="1" x14ac:dyDescent="0.2">
      <c r="A14" s="349"/>
      <c r="B14" s="361"/>
      <c r="C14" s="362"/>
      <c r="D14" s="28"/>
      <c r="E14" s="28"/>
      <c r="F14" s="28"/>
      <c r="G14" s="28"/>
      <c r="H14" s="28"/>
      <c r="I14" s="28"/>
      <c r="J14" s="349"/>
      <c r="K14" s="353"/>
      <c r="L14" s="354"/>
    </row>
    <row r="15" spans="1:12" s="29" customFormat="1" ht="24" customHeight="1" x14ac:dyDescent="0.2">
      <c r="A15" s="350"/>
      <c r="B15" s="363"/>
      <c r="C15" s="364"/>
      <c r="D15" s="28"/>
      <c r="E15" s="28"/>
      <c r="F15" s="28"/>
      <c r="G15" s="28"/>
      <c r="H15" s="28"/>
      <c r="I15" s="28"/>
      <c r="J15" s="350"/>
      <c r="K15" s="355"/>
      <c r="L15" s="356"/>
    </row>
    <row r="16" spans="1:12" s="29" customFormat="1" ht="24" customHeight="1" x14ac:dyDescent="0.2">
      <c r="A16" s="348" t="s">
        <v>8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28"/>
      <c r="I16" s="28"/>
      <c r="J16" s="348">
        <v>2</v>
      </c>
      <c r="K16" s="351"/>
      <c r="L16" s="352"/>
    </row>
    <row r="17" spans="1:12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28"/>
      <c r="I17" s="28"/>
      <c r="J17" s="349"/>
      <c r="K17" s="353"/>
      <c r="L17" s="354"/>
    </row>
    <row r="18" spans="1:12" s="29" customFormat="1" ht="24" customHeight="1" x14ac:dyDescent="0.2">
      <c r="A18" s="350"/>
      <c r="B18" s="30"/>
      <c r="C18" s="30"/>
      <c r="D18" s="363"/>
      <c r="E18" s="364"/>
      <c r="F18" s="28"/>
      <c r="G18" s="28"/>
      <c r="H18" s="28"/>
      <c r="I18" s="28"/>
      <c r="J18" s="350"/>
      <c r="K18" s="355"/>
      <c r="L18" s="356"/>
    </row>
    <row r="19" spans="1:12" s="29" customFormat="1" ht="24" customHeight="1" x14ac:dyDescent="0.2">
      <c r="A19" s="348" t="s">
        <v>174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348">
        <v>3</v>
      </c>
      <c r="K19" s="351"/>
      <c r="L19" s="352"/>
    </row>
    <row r="20" spans="1:12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349"/>
      <c r="K20" s="353"/>
      <c r="L20" s="354"/>
    </row>
    <row r="21" spans="1:12" s="29" customFormat="1" ht="24" customHeight="1" x14ac:dyDescent="0.2">
      <c r="A21" s="350"/>
      <c r="B21" s="30"/>
      <c r="C21" s="30"/>
      <c r="D21" s="30"/>
      <c r="E21" s="30"/>
      <c r="F21" s="41"/>
      <c r="G21" s="41"/>
      <c r="H21" s="28"/>
      <c r="I21" s="28"/>
      <c r="J21" s="350"/>
      <c r="K21" s="355"/>
      <c r="L21" s="356"/>
    </row>
    <row r="22" spans="1:12" s="29" customFormat="1" ht="24" customHeight="1" x14ac:dyDescent="0.2">
      <c r="A22" s="348" t="s">
        <v>10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359"/>
      <c r="I22" s="360"/>
      <c r="J22" s="348">
        <v>4</v>
      </c>
      <c r="K22" s="351"/>
      <c r="L22" s="352"/>
    </row>
    <row r="23" spans="1:12" s="29" customFormat="1" ht="24" customHeight="1" x14ac:dyDescent="0.2">
      <c r="A23" s="349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361"/>
      <c r="I23" s="362"/>
      <c r="J23" s="349"/>
      <c r="K23" s="353"/>
      <c r="L23" s="354"/>
    </row>
    <row r="24" spans="1:12" s="29" customFormat="1" ht="24" customHeight="1" x14ac:dyDescent="0.2">
      <c r="A24" s="350"/>
      <c r="B24" s="30"/>
      <c r="C24" s="30"/>
      <c r="D24" s="30"/>
      <c r="E24" s="30"/>
      <c r="F24" s="30"/>
      <c r="G24" s="30"/>
      <c r="H24" s="363"/>
      <c r="I24" s="364"/>
      <c r="J24" s="350"/>
      <c r="K24" s="355"/>
      <c r="L24" s="356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365" t="s">
        <v>25</v>
      </c>
      <c r="C26" s="365"/>
      <c r="D26" s="365"/>
      <c r="E26" s="66"/>
      <c r="F26" s="365" t="s">
        <v>26</v>
      </c>
      <c r="G26" s="365"/>
      <c r="H26" s="365"/>
      <c r="I26" s="365" t="s">
        <v>27</v>
      </c>
      <c r="J26" s="365"/>
    </row>
    <row r="27" spans="1:12" x14ac:dyDescent="0.2">
      <c r="A27" s="62"/>
      <c r="B27" s="338" t="s">
        <v>28</v>
      </c>
      <c r="C27" s="344"/>
      <c r="D27" s="344" t="s">
        <v>29</v>
      </c>
      <c r="E27" s="344"/>
      <c r="F27" s="344" t="s">
        <v>28</v>
      </c>
      <c r="G27" s="344"/>
      <c r="H27" s="65" t="s">
        <v>29</v>
      </c>
      <c r="I27" s="65" t="s">
        <v>30</v>
      </c>
      <c r="J27" s="65" t="s">
        <v>31</v>
      </c>
      <c r="K27" s="32" t="s">
        <v>32</v>
      </c>
    </row>
    <row r="28" spans="1:12" s="62" customFormat="1" ht="24" customHeight="1" x14ac:dyDescent="0.2">
      <c r="A28" s="12" t="str">
        <f>A13</f>
        <v>NM Premier 16 Silver</v>
      </c>
      <c r="B28" s="341"/>
      <c r="C28" s="342"/>
      <c r="D28" s="341"/>
      <c r="E28" s="342"/>
      <c r="F28" s="341"/>
      <c r="G28" s="342"/>
      <c r="H28" s="33"/>
      <c r="I28" s="64">
        <f>D13+D14+D15+F13+F14+F15+H13+H14+H15</f>
        <v>0</v>
      </c>
      <c r="J28" s="64">
        <f>E13+E14+E15+G13+G14+G15+I13+I14+I15</f>
        <v>0</v>
      </c>
      <c r="K28" s="64">
        <f>I28-J28</f>
        <v>0</v>
      </c>
    </row>
    <row r="29" spans="1:12" ht="24" customHeight="1" x14ac:dyDescent="0.2">
      <c r="A29" s="12" t="str">
        <f>A16</f>
        <v>NEVBC 16 Purple</v>
      </c>
      <c r="B29" s="341"/>
      <c r="C29" s="342"/>
      <c r="D29" s="341"/>
      <c r="E29" s="342"/>
      <c r="F29" s="341"/>
      <c r="G29" s="342"/>
      <c r="H29" s="33"/>
      <c r="I29" s="64" t="e">
        <f>B16+B17+B18+F16+F17+F18+H16+H17+H18</f>
        <v>#VALUE!</v>
      </c>
      <c r="J29" s="64" t="e">
        <f>C16+C17+C18+G16+G17+G18+I16+I17+I18</f>
        <v>#VALUE!</v>
      </c>
      <c r="K29" s="64" t="e">
        <f>I29-J29</f>
        <v>#VALUE!</v>
      </c>
    </row>
    <row r="30" spans="1:12" ht="24" customHeight="1" x14ac:dyDescent="0.2">
      <c r="A30" s="12" t="str">
        <f>A19</f>
        <v>FCVBC 14 Suzie</v>
      </c>
      <c r="B30" s="341"/>
      <c r="C30" s="342"/>
      <c r="D30" s="341"/>
      <c r="E30" s="342"/>
      <c r="F30" s="341"/>
      <c r="G30" s="342"/>
      <c r="H30" s="33"/>
      <c r="I30" s="64" t="e">
        <f>B19+B20+B21+D19+D20+D21+H19+H20+H21</f>
        <v>#VALUE!</v>
      </c>
      <c r="J30" s="64" t="e">
        <f>C19+C20+C21+E19+E20+E21+I19+I20+I21</f>
        <v>#VALUE!</v>
      </c>
      <c r="K30" s="64" t="e">
        <f>I30-J30</f>
        <v>#VALUE!</v>
      </c>
    </row>
    <row r="31" spans="1:12" ht="24" customHeight="1" x14ac:dyDescent="0.2">
      <c r="A31" s="12" t="str">
        <f>A22</f>
        <v>ARVC 15R1 Adidas</v>
      </c>
      <c r="B31" s="341"/>
      <c r="C31" s="342"/>
      <c r="D31" s="341"/>
      <c r="E31" s="342"/>
      <c r="F31" s="341"/>
      <c r="G31" s="342"/>
      <c r="H31" s="33"/>
      <c r="I31" s="64" t="e">
        <f>B22+B23+B24+D22+D23+D24+F22+F23+F24</f>
        <v>#VALUE!</v>
      </c>
      <c r="J31" s="64" t="e">
        <f>C22+C23+C24+E22+E23+E24+G22+G23+G24</f>
        <v>#VALUE!</v>
      </c>
      <c r="K31" s="64" t="e">
        <f>I31-J31</f>
        <v>#VALUE!</v>
      </c>
    </row>
    <row r="32" spans="1:12" x14ac:dyDescent="0.2">
      <c r="A32" s="35"/>
      <c r="B32" s="343">
        <f>SUM(B28:C31)</f>
        <v>0</v>
      </c>
      <c r="C32" s="343"/>
      <c r="D32" s="343">
        <f>SUM(D28:E31)</f>
        <v>0</v>
      </c>
      <c r="E32" s="343"/>
      <c r="F32" s="343">
        <f>SUM(F28:G31)</f>
        <v>0</v>
      </c>
      <c r="G32" s="34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3" spans="1:12" ht="18" customHeight="1" x14ac:dyDescent="0.2"/>
    <row r="34" spans="1:12" ht="18" customHeight="1" x14ac:dyDescent="0.2">
      <c r="A34" s="67"/>
      <c r="B34" s="338" t="s">
        <v>33</v>
      </c>
      <c r="C34" s="339"/>
      <c r="D34" s="338" t="s">
        <v>33</v>
      </c>
      <c r="E34" s="339"/>
      <c r="F34" s="340" t="s">
        <v>34</v>
      </c>
      <c r="G34" s="340"/>
      <c r="I34" s="336"/>
      <c r="J34" s="336"/>
      <c r="K34" s="336"/>
      <c r="L34" s="336"/>
    </row>
    <row r="35" spans="1:12" ht="18" customHeight="1" x14ac:dyDescent="0.2">
      <c r="A35" s="67" t="s">
        <v>35</v>
      </c>
      <c r="B35" s="338" t="str">
        <f>A28</f>
        <v>NM Premier 16 Silver</v>
      </c>
      <c r="C35" s="339"/>
      <c r="D35" s="338" t="str">
        <f>A30</f>
        <v>FCVBC 14 Suzie</v>
      </c>
      <c r="E35" s="339"/>
      <c r="F35" s="340" t="str">
        <f>A16</f>
        <v>NEVBC 16 Purple</v>
      </c>
      <c r="G35" s="340"/>
      <c r="I35" s="336"/>
      <c r="J35" s="336"/>
      <c r="K35" s="336"/>
      <c r="L35" s="336"/>
    </row>
    <row r="36" spans="1:12" ht="18" customHeight="1" x14ac:dyDescent="0.2">
      <c r="A36" s="67" t="s">
        <v>36</v>
      </c>
      <c r="B36" s="338" t="str">
        <f>A16</f>
        <v>NEVBC 16 Purple</v>
      </c>
      <c r="C36" s="339"/>
      <c r="D36" s="338" t="str">
        <f>A22</f>
        <v>ARVC 15R1 Adidas</v>
      </c>
      <c r="E36" s="339"/>
      <c r="F36" s="340" t="str">
        <f>A13</f>
        <v>NM Premier 16 Silver</v>
      </c>
      <c r="G36" s="340"/>
      <c r="I36" s="37"/>
      <c r="J36" s="37"/>
      <c r="K36" s="37"/>
      <c r="L36" s="37"/>
    </row>
    <row r="37" spans="1:12" ht="18" customHeight="1" x14ac:dyDescent="0.2">
      <c r="A37" s="67" t="s">
        <v>37</v>
      </c>
      <c r="B37" s="338" t="str">
        <f>A28</f>
        <v>NM Premier 16 Silver</v>
      </c>
      <c r="C37" s="339"/>
      <c r="D37" s="338" t="str">
        <f>A31</f>
        <v>ARVC 15R1 Adidas</v>
      </c>
      <c r="E37" s="339"/>
      <c r="F37" s="340" t="str">
        <f>A30</f>
        <v>FCVBC 14 Suzie</v>
      </c>
      <c r="G37" s="340"/>
      <c r="I37" s="336"/>
      <c r="J37" s="336"/>
      <c r="K37" s="336"/>
      <c r="L37" s="336"/>
    </row>
    <row r="38" spans="1:12" ht="18" customHeight="1" x14ac:dyDescent="0.2">
      <c r="A38" s="67" t="s">
        <v>43</v>
      </c>
      <c r="B38" s="338" t="str">
        <f>A29</f>
        <v>NEVBC 16 Purple</v>
      </c>
      <c r="C38" s="339"/>
      <c r="D38" s="338" t="str">
        <f>A30</f>
        <v>FCVBC 14 Suzie</v>
      </c>
      <c r="E38" s="339"/>
      <c r="F38" s="340" t="str">
        <f>A28</f>
        <v>NM Premier 16 Silver</v>
      </c>
      <c r="G38" s="340"/>
      <c r="I38" s="336"/>
      <c r="J38" s="336"/>
      <c r="K38" s="336"/>
      <c r="L38" s="336"/>
    </row>
    <row r="39" spans="1:12" x14ac:dyDescent="0.2">
      <c r="A39" s="67" t="s">
        <v>44</v>
      </c>
      <c r="B39" s="338" t="str">
        <f>A30</f>
        <v>FCVBC 14 Suzie</v>
      </c>
      <c r="C39" s="339"/>
      <c r="D39" s="338" t="str">
        <f>A31</f>
        <v>ARVC 15R1 Adidas</v>
      </c>
      <c r="E39" s="339"/>
      <c r="F39" s="340" t="str">
        <f>A16</f>
        <v>NEVBC 16 Purple</v>
      </c>
      <c r="G39" s="340"/>
    </row>
    <row r="40" spans="1:12" x14ac:dyDescent="0.2">
      <c r="A40" s="67" t="s">
        <v>45</v>
      </c>
      <c r="B40" s="338" t="str">
        <f>A13</f>
        <v>NM Premier 16 Silver</v>
      </c>
      <c r="C40" s="339"/>
      <c r="D40" s="338" t="str">
        <f>A29</f>
        <v>NEVBC 16 Purple</v>
      </c>
      <c r="E40" s="339"/>
      <c r="F40" s="340" t="str">
        <f>A22</f>
        <v>ARVC 15R1 Adidas</v>
      </c>
      <c r="G40" s="340"/>
    </row>
    <row r="41" spans="1:12" x14ac:dyDescent="0.2">
      <c r="H41" s="35"/>
      <c r="I41" s="35"/>
    </row>
    <row r="42" spans="1:12" x14ac:dyDescent="0.2">
      <c r="A42" s="337"/>
      <c r="B42" s="337"/>
      <c r="C42" s="337"/>
      <c r="D42" s="337"/>
      <c r="E42" s="337"/>
      <c r="F42" s="337"/>
      <c r="G42" s="337"/>
      <c r="H42" s="337"/>
      <c r="I42" s="68"/>
    </row>
  </sheetData>
  <mergeCells count="70">
    <mergeCell ref="B28:C28"/>
    <mergeCell ref="D28:E28"/>
    <mergeCell ref="F28:G28"/>
    <mergeCell ref="B27:C27"/>
    <mergeCell ref="D27:E27"/>
    <mergeCell ref="F27:G27"/>
    <mergeCell ref="A19:A21"/>
    <mergeCell ref="A13:A15"/>
    <mergeCell ref="B13:C15"/>
    <mergeCell ref="A16:A18"/>
    <mergeCell ref="D16:E18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J13:J15"/>
    <mergeCell ref="A22:A24"/>
    <mergeCell ref="H22:I24"/>
    <mergeCell ref="J22:J24"/>
    <mergeCell ref="K22:L24"/>
    <mergeCell ref="B26:D26"/>
    <mergeCell ref="F26:H26"/>
    <mergeCell ref="I26:J26"/>
    <mergeCell ref="B29:C29"/>
    <mergeCell ref="D29:E29"/>
    <mergeCell ref="F29:G29"/>
    <mergeCell ref="B34:C34"/>
    <mergeCell ref="D34:E34"/>
    <mergeCell ref="F34:G34"/>
    <mergeCell ref="B30:C30"/>
    <mergeCell ref="D30:E30"/>
    <mergeCell ref="F30:G30"/>
    <mergeCell ref="B32:C32"/>
    <mergeCell ref="D32:E32"/>
    <mergeCell ref="F32:G32"/>
    <mergeCell ref="D31:E31"/>
    <mergeCell ref="F31:G31"/>
    <mergeCell ref="B31:C31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5" right="0.25" top="0.75" bottom="0.75" header="0.3" footer="0.3"/>
  <pageSetup scale="6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2"/>
  <sheetViews>
    <sheetView zoomScale="61" zoomScaleNormal="61" workbookViewId="0">
      <selection activeCell="F43" sqref="F43"/>
    </sheetView>
  </sheetViews>
  <sheetFormatPr baseColWidth="10" defaultColWidth="8.83203125" defaultRowHeight="13" x14ac:dyDescent="0.15"/>
  <cols>
    <col min="1" max="1" width="25.6640625" style="82" customWidth="1"/>
    <col min="2" max="3" width="28.6640625" style="82" customWidth="1"/>
    <col min="4" max="4" width="31.5" style="82" bestFit="1" customWidth="1"/>
    <col min="5" max="6" width="28.6640625" style="82" customWidth="1"/>
    <col min="7" max="7" width="25.6640625" style="82" customWidth="1"/>
    <col min="8" max="16384" width="8.83203125" style="82"/>
  </cols>
  <sheetData>
    <row r="1" spans="1:8" ht="20" x14ac:dyDescent="0.2">
      <c r="A1" s="367" t="s">
        <v>142</v>
      </c>
      <c r="B1" s="367"/>
      <c r="C1" s="367"/>
      <c r="D1" s="367"/>
      <c r="E1" s="367"/>
      <c r="F1" s="367"/>
      <c r="G1" s="367"/>
    </row>
    <row r="2" spans="1:8" ht="18" x14ac:dyDescent="0.2">
      <c r="A2" s="368" t="s">
        <v>143</v>
      </c>
      <c r="B2" s="368"/>
      <c r="C2" s="368"/>
      <c r="D2" s="368"/>
      <c r="E2" s="368"/>
      <c r="F2" s="368"/>
      <c r="G2" s="368"/>
    </row>
    <row r="3" spans="1:8" ht="18" x14ac:dyDescent="0.2">
      <c r="A3" s="369"/>
      <c r="B3" s="369"/>
      <c r="C3" s="194"/>
      <c r="D3" s="194"/>
    </row>
    <row r="4" spans="1:8" ht="20" x14ac:dyDescent="0.2">
      <c r="A4" s="370" t="s">
        <v>180</v>
      </c>
      <c r="B4" s="370"/>
      <c r="C4" s="370"/>
      <c r="D4" s="370"/>
      <c r="E4" s="370"/>
      <c r="F4" s="370"/>
      <c r="G4" s="370"/>
    </row>
    <row r="5" spans="1:8" ht="20" x14ac:dyDescent="0.2">
      <c r="A5" s="370" t="s">
        <v>117</v>
      </c>
      <c r="B5" s="370"/>
      <c r="C5" s="370"/>
      <c r="D5" s="370"/>
      <c r="E5" s="370"/>
      <c r="F5" s="370"/>
      <c r="G5" s="370"/>
    </row>
    <row r="6" spans="1:8" ht="13.25" customHeight="1" x14ac:dyDescent="0.2">
      <c r="A6" s="195"/>
      <c r="B6" s="195"/>
      <c r="C6" s="195"/>
      <c r="D6" s="195"/>
      <c r="E6" s="195"/>
      <c r="F6" s="195"/>
      <c r="G6" s="195"/>
    </row>
    <row r="7" spans="1:8" s="85" customFormat="1" ht="16" x14ac:dyDescent="0.2">
      <c r="C7" s="193" t="s">
        <v>181</v>
      </c>
      <c r="D7" s="193" t="s">
        <v>62</v>
      </c>
      <c r="E7" s="193" t="s">
        <v>182</v>
      </c>
    </row>
    <row r="8" spans="1:8" s="85" customFormat="1" ht="16" x14ac:dyDescent="0.2"/>
    <row r="9" spans="1:8" s="85" customFormat="1" ht="16" x14ac:dyDescent="0.2">
      <c r="A9" s="371" t="s">
        <v>47</v>
      </c>
      <c r="B9" s="371"/>
      <c r="C9" s="371"/>
      <c r="D9" s="371"/>
      <c r="E9" s="371"/>
      <c r="F9" s="371"/>
      <c r="G9" s="371"/>
      <c r="H9" s="121"/>
    </row>
    <row r="10" spans="1:8" s="85" customFormat="1" ht="16" x14ac:dyDescent="0.2">
      <c r="B10" s="193"/>
      <c r="C10" s="193"/>
      <c r="D10" s="193"/>
      <c r="E10" s="193"/>
      <c r="F10" s="193"/>
    </row>
    <row r="11" spans="1:8" s="85" customFormat="1" ht="16" x14ac:dyDescent="0.2"/>
    <row r="12" spans="1:8" s="85" customFormat="1" ht="28.5" customHeight="1" thickBot="1" x14ac:dyDescent="0.25">
      <c r="A12" s="86"/>
      <c r="B12" s="86"/>
      <c r="C12" s="86"/>
      <c r="D12" s="87" t="s">
        <v>48</v>
      </c>
      <c r="E12" s="86"/>
      <c r="F12" s="86"/>
      <c r="G12" s="86"/>
    </row>
    <row r="13" spans="1:8" s="85" customFormat="1" ht="28.5" customHeight="1" thickTop="1" x14ac:dyDescent="0.2">
      <c r="A13" s="86"/>
      <c r="B13" s="86"/>
      <c r="C13" s="86"/>
      <c r="D13" s="122"/>
      <c r="E13" s="86"/>
      <c r="F13" s="86"/>
      <c r="G13" s="86"/>
    </row>
    <row r="14" spans="1:8" s="85" customFormat="1" ht="28.5" customHeight="1" x14ac:dyDescent="0.2">
      <c r="A14" s="86"/>
      <c r="B14" s="86"/>
      <c r="C14" s="86"/>
      <c r="D14" s="123" t="s">
        <v>109</v>
      </c>
      <c r="E14" s="86"/>
      <c r="F14" s="86"/>
      <c r="G14" s="86"/>
    </row>
    <row r="15" spans="1:8" s="85" customFormat="1" ht="28.5" customHeight="1" thickBot="1" x14ac:dyDescent="0.25">
      <c r="A15" s="86"/>
      <c r="B15" s="86"/>
      <c r="C15" s="93"/>
      <c r="D15" s="124" t="str">
        <f>C7</f>
        <v>Volcano Vista HS Ct. 9</v>
      </c>
      <c r="E15" s="125"/>
      <c r="F15" s="86"/>
      <c r="G15" s="86"/>
    </row>
    <row r="16" spans="1:8" s="85" customFormat="1" ht="28.5" customHeight="1" x14ac:dyDescent="0.2">
      <c r="A16" s="86"/>
      <c r="B16" s="86"/>
      <c r="C16" s="112"/>
      <c r="D16" s="201" t="s">
        <v>123</v>
      </c>
      <c r="E16" s="126"/>
      <c r="F16" s="86"/>
      <c r="G16" s="86"/>
    </row>
    <row r="17" spans="1:7" s="85" customFormat="1" ht="28.5" customHeight="1" x14ac:dyDescent="0.2">
      <c r="A17" s="86"/>
      <c r="B17" s="86"/>
      <c r="C17" s="101"/>
      <c r="D17" s="127"/>
      <c r="E17" s="90"/>
      <c r="F17" s="86"/>
      <c r="G17" s="86"/>
    </row>
    <row r="18" spans="1:7" s="85" customFormat="1" ht="28.5" customHeight="1" thickBot="1" x14ac:dyDescent="0.25">
      <c r="A18" s="86"/>
      <c r="B18" s="86"/>
      <c r="C18" s="128" t="s">
        <v>129</v>
      </c>
      <c r="D18" s="129"/>
      <c r="E18" s="130" t="s">
        <v>125</v>
      </c>
      <c r="F18" s="86"/>
      <c r="G18" s="86"/>
    </row>
    <row r="19" spans="1:7" s="85" customFormat="1" ht="28.5" customHeight="1" thickTop="1" thickBot="1" x14ac:dyDescent="0.25">
      <c r="A19" s="86"/>
      <c r="B19" s="98"/>
      <c r="C19" s="103" t="str">
        <f>E7</f>
        <v>Volcano Vista HS Ct. 10</v>
      </c>
      <c r="D19" s="113" t="s">
        <v>49</v>
      </c>
      <c r="E19" s="91" t="str">
        <f>D23</f>
        <v>Volcano Vista HS Ct. 9</v>
      </c>
      <c r="F19" s="105"/>
      <c r="G19" s="86"/>
    </row>
    <row r="20" spans="1:7" s="85" customFormat="1" ht="28.5" customHeight="1" thickBot="1" x14ac:dyDescent="0.25">
      <c r="A20" s="86"/>
      <c r="B20" s="112"/>
      <c r="C20" s="106" t="s">
        <v>64</v>
      </c>
      <c r="D20" s="87" t="s">
        <v>80</v>
      </c>
      <c r="E20" s="108" t="s">
        <v>63</v>
      </c>
      <c r="F20" s="126"/>
      <c r="G20" s="86"/>
    </row>
    <row r="21" spans="1:7" s="85" customFormat="1" ht="28.5" customHeight="1" thickTop="1" x14ac:dyDescent="0.2">
      <c r="A21" s="86"/>
      <c r="B21" s="106"/>
      <c r="C21" s="106"/>
      <c r="D21" s="122"/>
      <c r="E21" s="90"/>
      <c r="F21" s="90"/>
      <c r="G21" s="86"/>
    </row>
    <row r="22" spans="1:7" s="85" customFormat="1" ht="28.5" customHeight="1" x14ac:dyDescent="0.2">
      <c r="A22" s="86"/>
      <c r="B22" s="106"/>
      <c r="C22" s="106"/>
      <c r="D22" s="123" t="s">
        <v>119</v>
      </c>
      <c r="E22" s="90"/>
      <c r="F22" s="90"/>
      <c r="G22" s="86"/>
    </row>
    <row r="23" spans="1:7" s="85" customFormat="1" ht="28.5" customHeight="1" thickBot="1" x14ac:dyDescent="0.25">
      <c r="A23" s="86"/>
      <c r="B23" s="101"/>
      <c r="C23" s="131"/>
      <c r="D23" s="124" t="str">
        <f>D15</f>
        <v>Volcano Vista HS Ct. 9</v>
      </c>
      <c r="E23" s="98"/>
      <c r="F23" s="108"/>
      <c r="G23" s="86"/>
    </row>
    <row r="24" spans="1:7" s="85" customFormat="1" ht="28.5" customHeight="1" x14ac:dyDescent="0.2">
      <c r="A24" s="86"/>
      <c r="B24" s="101"/>
      <c r="C24" s="132"/>
      <c r="D24" s="127" t="s">
        <v>65</v>
      </c>
      <c r="E24" s="132"/>
      <c r="F24" s="108"/>
      <c r="G24" s="86"/>
    </row>
    <row r="25" spans="1:7" s="85" customFormat="1" ht="28.5" customHeight="1" x14ac:dyDescent="0.2">
      <c r="A25" s="86"/>
      <c r="B25" s="101"/>
      <c r="C25" s="86"/>
      <c r="D25" s="127"/>
      <c r="E25" s="86"/>
      <c r="F25" s="108"/>
      <c r="G25" s="86"/>
    </row>
    <row r="26" spans="1:7" s="85" customFormat="1" ht="28.5" customHeight="1" thickBot="1" x14ac:dyDescent="0.25">
      <c r="A26" s="86"/>
      <c r="B26" s="101"/>
      <c r="C26" s="86"/>
      <c r="D26" s="129"/>
      <c r="E26" s="86"/>
      <c r="F26" s="90"/>
      <c r="G26" s="86"/>
    </row>
    <row r="27" spans="1:7" s="85" customFormat="1" ht="28.5" customHeight="1" thickTop="1" x14ac:dyDescent="0.2">
      <c r="A27" s="87"/>
      <c r="B27" s="133" t="s">
        <v>131</v>
      </c>
      <c r="C27" s="86"/>
      <c r="D27" s="202" t="s">
        <v>50</v>
      </c>
      <c r="E27" s="86"/>
      <c r="F27" s="130" t="s">
        <v>121</v>
      </c>
      <c r="G27" s="86"/>
    </row>
    <row r="28" spans="1:7" s="85" customFormat="1" ht="28.5" customHeight="1" thickBot="1" x14ac:dyDescent="0.25">
      <c r="A28" s="98"/>
      <c r="B28" s="103" t="str">
        <f>C19</f>
        <v>Volcano Vista HS Ct. 10</v>
      </c>
      <c r="C28" s="86"/>
      <c r="D28" s="86"/>
      <c r="E28" s="134"/>
      <c r="F28" s="91" t="str">
        <f>E19</f>
        <v>Volcano Vista HS Ct. 9</v>
      </c>
      <c r="G28" s="105"/>
    </row>
    <row r="29" spans="1:7" s="85" customFormat="1" ht="28.5" customHeight="1" x14ac:dyDescent="0.2">
      <c r="A29" s="107" t="s">
        <v>114</v>
      </c>
      <c r="B29" s="106" t="s">
        <v>67</v>
      </c>
      <c r="C29" s="86"/>
      <c r="D29" s="87"/>
      <c r="E29" s="134"/>
      <c r="F29" s="108" t="s">
        <v>78</v>
      </c>
      <c r="G29" s="107" t="s">
        <v>111</v>
      </c>
    </row>
    <row r="30" spans="1:7" s="85" customFormat="1" ht="28.5" customHeight="1" thickBot="1" x14ac:dyDescent="0.25">
      <c r="A30" s="107" t="s">
        <v>113</v>
      </c>
      <c r="B30" s="101"/>
      <c r="C30" s="135"/>
      <c r="D30" s="87" t="s">
        <v>51</v>
      </c>
      <c r="E30" s="86"/>
      <c r="F30" s="90"/>
      <c r="G30" s="107" t="s">
        <v>113</v>
      </c>
    </row>
    <row r="31" spans="1:7" s="85" customFormat="1" ht="28.5" customHeight="1" thickTop="1" x14ac:dyDescent="0.2">
      <c r="A31" s="86"/>
      <c r="B31" s="101"/>
      <c r="C31" s="87"/>
      <c r="D31" s="122"/>
      <c r="E31" s="86"/>
      <c r="F31" s="90"/>
      <c r="G31" s="86"/>
    </row>
    <row r="32" spans="1:7" s="85" customFormat="1" ht="28.5" customHeight="1" x14ac:dyDescent="0.2">
      <c r="A32" s="86"/>
      <c r="B32" s="101"/>
      <c r="C32" s="87"/>
      <c r="D32" s="123" t="s">
        <v>133</v>
      </c>
      <c r="E32" s="86"/>
      <c r="F32" s="90"/>
      <c r="G32" s="86"/>
    </row>
    <row r="33" spans="1:7" s="85" customFormat="1" ht="28.5" customHeight="1" thickBot="1" x14ac:dyDescent="0.25">
      <c r="A33" s="86"/>
      <c r="B33" s="101"/>
      <c r="C33" s="136"/>
      <c r="D33" s="124" t="str">
        <f>E7</f>
        <v>Volcano Vista HS Ct. 10</v>
      </c>
      <c r="E33" s="125"/>
      <c r="F33" s="90"/>
      <c r="G33" s="86"/>
    </row>
    <row r="34" spans="1:7" s="85" customFormat="1" ht="28.5" customHeight="1" x14ac:dyDescent="0.2">
      <c r="A34" s="86"/>
      <c r="B34" s="101"/>
      <c r="C34" s="112"/>
      <c r="D34" s="127" t="s">
        <v>66</v>
      </c>
      <c r="E34" s="126"/>
      <c r="F34" s="90"/>
      <c r="G34" s="86"/>
    </row>
    <row r="35" spans="1:7" s="85" customFormat="1" ht="28.5" customHeight="1" x14ac:dyDescent="0.2">
      <c r="A35" s="86"/>
      <c r="B35" s="101"/>
      <c r="C35" s="101"/>
      <c r="D35" s="127"/>
      <c r="E35" s="90"/>
      <c r="F35" s="90"/>
      <c r="G35" s="86"/>
    </row>
    <row r="36" spans="1:7" s="85" customFormat="1" ht="28.5" customHeight="1" thickBot="1" x14ac:dyDescent="0.25">
      <c r="A36" s="134"/>
      <c r="B36" s="101"/>
      <c r="C36" s="128" t="s">
        <v>132</v>
      </c>
      <c r="D36" s="137"/>
      <c r="E36" s="130" t="s">
        <v>124</v>
      </c>
      <c r="F36" s="90"/>
      <c r="G36" s="86"/>
    </row>
    <row r="37" spans="1:7" s="85" customFormat="1" ht="28.5" customHeight="1" thickTop="1" thickBot="1" x14ac:dyDescent="0.25">
      <c r="A37" s="86"/>
      <c r="B37" s="109"/>
      <c r="C37" s="103" t="str">
        <f>C19</f>
        <v>Volcano Vista HS Ct. 10</v>
      </c>
      <c r="D37" s="202" t="s">
        <v>79</v>
      </c>
      <c r="E37" s="91" t="str">
        <f>E19</f>
        <v>Volcano Vista HS Ct. 9</v>
      </c>
      <c r="F37" s="109"/>
      <c r="G37" s="86"/>
    </row>
    <row r="38" spans="1:7" s="85" customFormat="1" ht="28.5" customHeight="1" thickBot="1" x14ac:dyDescent="0.25">
      <c r="A38" s="86"/>
      <c r="B38" s="86"/>
      <c r="C38" s="106" t="s">
        <v>69</v>
      </c>
      <c r="D38" s="87" t="s">
        <v>53</v>
      </c>
      <c r="E38" s="108" t="s">
        <v>68</v>
      </c>
      <c r="F38" s="86"/>
      <c r="G38" s="86"/>
    </row>
    <row r="39" spans="1:7" s="85" customFormat="1" ht="28.5" customHeight="1" thickTop="1" x14ac:dyDescent="0.2">
      <c r="A39" s="138"/>
      <c r="B39" s="87"/>
      <c r="C39" s="101"/>
      <c r="D39" s="122"/>
      <c r="E39" s="90"/>
      <c r="F39" s="86"/>
      <c r="G39" s="86"/>
    </row>
    <row r="40" spans="1:7" s="85" customFormat="1" ht="28.5" customHeight="1" x14ac:dyDescent="0.2">
      <c r="A40" s="86"/>
      <c r="B40" s="86"/>
      <c r="C40" s="101"/>
      <c r="D40" s="123" t="s">
        <v>127</v>
      </c>
      <c r="E40" s="90"/>
      <c r="F40" s="366"/>
      <c r="G40" s="86"/>
    </row>
    <row r="41" spans="1:7" s="85" customFormat="1" ht="28.5" customHeight="1" thickBot="1" x14ac:dyDescent="0.25">
      <c r="A41" s="86"/>
      <c r="B41" s="86"/>
      <c r="C41" s="131"/>
      <c r="D41" s="124" t="str">
        <f>E7</f>
        <v>Volcano Vista HS Ct. 10</v>
      </c>
      <c r="E41" s="139"/>
      <c r="F41" s="366"/>
      <c r="G41" s="87"/>
    </row>
    <row r="42" spans="1:7" s="85" customFormat="1" ht="28.5" customHeight="1" x14ac:dyDescent="0.2">
      <c r="A42" s="86"/>
      <c r="B42" s="86"/>
      <c r="C42" s="132"/>
      <c r="D42" s="201" t="s">
        <v>128</v>
      </c>
      <c r="E42" s="86"/>
      <c r="F42" s="86"/>
      <c r="G42" s="86"/>
    </row>
    <row r="43" spans="1:7" s="85" customFormat="1" ht="28.5" customHeight="1" x14ac:dyDescent="0.2">
      <c r="A43" s="86"/>
      <c r="B43" s="86"/>
      <c r="C43" s="86"/>
      <c r="D43" s="127"/>
      <c r="E43" s="86"/>
      <c r="F43" s="86"/>
      <c r="G43" s="86"/>
    </row>
    <row r="44" spans="1:7" s="85" customFormat="1" ht="28.5" customHeight="1" thickBot="1" x14ac:dyDescent="0.25">
      <c r="A44" s="87"/>
      <c r="B44" s="87"/>
      <c r="C44" s="86"/>
      <c r="D44" s="137"/>
      <c r="E44" s="86"/>
      <c r="F44" s="86"/>
      <c r="G44" s="86"/>
    </row>
    <row r="45" spans="1:7" s="85" customFormat="1" ht="28.5" customHeight="1" thickTop="1" x14ac:dyDescent="0.2">
      <c r="A45" s="87"/>
      <c r="B45" s="87"/>
      <c r="C45" s="87"/>
      <c r="D45" s="113" t="s">
        <v>52</v>
      </c>
      <c r="E45" s="86"/>
      <c r="F45" s="86"/>
      <c r="G45" s="86"/>
    </row>
    <row r="46" spans="1:7" s="85" customFormat="1" ht="28.5" customHeight="1" x14ac:dyDescent="0.2">
      <c r="A46" s="140"/>
      <c r="B46" s="140"/>
      <c r="C46" s="140"/>
      <c r="D46" s="140"/>
      <c r="E46" s="140"/>
      <c r="F46" s="86"/>
      <c r="G46" s="86"/>
    </row>
    <row r="47" spans="1:7" ht="28.5" customHeight="1" x14ac:dyDescent="0.15">
      <c r="A47" s="116"/>
      <c r="B47" s="44" t="s">
        <v>54</v>
      </c>
      <c r="C47" s="141"/>
      <c r="D47" s="117"/>
      <c r="E47" s="117"/>
      <c r="F47" s="142"/>
      <c r="G47" s="143"/>
    </row>
    <row r="48" spans="1:7" ht="22.5" customHeight="1" x14ac:dyDescent="0.15">
      <c r="A48" s="115"/>
      <c r="B48" s="115"/>
      <c r="C48" s="118"/>
      <c r="D48" s="115"/>
      <c r="E48" s="115"/>
      <c r="F48" s="115"/>
      <c r="G48" s="115"/>
    </row>
    <row r="49" spans="1:7" ht="22.5" customHeight="1" x14ac:dyDescent="0.2">
      <c r="A49" s="115"/>
      <c r="B49" s="87"/>
      <c r="C49" s="87"/>
      <c r="D49" s="87"/>
      <c r="E49" s="115"/>
      <c r="F49" s="115"/>
      <c r="G49" s="115"/>
    </row>
    <row r="50" spans="1:7" ht="22.5" customHeight="1" x14ac:dyDescent="0.15">
      <c r="A50" s="115"/>
      <c r="B50" s="115"/>
      <c r="C50" s="115"/>
      <c r="D50" s="115"/>
      <c r="E50" s="115"/>
      <c r="F50" s="117"/>
      <c r="G50" s="117"/>
    </row>
    <row r="51" spans="1:7" ht="22.5" customHeight="1" x14ac:dyDescent="0.15">
      <c r="A51" s="115"/>
      <c r="B51" s="115"/>
      <c r="C51" s="115"/>
      <c r="D51" s="115"/>
      <c r="E51" s="115"/>
      <c r="F51" s="117"/>
      <c r="G51" s="117"/>
    </row>
    <row r="52" spans="1:7" x14ac:dyDescent="0.15">
      <c r="A52" s="117"/>
      <c r="B52" s="117"/>
      <c r="C52" s="117"/>
      <c r="D52" s="117"/>
      <c r="E52" s="117"/>
      <c r="F52" s="117"/>
      <c r="G52" s="117"/>
    </row>
    <row r="53" spans="1:7" x14ac:dyDescent="0.15">
      <c r="A53" s="117"/>
      <c r="B53" s="119"/>
      <c r="C53" s="117"/>
      <c r="D53" s="117"/>
      <c r="E53" s="117"/>
      <c r="F53" s="117"/>
      <c r="G53" s="117"/>
    </row>
    <row r="54" spans="1:7" x14ac:dyDescent="0.15">
      <c r="A54" s="117"/>
      <c r="B54" s="119"/>
      <c r="C54" s="117"/>
      <c r="D54" s="117"/>
      <c r="E54" s="117"/>
      <c r="F54" s="117"/>
      <c r="G54" s="117"/>
    </row>
    <row r="55" spans="1:7" x14ac:dyDescent="0.15">
      <c r="A55" s="117"/>
      <c r="B55" s="119"/>
      <c r="C55" s="117"/>
      <c r="D55" s="117"/>
      <c r="E55" s="117"/>
      <c r="F55" s="117"/>
      <c r="G55" s="117"/>
    </row>
    <row r="56" spans="1:7" x14ac:dyDescent="0.15">
      <c r="A56" s="117"/>
      <c r="B56" s="117"/>
      <c r="C56" s="117"/>
      <c r="D56" s="117"/>
      <c r="E56" s="117"/>
      <c r="F56" s="117"/>
      <c r="G56" s="117"/>
    </row>
    <row r="57" spans="1:7" x14ac:dyDescent="0.15">
      <c r="A57" s="117"/>
      <c r="B57" s="117"/>
      <c r="C57" s="117"/>
      <c r="D57" s="117"/>
      <c r="E57" s="117"/>
      <c r="F57" s="117"/>
      <c r="G57" s="117"/>
    </row>
    <row r="58" spans="1:7" ht="16" x14ac:dyDescent="0.2">
      <c r="A58" s="87"/>
      <c r="B58" s="87"/>
      <c r="C58" s="87"/>
      <c r="D58" s="87"/>
      <c r="E58" s="117"/>
      <c r="F58" s="117"/>
      <c r="G58" s="117"/>
    </row>
    <row r="59" spans="1:7" x14ac:dyDescent="0.15">
      <c r="A59" s="117"/>
      <c r="B59" s="117"/>
      <c r="C59" s="117"/>
      <c r="D59" s="117"/>
      <c r="E59" s="117"/>
      <c r="F59" s="117"/>
      <c r="G59" s="117"/>
    </row>
    <row r="60" spans="1:7" x14ac:dyDescent="0.15">
      <c r="A60" s="117"/>
      <c r="B60" s="117"/>
      <c r="C60" s="117"/>
      <c r="D60" s="117"/>
      <c r="E60" s="117"/>
      <c r="F60" s="117"/>
      <c r="G60" s="117"/>
    </row>
    <row r="61" spans="1:7" x14ac:dyDescent="0.15">
      <c r="A61" s="117"/>
      <c r="B61" s="117"/>
      <c r="C61" s="117"/>
      <c r="D61" s="117"/>
      <c r="E61" s="117"/>
      <c r="F61" s="117"/>
      <c r="G61" s="117"/>
    </row>
    <row r="62" spans="1:7" x14ac:dyDescent="0.15">
      <c r="A62" s="117"/>
      <c r="B62" s="117"/>
      <c r="C62" s="117"/>
      <c r="D62" s="117"/>
      <c r="E62" s="117"/>
      <c r="F62" s="117"/>
      <c r="G62" s="117"/>
    </row>
    <row r="63" spans="1:7" x14ac:dyDescent="0.15">
      <c r="A63" s="117"/>
      <c r="B63" s="117"/>
      <c r="C63" s="117"/>
      <c r="D63" s="117"/>
      <c r="E63" s="117"/>
      <c r="F63" s="117"/>
      <c r="G63" s="117"/>
    </row>
    <row r="64" spans="1:7" x14ac:dyDescent="0.15">
      <c r="A64" s="117"/>
      <c r="B64" s="117"/>
      <c r="C64" s="117"/>
      <c r="D64" s="117"/>
      <c r="E64" s="117"/>
      <c r="F64" s="117"/>
      <c r="G64" s="117"/>
    </row>
    <row r="65" spans="1:7" x14ac:dyDescent="0.15">
      <c r="A65" s="117"/>
      <c r="B65" s="117"/>
      <c r="C65" s="117"/>
      <c r="D65" s="117"/>
      <c r="E65" s="117"/>
      <c r="F65" s="117"/>
      <c r="G65" s="117"/>
    </row>
    <row r="67" spans="1:7" ht="16" x14ac:dyDescent="0.2">
      <c r="B67" s="87"/>
      <c r="C67" s="87"/>
    </row>
    <row r="76" spans="1:7" ht="16" x14ac:dyDescent="0.2">
      <c r="C76" s="87"/>
    </row>
    <row r="85" spans="2:4" ht="16" x14ac:dyDescent="0.2">
      <c r="B85" s="87"/>
      <c r="C85" s="87"/>
      <c r="D85" s="87"/>
    </row>
    <row r="93" spans="2:4" ht="16" x14ac:dyDescent="0.2">
      <c r="B93" s="87"/>
      <c r="C93" s="87"/>
      <c r="D93" s="87"/>
    </row>
    <row r="102" spans="1:5" ht="16" x14ac:dyDescent="0.2">
      <c r="A102" s="87"/>
      <c r="B102" s="87"/>
      <c r="C102" s="87"/>
      <c r="D102" s="87"/>
      <c r="E102" s="87"/>
    </row>
  </sheetData>
  <mergeCells count="7">
    <mergeCell ref="F40:F41"/>
    <mergeCell ref="A1:G1"/>
    <mergeCell ref="A2:G2"/>
    <mergeCell ref="A3:B3"/>
    <mergeCell ref="A4:G4"/>
    <mergeCell ref="A5:G5"/>
    <mergeCell ref="A9:G9"/>
  </mergeCells>
  <phoneticPr fontId="14" type="noConversion"/>
  <printOptions horizontalCentered="1" verticalCentered="1"/>
  <pageMargins left="0.5" right="0.5" top="0.2" bottom="0.5" header="0.5" footer="0.5"/>
  <pageSetup scale="4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0"/>
  <sheetViews>
    <sheetView workbookViewId="0">
      <selection activeCell="B27" sqref="B27"/>
    </sheetView>
  </sheetViews>
  <sheetFormatPr baseColWidth="10" defaultColWidth="8.83203125" defaultRowHeight="13" x14ac:dyDescent="0.15"/>
  <cols>
    <col min="1" max="1" width="30.6640625" style="82" customWidth="1"/>
    <col min="2" max="4" width="32.6640625" style="82" customWidth="1"/>
    <col min="5" max="5" width="30.6640625" style="82" customWidth="1"/>
    <col min="6" max="16384" width="8.83203125" style="82"/>
  </cols>
  <sheetData>
    <row r="1" spans="1:5" ht="20" x14ac:dyDescent="0.2">
      <c r="A1" s="367" t="s">
        <v>142</v>
      </c>
      <c r="B1" s="367"/>
      <c r="C1" s="367"/>
      <c r="D1" s="367"/>
      <c r="E1" s="367"/>
    </row>
    <row r="2" spans="1:5" ht="18" x14ac:dyDescent="0.2">
      <c r="A2" s="368" t="s">
        <v>143</v>
      </c>
      <c r="B2" s="368"/>
      <c r="C2" s="368"/>
      <c r="D2" s="368"/>
      <c r="E2" s="368"/>
    </row>
    <row r="3" spans="1:5" ht="18" x14ac:dyDescent="0.2">
      <c r="A3" s="369"/>
      <c r="B3" s="369"/>
      <c r="C3" s="369"/>
      <c r="D3" s="194"/>
      <c r="E3" s="194"/>
    </row>
    <row r="4" spans="1:5" ht="20" x14ac:dyDescent="0.2">
      <c r="A4" s="370" t="s">
        <v>183</v>
      </c>
      <c r="B4" s="370"/>
      <c r="C4" s="370"/>
      <c r="D4" s="370"/>
      <c r="E4" s="370"/>
    </row>
    <row r="5" spans="1:5" ht="20" x14ac:dyDescent="0.2">
      <c r="A5" s="370" t="s">
        <v>184</v>
      </c>
      <c r="B5" s="370"/>
      <c r="C5" s="370"/>
      <c r="D5" s="370"/>
      <c r="E5" s="370"/>
    </row>
    <row r="7" spans="1:5" ht="16" x14ac:dyDescent="0.2">
      <c r="A7" s="372" t="s">
        <v>185</v>
      </c>
      <c r="B7" s="372"/>
      <c r="C7" s="193" t="s">
        <v>62</v>
      </c>
      <c r="D7" s="373" t="s">
        <v>186</v>
      </c>
      <c r="E7" s="373"/>
    </row>
    <row r="8" spans="1:5" ht="16" x14ac:dyDescent="0.2">
      <c r="A8" s="85"/>
      <c r="B8" s="85"/>
      <c r="C8" s="85"/>
      <c r="D8" s="85"/>
      <c r="E8" s="85"/>
    </row>
    <row r="9" spans="1:5" ht="16" x14ac:dyDescent="0.2">
      <c r="A9" s="371" t="s">
        <v>47</v>
      </c>
      <c r="B9" s="371"/>
      <c r="C9" s="371"/>
      <c r="D9" s="371"/>
      <c r="E9" s="371"/>
    </row>
    <row r="10" spans="1:5" ht="16" x14ac:dyDescent="0.2">
      <c r="A10" s="85"/>
      <c r="B10" s="85"/>
      <c r="C10" s="85"/>
      <c r="D10" s="85"/>
      <c r="E10" s="85"/>
    </row>
    <row r="11" spans="1:5" ht="16" x14ac:dyDescent="0.2">
      <c r="A11" s="85"/>
      <c r="B11" s="85"/>
      <c r="C11" s="85"/>
      <c r="D11" s="85"/>
      <c r="E11" s="85"/>
    </row>
    <row r="12" spans="1:5" ht="16" x14ac:dyDescent="0.2">
      <c r="A12" s="85"/>
      <c r="B12" s="85"/>
      <c r="C12" s="85"/>
      <c r="D12" s="85"/>
      <c r="E12" s="85"/>
    </row>
    <row r="13" spans="1:5" ht="16" x14ac:dyDescent="0.2">
      <c r="A13" s="85"/>
      <c r="B13" s="140"/>
      <c r="C13" s="85"/>
      <c r="D13" s="85"/>
      <c r="E13" s="85"/>
    </row>
    <row r="14" spans="1:5" ht="15" customHeight="1" x14ac:dyDescent="0.2">
      <c r="A14" s="203"/>
      <c r="B14" s="140"/>
      <c r="C14" s="85"/>
      <c r="D14" s="85"/>
      <c r="E14" s="85"/>
    </row>
    <row r="15" spans="1:5" ht="15" customHeight="1" x14ac:dyDescent="0.2">
      <c r="A15" s="203"/>
      <c r="B15" s="87"/>
      <c r="C15" s="204"/>
      <c r="D15" s="204"/>
      <c r="E15" s="204"/>
    </row>
    <row r="16" spans="1:5" ht="15" customHeight="1" x14ac:dyDescent="0.2">
      <c r="A16" s="203"/>
      <c r="B16" s="87"/>
      <c r="C16" s="205" t="s">
        <v>55</v>
      </c>
      <c r="D16" s="204"/>
      <c r="E16" s="204"/>
    </row>
    <row r="17" spans="1:5" ht="15" customHeight="1" x14ac:dyDescent="0.2">
      <c r="A17" s="203"/>
      <c r="B17" s="87"/>
      <c r="C17" s="206"/>
      <c r="D17" s="204"/>
      <c r="E17" s="204"/>
    </row>
    <row r="18" spans="1:5" ht="15" customHeight="1" x14ac:dyDescent="0.2">
      <c r="A18" s="207"/>
      <c r="B18" s="208"/>
      <c r="C18" s="209"/>
      <c r="D18" s="204"/>
      <c r="E18" s="204"/>
    </row>
    <row r="19" spans="1:5" ht="15" customHeight="1" x14ac:dyDescent="0.2">
      <c r="A19" s="207"/>
      <c r="B19" s="208"/>
      <c r="C19" s="209"/>
      <c r="D19" s="204"/>
      <c r="E19" s="204"/>
    </row>
    <row r="20" spans="1:5" ht="15" customHeight="1" x14ac:dyDescent="0.2">
      <c r="A20" s="210"/>
      <c r="B20" s="208"/>
      <c r="C20" s="209"/>
      <c r="D20" s="204"/>
      <c r="E20" s="204"/>
    </row>
    <row r="21" spans="1:5" ht="15" customHeight="1" x14ac:dyDescent="0.2">
      <c r="A21" s="203"/>
      <c r="B21" s="211"/>
      <c r="C21" s="90" t="s">
        <v>187</v>
      </c>
      <c r="D21" s="204"/>
      <c r="E21" s="204"/>
    </row>
    <row r="22" spans="1:5" ht="15" customHeight="1" x14ac:dyDescent="0.2">
      <c r="A22" s="203"/>
      <c r="B22" s="211"/>
      <c r="C22" s="91" t="str">
        <f>B28</f>
        <v>Volcano Vista HS Ct. 11</v>
      </c>
      <c r="D22" s="212"/>
      <c r="E22" s="204"/>
    </row>
    <row r="23" spans="1:5" ht="15" customHeight="1" x14ac:dyDescent="0.2">
      <c r="A23" s="85"/>
      <c r="B23" s="204"/>
      <c r="C23" s="191" t="s">
        <v>65</v>
      </c>
      <c r="D23" s="206"/>
      <c r="E23" s="204"/>
    </row>
    <row r="24" spans="1:5" ht="15" customHeight="1" x14ac:dyDescent="0.2">
      <c r="A24" s="85"/>
      <c r="B24" s="204"/>
      <c r="C24" s="209"/>
      <c r="D24" s="209"/>
      <c r="E24" s="204"/>
    </row>
    <row r="25" spans="1:5" ht="15" customHeight="1" x14ac:dyDescent="0.2">
      <c r="A25" s="85"/>
      <c r="B25" s="213" t="s">
        <v>81</v>
      </c>
      <c r="C25" s="209"/>
      <c r="D25" s="209"/>
      <c r="E25" s="204"/>
    </row>
    <row r="26" spans="1:5" ht="15" customHeight="1" x14ac:dyDescent="0.2">
      <c r="A26" s="85"/>
      <c r="B26" s="206"/>
      <c r="C26" s="209"/>
      <c r="D26" s="209"/>
      <c r="E26" s="204"/>
    </row>
    <row r="27" spans="1:5" ht="15" customHeight="1" x14ac:dyDescent="0.2">
      <c r="A27" s="85"/>
      <c r="B27" s="90" t="s">
        <v>188</v>
      </c>
      <c r="C27" s="209"/>
      <c r="D27" s="209"/>
      <c r="E27" s="204"/>
    </row>
    <row r="28" spans="1:5" ht="15" customHeight="1" x14ac:dyDescent="0.2">
      <c r="A28" s="85"/>
      <c r="B28" s="91" t="str">
        <f>A7</f>
        <v>Volcano Vista HS Ct. 11</v>
      </c>
      <c r="C28" s="214"/>
      <c r="D28" s="209"/>
      <c r="E28" s="204"/>
    </row>
    <row r="29" spans="1:5" ht="15" customHeight="1" x14ac:dyDescent="0.2">
      <c r="A29" s="85"/>
      <c r="B29" s="215" t="s">
        <v>189</v>
      </c>
      <c r="C29" s="204"/>
      <c r="D29" s="209"/>
      <c r="E29" s="204"/>
    </row>
    <row r="30" spans="1:5" ht="15" customHeight="1" x14ac:dyDescent="0.2">
      <c r="A30" s="85"/>
      <c r="B30" s="209"/>
      <c r="C30" s="204"/>
      <c r="D30" s="209"/>
      <c r="E30" s="204"/>
    </row>
    <row r="31" spans="1:5" ht="15" customHeight="1" x14ac:dyDescent="0.2">
      <c r="A31" s="85"/>
      <c r="B31" s="216" t="s">
        <v>59</v>
      </c>
      <c r="C31" s="204"/>
      <c r="D31" s="209"/>
      <c r="E31" s="204"/>
    </row>
    <row r="32" spans="1:5" ht="15" customHeight="1" x14ac:dyDescent="0.2">
      <c r="A32" s="85"/>
      <c r="B32" s="204"/>
      <c r="C32" s="204"/>
      <c r="D32" s="209"/>
      <c r="E32" s="204"/>
    </row>
    <row r="33" spans="1:5" ht="15" customHeight="1" x14ac:dyDescent="0.2">
      <c r="A33" s="85"/>
      <c r="B33" s="204"/>
      <c r="C33" s="204"/>
      <c r="D33" s="90" t="s">
        <v>190</v>
      </c>
      <c r="E33" s="204"/>
    </row>
    <row r="34" spans="1:5" ht="15" customHeight="1" x14ac:dyDescent="0.2">
      <c r="A34" s="85"/>
      <c r="B34" s="204"/>
      <c r="C34" s="204"/>
      <c r="D34" s="91" t="str">
        <f>C22</f>
        <v>Volcano Vista HS Ct. 11</v>
      </c>
      <c r="E34" s="212"/>
    </row>
    <row r="35" spans="1:5" ht="15" customHeight="1" x14ac:dyDescent="0.2">
      <c r="A35" s="85"/>
      <c r="B35" s="204"/>
      <c r="C35" s="204"/>
      <c r="D35" s="191" t="s">
        <v>68</v>
      </c>
      <c r="E35" s="217" t="s">
        <v>191</v>
      </c>
    </row>
    <row r="36" spans="1:5" ht="15" customHeight="1" x14ac:dyDescent="0.2">
      <c r="A36" s="85"/>
      <c r="B36" s="204"/>
      <c r="C36" s="204"/>
      <c r="D36" s="209"/>
      <c r="E36" s="204"/>
    </row>
    <row r="37" spans="1:5" ht="15" customHeight="1" x14ac:dyDescent="0.2">
      <c r="A37" s="85"/>
      <c r="B37" s="218" t="s">
        <v>57</v>
      </c>
      <c r="C37" s="204"/>
      <c r="D37" s="209"/>
      <c r="E37" s="204"/>
    </row>
    <row r="38" spans="1:5" ht="15" customHeight="1" x14ac:dyDescent="0.2">
      <c r="A38" s="85"/>
      <c r="B38" s="206"/>
      <c r="C38" s="204"/>
      <c r="D38" s="219" t="s">
        <v>192</v>
      </c>
      <c r="E38" s="204"/>
    </row>
    <row r="39" spans="1:5" ht="15" customHeight="1" x14ac:dyDescent="0.2">
      <c r="A39" s="85"/>
      <c r="B39" s="90" t="s">
        <v>193</v>
      </c>
      <c r="C39" s="204"/>
      <c r="D39" s="209"/>
      <c r="E39" s="204"/>
    </row>
    <row r="40" spans="1:5" ht="15" customHeight="1" x14ac:dyDescent="0.2">
      <c r="A40" s="85"/>
      <c r="B40" s="91" t="str">
        <f>D7</f>
        <v>Volcano Vista HS Ct. 12</v>
      </c>
      <c r="C40" s="212"/>
      <c r="D40" s="209"/>
      <c r="E40" s="204"/>
    </row>
    <row r="41" spans="1:5" ht="15" customHeight="1" x14ac:dyDescent="0.2">
      <c r="A41" s="85"/>
      <c r="B41" s="215" t="s">
        <v>110</v>
      </c>
      <c r="C41" s="206"/>
      <c r="D41" s="209"/>
      <c r="E41" s="204"/>
    </row>
    <row r="42" spans="1:5" ht="15" customHeight="1" x14ac:dyDescent="0.2">
      <c r="A42" s="85"/>
      <c r="B42" s="209"/>
      <c r="C42" s="209"/>
      <c r="D42" s="209"/>
      <c r="E42" s="204"/>
    </row>
    <row r="43" spans="1:5" ht="15" customHeight="1" x14ac:dyDescent="0.2">
      <c r="A43" s="85"/>
      <c r="B43" s="220" t="s">
        <v>82</v>
      </c>
      <c r="C43" s="209"/>
      <c r="D43" s="209"/>
      <c r="E43" s="204"/>
    </row>
    <row r="44" spans="1:5" ht="15" customHeight="1" x14ac:dyDescent="0.2">
      <c r="A44" s="85"/>
      <c r="B44" s="204"/>
      <c r="C44" s="209"/>
      <c r="D44" s="209"/>
      <c r="E44" s="204"/>
    </row>
    <row r="45" spans="1:5" ht="15" customHeight="1" x14ac:dyDescent="0.2">
      <c r="A45" s="85"/>
      <c r="B45" s="204"/>
      <c r="C45" s="90" t="s">
        <v>194</v>
      </c>
      <c r="D45" s="209"/>
      <c r="E45" s="204"/>
    </row>
    <row r="46" spans="1:5" ht="15" customHeight="1" x14ac:dyDescent="0.2">
      <c r="A46" s="140"/>
      <c r="B46" s="204"/>
      <c r="C46" s="91" t="str">
        <f>D7</f>
        <v>Volcano Vista HS Ct. 12</v>
      </c>
      <c r="D46" s="214"/>
      <c r="E46" s="204"/>
    </row>
    <row r="47" spans="1:5" ht="15" customHeight="1" x14ac:dyDescent="0.2">
      <c r="A47" s="140"/>
      <c r="B47" s="204"/>
      <c r="C47" s="191" t="s">
        <v>66</v>
      </c>
      <c r="D47" s="204"/>
      <c r="E47" s="204"/>
    </row>
    <row r="48" spans="1:5" ht="15" customHeight="1" x14ac:dyDescent="0.2">
      <c r="A48" s="210"/>
      <c r="B48" s="208"/>
      <c r="C48" s="209"/>
      <c r="D48" s="204"/>
      <c r="E48" s="204"/>
    </row>
    <row r="49" spans="1:5" ht="15" customHeight="1" x14ac:dyDescent="0.2">
      <c r="A49" s="210"/>
      <c r="B49" s="208"/>
      <c r="C49" s="209"/>
      <c r="D49" s="204"/>
      <c r="E49" s="204"/>
    </row>
    <row r="50" spans="1:5" ht="15" customHeight="1" x14ac:dyDescent="0.2">
      <c r="A50" s="210"/>
      <c r="B50" s="208"/>
      <c r="C50" s="209"/>
      <c r="D50" s="204"/>
      <c r="E50" s="204"/>
    </row>
    <row r="51" spans="1:5" ht="15" customHeight="1" x14ac:dyDescent="0.2">
      <c r="A51" s="140"/>
      <c r="B51" s="87"/>
      <c r="C51" s="209"/>
      <c r="D51" s="204"/>
      <c r="E51" s="204"/>
    </row>
    <row r="52" spans="1:5" ht="16" x14ac:dyDescent="0.2">
      <c r="A52" s="140"/>
      <c r="B52" s="87"/>
      <c r="C52" s="221" t="s">
        <v>56</v>
      </c>
      <c r="D52" s="204"/>
      <c r="E52" s="204"/>
    </row>
    <row r="53" spans="1:5" ht="16" x14ac:dyDescent="0.2">
      <c r="A53" s="140"/>
      <c r="B53" s="87"/>
      <c r="C53" s="204"/>
      <c r="D53" s="204"/>
      <c r="E53" s="204"/>
    </row>
    <row r="54" spans="1:5" ht="16" x14ac:dyDescent="0.2">
      <c r="A54" s="85"/>
      <c r="B54" s="208"/>
      <c r="C54" s="204"/>
      <c r="D54" s="204"/>
      <c r="E54" s="204"/>
    </row>
    <row r="55" spans="1:5" ht="16" x14ac:dyDescent="0.2">
      <c r="A55" s="85"/>
      <c r="B55" s="85"/>
      <c r="C55" s="85"/>
      <c r="D55" s="85"/>
      <c r="E55" s="85"/>
    </row>
    <row r="56" spans="1:5" ht="16" x14ac:dyDescent="0.2">
      <c r="A56" s="85"/>
      <c r="B56" s="85"/>
      <c r="C56" s="85"/>
    </row>
    <row r="57" spans="1:5" ht="16" x14ac:dyDescent="0.2">
      <c r="A57" s="85"/>
      <c r="B57" s="218" t="s">
        <v>195</v>
      </c>
      <c r="C57" s="85"/>
    </row>
    <row r="58" spans="1:5" ht="16" x14ac:dyDescent="0.2">
      <c r="A58" s="85"/>
      <c r="B58" s="206"/>
      <c r="C58" s="85"/>
    </row>
    <row r="59" spans="1:5" ht="16" x14ac:dyDescent="0.2">
      <c r="A59" s="85"/>
      <c r="B59" s="90" t="s">
        <v>196</v>
      </c>
      <c r="C59" s="85"/>
    </row>
    <row r="60" spans="1:5" ht="16" x14ac:dyDescent="0.2">
      <c r="B60" s="91" t="str">
        <f>D34</f>
        <v>Volcano Vista HS Ct. 11</v>
      </c>
      <c r="C60" s="222"/>
    </row>
    <row r="61" spans="1:5" ht="16" x14ac:dyDescent="0.2">
      <c r="B61" s="191" t="s">
        <v>63</v>
      </c>
      <c r="C61" s="217" t="s">
        <v>197</v>
      </c>
    </row>
    <row r="62" spans="1:5" ht="16" x14ac:dyDescent="0.2">
      <c r="B62" s="209"/>
    </row>
    <row r="63" spans="1:5" ht="16" x14ac:dyDescent="0.2">
      <c r="B63" s="220" t="s">
        <v>198</v>
      </c>
    </row>
    <row r="69" spans="1:2" ht="16" x14ac:dyDescent="0.2">
      <c r="A69" s="187"/>
      <c r="B69" s="120" t="s">
        <v>134</v>
      </c>
    </row>
    <row r="70" spans="1:2" ht="16" x14ac:dyDescent="0.2">
      <c r="A70" s="223"/>
      <c r="B70" s="224" t="s">
        <v>199</v>
      </c>
    </row>
  </sheetData>
  <mergeCells count="8">
    <mergeCell ref="A7:B7"/>
    <mergeCell ref="D7:E7"/>
    <mergeCell ref="A9:E9"/>
    <mergeCell ref="A1:E1"/>
    <mergeCell ref="A2:E2"/>
    <mergeCell ref="A3:C3"/>
    <mergeCell ref="A4:E4"/>
    <mergeCell ref="A5:E5"/>
  </mergeCells>
  <phoneticPr fontId="14" type="noConversion"/>
  <printOptions horizontalCentered="1" verticalCentered="1"/>
  <pageMargins left="0" right="0" top="0.2" bottom="0.2" header="0.5" footer="0.5"/>
  <pageSetup scale="5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2"/>
  <sheetViews>
    <sheetView workbookViewId="0">
      <selection activeCell="H9" sqref="H9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8" x14ac:dyDescent="0.2">
      <c r="A3" s="18" t="s">
        <v>15</v>
      </c>
      <c r="B3" s="200" t="s">
        <v>38</v>
      </c>
      <c r="C3" s="19"/>
      <c r="D3" s="18"/>
      <c r="E3" s="18"/>
      <c r="F3" s="18"/>
      <c r="G3" s="18"/>
      <c r="H3" s="72"/>
      <c r="J3" s="192"/>
    </row>
    <row r="4" spans="1:12" s="21" customFormat="1" x14ac:dyDescent="0.2">
      <c r="A4" s="20" t="s">
        <v>16</v>
      </c>
      <c r="B4" s="21" t="s">
        <v>77</v>
      </c>
      <c r="H4" s="72"/>
      <c r="J4" s="192"/>
    </row>
    <row r="5" spans="1:12" s="21" customFormat="1" x14ac:dyDescent="0.2">
      <c r="A5" s="20" t="s">
        <v>17</v>
      </c>
      <c r="B5" s="199" t="s">
        <v>178</v>
      </c>
      <c r="H5" s="72"/>
      <c r="J5" s="192"/>
    </row>
    <row r="6" spans="1:12" x14ac:dyDescent="0.2">
      <c r="C6" s="9"/>
      <c r="H6" s="72"/>
      <c r="J6" s="192"/>
    </row>
    <row r="7" spans="1:12" s="23" customFormat="1" ht="14" x14ac:dyDescent="0.15">
      <c r="A7" s="347" t="s">
        <v>42</v>
      </c>
      <c r="B7" s="347"/>
      <c r="C7" s="347"/>
      <c r="D7" s="347"/>
      <c r="E7" s="347"/>
      <c r="F7" s="347"/>
      <c r="G7" s="347"/>
      <c r="H7" s="347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19</v>
      </c>
      <c r="B9" s="13" t="s">
        <v>20</v>
      </c>
      <c r="D9" s="24"/>
      <c r="E9" s="24"/>
      <c r="F9" s="24"/>
      <c r="G9" s="24"/>
    </row>
    <row r="10" spans="1:12" x14ac:dyDescent="0.2">
      <c r="A10" s="24" t="s">
        <v>21</v>
      </c>
      <c r="B10" s="25">
        <v>4</v>
      </c>
      <c r="C10" s="25"/>
      <c r="D10" s="24"/>
      <c r="E10" s="24"/>
      <c r="F10" s="24"/>
      <c r="G10" s="24"/>
    </row>
    <row r="12" spans="1:12" s="62" customFormat="1" x14ac:dyDescent="0.2">
      <c r="A12" s="71" t="s">
        <v>22</v>
      </c>
      <c r="B12" s="338" t="str">
        <f>A13</f>
        <v>ARVC 13N2 Adidas</v>
      </c>
      <c r="C12" s="344"/>
      <c r="D12" s="338" t="str">
        <f>A16</f>
        <v>ARVC 14R2 Adidas</v>
      </c>
      <c r="E12" s="339"/>
      <c r="F12" s="338" t="str">
        <f>A19</f>
        <v>Santa Fe Storm 142</v>
      </c>
      <c r="G12" s="339"/>
      <c r="H12" s="357" t="str">
        <f>A22</f>
        <v>VINQ 15 Swoosh</v>
      </c>
      <c r="I12" s="339"/>
      <c r="J12" s="71" t="s">
        <v>23</v>
      </c>
      <c r="K12" s="338" t="s">
        <v>24</v>
      </c>
      <c r="L12" s="339"/>
    </row>
    <row r="13" spans="1:12" s="29" customFormat="1" ht="24" customHeight="1" x14ac:dyDescent="0.2">
      <c r="A13" s="348" t="s">
        <v>73</v>
      </c>
      <c r="B13" s="359"/>
      <c r="C13" s="360"/>
      <c r="D13" s="28"/>
      <c r="E13" s="28"/>
      <c r="F13" s="28"/>
      <c r="G13" s="28"/>
      <c r="H13" s="28"/>
      <c r="I13" s="28"/>
      <c r="J13" s="348">
        <v>1</v>
      </c>
      <c r="K13" s="351"/>
      <c r="L13" s="352"/>
    </row>
    <row r="14" spans="1:12" s="29" customFormat="1" ht="24" customHeight="1" x14ac:dyDescent="0.2">
      <c r="A14" s="349"/>
      <c r="B14" s="361"/>
      <c r="C14" s="362"/>
      <c r="D14" s="28"/>
      <c r="E14" s="28"/>
      <c r="F14" s="28"/>
      <c r="G14" s="28"/>
      <c r="H14" s="28"/>
      <c r="I14" s="28"/>
      <c r="J14" s="349"/>
      <c r="K14" s="353"/>
      <c r="L14" s="354"/>
    </row>
    <row r="15" spans="1:12" s="29" customFormat="1" ht="24" customHeight="1" x14ac:dyDescent="0.2">
      <c r="A15" s="350"/>
      <c r="B15" s="363"/>
      <c r="C15" s="364"/>
      <c r="D15" s="28"/>
      <c r="E15" s="28"/>
      <c r="F15" s="28"/>
      <c r="G15" s="28"/>
      <c r="H15" s="28"/>
      <c r="I15" s="28"/>
      <c r="J15" s="350"/>
      <c r="K15" s="355"/>
      <c r="L15" s="356"/>
    </row>
    <row r="16" spans="1:12" s="29" customFormat="1" ht="24" customHeight="1" x14ac:dyDescent="0.2">
      <c r="A16" s="348" t="s">
        <v>87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28"/>
      <c r="I16" s="28"/>
      <c r="J16" s="348">
        <v>2</v>
      </c>
      <c r="K16" s="351"/>
      <c r="L16" s="352"/>
    </row>
    <row r="17" spans="1:12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28"/>
      <c r="I17" s="28"/>
      <c r="J17" s="349"/>
      <c r="K17" s="353"/>
      <c r="L17" s="354"/>
    </row>
    <row r="18" spans="1:12" s="29" customFormat="1" ht="24" customHeight="1" x14ac:dyDescent="0.2">
      <c r="A18" s="350"/>
      <c r="B18" s="30"/>
      <c r="C18" s="30"/>
      <c r="D18" s="363"/>
      <c r="E18" s="364"/>
      <c r="F18" s="28"/>
      <c r="G18" s="28"/>
      <c r="H18" s="28"/>
      <c r="I18" s="28"/>
      <c r="J18" s="350"/>
      <c r="K18" s="355"/>
      <c r="L18" s="356"/>
    </row>
    <row r="19" spans="1:12" s="29" customFormat="1" ht="24" customHeight="1" x14ac:dyDescent="0.2">
      <c r="A19" s="348" t="s">
        <v>177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348">
        <v>3</v>
      </c>
      <c r="K19" s="351"/>
      <c r="L19" s="352"/>
    </row>
    <row r="20" spans="1:12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349"/>
      <c r="K20" s="353"/>
      <c r="L20" s="354"/>
    </row>
    <row r="21" spans="1:12" s="29" customFormat="1" ht="24" customHeight="1" x14ac:dyDescent="0.2">
      <c r="A21" s="350"/>
      <c r="B21" s="30"/>
      <c r="C21" s="30"/>
      <c r="D21" s="30"/>
      <c r="E21" s="30"/>
      <c r="F21" s="41"/>
      <c r="G21" s="41"/>
      <c r="H21" s="28"/>
      <c r="I21" s="28"/>
      <c r="J21" s="350"/>
      <c r="K21" s="355"/>
      <c r="L21" s="356"/>
    </row>
    <row r="22" spans="1:12" s="29" customFormat="1" ht="24" customHeight="1" x14ac:dyDescent="0.2">
      <c r="A22" s="348" t="s">
        <v>179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359"/>
      <c r="I22" s="360"/>
      <c r="J22" s="348">
        <v>4</v>
      </c>
      <c r="K22" s="351"/>
      <c r="L22" s="352"/>
    </row>
    <row r="23" spans="1:12" s="29" customFormat="1" ht="24" customHeight="1" x14ac:dyDescent="0.2">
      <c r="A23" s="349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361"/>
      <c r="I23" s="362"/>
      <c r="J23" s="349"/>
      <c r="K23" s="353"/>
      <c r="L23" s="354"/>
    </row>
    <row r="24" spans="1:12" s="29" customFormat="1" ht="24" customHeight="1" x14ac:dyDescent="0.2">
      <c r="A24" s="350"/>
      <c r="B24" s="30"/>
      <c r="C24" s="30"/>
      <c r="D24" s="30"/>
      <c r="E24" s="30"/>
      <c r="F24" s="30"/>
      <c r="G24" s="30"/>
      <c r="H24" s="363"/>
      <c r="I24" s="364"/>
      <c r="J24" s="350"/>
      <c r="K24" s="355"/>
      <c r="L24" s="356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365" t="s">
        <v>25</v>
      </c>
      <c r="C26" s="365"/>
      <c r="D26" s="365"/>
      <c r="E26" s="73"/>
      <c r="F26" s="365" t="s">
        <v>26</v>
      </c>
      <c r="G26" s="365"/>
      <c r="H26" s="365"/>
      <c r="I26" s="365" t="s">
        <v>27</v>
      </c>
      <c r="J26" s="365"/>
    </row>
    <row r="27" spans="1:12" x14ac:dyDescent="0.2">
      <c r="A27" s="62"/>
      <c r="B27" s="338" t="s">
        <v>28</v>
      </c>
      <c r="C27" s="344"/>
      <c r="D27" s="344" t="s">
        <v>29</v>
      </c>
      <c r="E27" s="344"/>
      <c r="F27" s="344" t="s">
        <v>28</v>
      </c>
      <c r="G27" s="344"/>
      <c r="H27" s="70" t="s">
        <v>29</v>
      </c>
      <c r="I27" s="70" t="s">
        <v>30</v>
      </c>
      <c r="J27" s="70" t="s">
        <v>31</v>
      </c>
      <c r="K27" s="32" t="s">
        <v>32</v>
      </c>
    </row>
    <row r="28" spans="1:12" s="62" customFormat="1" ht="24" customHeight="1" x14ac:dyDescent="0.2">
      <c r="A28" s="12" t="str">
        <f>A13</f>
        <v>ARVC 13N2 Adidas</v>
      </c>
      <c r="B28" s="341"/>
      <c r="C28" s="342"/>
      <c r="D28" s="341"/>
      <c r="E28" s="342"/>
      <c r="F28" s="341"/>
      <c r="G28" s="342"/>
      <c r="H28" s="33"/>
      <c r="I28" s="64">
        <f>D13+D14+D15+F13+F14+F15+H13+H14+H15</f>
        <v>0</v>
      </c>
      <c r="J28" s="64">
        <f>E13+E14+E15+G13+G14+G15+I13+I14+I15</f>
        <v>0</v>
      </c>
      <c r="K28" s="64">
        <f>I28-J28</f>
        <v>0</v>
      </c>
    </row>
    <row r="29" spans="1:12" ht="24" customHeight="1" x14ac:dyDescent="0.2">
      <c r="A29" s="12" t="str">
        <f>A16</f>
        <v>ARVC 14R2 Adidas</v>
      </c>
      <c r="B29" s="341"/>
      <c r="C29" s="342"/>
      <c r="D29" s="341"/>
      <c r="E29" s="342"/>
      <c r="F29" s="341"/>
      <c r="G29" s="342"/>
      <c r="H29" s="33"/>
      <c r="I29" s="64" t="e">
        <f>B16+B17+B18+F16+F17+F18+H16+H17+H18</f>
        <v>#VALUE!</v>
      </c>
      <c r="J29" s="64" t="e">
        <f>C16+C17+C18+G16+G17+G18+I16+I17+I18</f>
        <v>#VALUE!</v>
      </c>
      <c r="K29" s="64" t="e">
        <f>I29-J29</f>
        <v>#VALUE!</v>
      </c>
    </row>
    <row r="30" spans="1:12" ht="24" customHeight="1" x14ac:dyDescent="0.2">
      <c r="A30" s="12" t="str">
        <f>A19</f>
        <v>Santa Fe Storm 142</v>
      </c>
      <c r="B30" s="341"/>
      <c r="C30" s="342"/>
      <c r="D30" s="341"/>
      <c r="E30" s="342"/>
      <c r="F30" s="341"/>
      <c r="G30" s="342"/>
      <c r="H30" s="33"/>
      <c r="I30" s="64" t="e">
        <f>B19+B20+B21+D19+D20+D21+H19+H20+H21</f>
        <v>#VALUE!</v>
      </c>
      <c r="J30" s="64" t="e">
        <f>C19+C20+C21+E19+E20+E21+I19+I20+I21</f>
        <v>#VALUE!</v>
      </c>
      <c r="K30" s="64" t="e">
        <f>I30-J30</f>
        <v>#VALUE!</v>
      </c>
    </row>
    <row r="31" spans="1:12" ht="24" customHeight="1" x14ac:dyDescent="0.2">
      <c r="A31" s="12" t="str">
        <f>A22</f>
        <v>VINQ 15 Swoosh</v>
      </c>
      <c r="B31" s="341"/>
      <c r="C31" s="342"/>
      <c r="D31" s="341"/>
      <c r="E31" s="342"/>
      <c r="F31" s="341"/>
      <c r="G31" s="342"/>
      <c r="H31" s="33"/>
      <c r="I31" s="64" t="e">
        <f>B22+B23+B24+D22+D23+D24+F22+F23+F24</f>
        <v>#VALUE!</v>
      </c>
      <c r="J31" s="64" t="e">
        <f>C22+C23+C24+E22+E23+E24+G22+G23+G24</f>
        <v>#VALUE!</v>
      </c>
      <c r="K31" s="64" t="e">
        <f>I31-J31</f>
        <v>#VALUE!</v>
      </c>
    </row>
    <row r="32" spans="1:12" x14ac:dyDescent="0.2">
      <c r="A32" s="35"/>
      <c r="B32" s="343">
        <f>SUM(B28:C31)</f>
        <v>0</v>
      </c>
      <c r="C32" s="343"/>
      <c r="D32" s="343">
        <f>SUM(D28:E31)</f>
        <v>0</v>
      </c>
      <c r="E32" s="343"/>
      <c r="F32" s="343">
        <f>SUM(F28:G31)</f>
        <v>0</v>
      </c>
      <c r="G32" s="34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3" spans="1:12" ht="18" customHeight="1" x14ac:dyDescent="0.2"/>
    <row r="34" spans="1:12" ht="18" customHeight="1" x14ac:dyDescent="0.2">
      <c r="A34" s="71"/>
      <c r="B34" s="338" t="s">
        <v>33</v>
      </c>
      <c r="C34" s="339"/>
      <c r="D34" s="338" t="s">
        <v>33</v>
      </c>
      <c r="E34" s="339"/>
      <c r="F34" s="340" t="s">
        <v>34</v>
      </c>
      <c r="G34" s="340"/>
      <c r="I34" s="336"/>
      <c r="J34" s="336"/>
      <c r="K34" s="336"/>
      <c r="L34" s="336"/>
    </row>
    <row r="35" spans="1:12" ht="18" customHeight="1" x14ac:dyDescent="0.2">
      <c r="A35" s="71" t="s">
        <v>35</v>
      </c>
      <c r="B35" s="338" t="str">
        <f>A28</f>
        <v>ARVC 13N2 Adidas</v>
      </c>
      <c r="C35" s="339"/>
      <c r="D35" s="338" t="str">
        <f>A30</f>
        <v>Santa Fe Storm 142</v>
      </c>
      <c r="E35" s="339"/>
      <c r="F35" s="340" t="str">
        <f>A16</f>
        <v>ARVC 14R2 Adidas</v>
      </c>
      <c r="G35" s="340"/>
      <c r="I35" s="336"/>
      <c r="J35" s="336"/>
      <c r="K35" s="336"/>
      <c r="L35" s="336"/>
    </row>
    <row r="36" spans="1:12" ht="18" customHeight="1" x14ac:dyDescent="0.2">
      <c r="A36" s="71" t="s">
        <v>36</v>
      </c>
      <c r="B36" s="338" t="str">
        <f>A16</f>
        <v>ARVC 14R2 Adidas</v>
      </c>
      <c r="C36" s="339"/>
      <c r="D36" s="338" t="str">
        <f>A22</f>
        <v>VINQ 15 Swoosh</v>
      </c>
      <c r="E36" s="339"/>
      <c r="F36" s="340" t="str">
        <f>A13</f>
        <v>ARVC 13N2 Adidas</v>
      </c>
      <c r="G36" s="340"/>
      <c r="I36" s="37"/>
      <c r="J36" s="37"/>
      <c r="K36" s="37"/>
      <c r="L36" s="37"/>
    </row>
    <row r="37" spans="1:12" ht="18" customHeight="1" x14ac:dyDescent="0.2">
      <c r="A37" s="71" t="s">
        <v>37</v>
      </c>
      <c r="B37" s="338" t="str">
        <f>A28</f>
        <v>ARVC 13N2 Adidas</v>
      </c>
      <c r="C37" s="339"/>
      <c r="D37" s="338" t="str">
        <f>A31</f>
        <v>VINQ 15 Swoosh</v>
      </c>
      <c r="E37" s="339"/>
      <c r="F37" s="340" t="str">
        <f>A30</f>
        <v>Santa Fe Storm 142</v>
      </c>
      <c r="G37" s="340"/>
      <c r="I37" s="336"/>
      <c r="J37" s="336"/>
      <c r="K37" s="336"/>
      <c r="L37" s="336"/>
    </row>
    <row r="38" spans="1:12" ht="18" customHeight="1" x14ac:dyDescent="0.2">
      <c r="A38" s="71" t="s">
        <v>43</v>
      </c>
      <c r="B38" s="338" t="str">
        <f>A29</f>
        <v>ARVC 14R2 Adidas</v>
      </c>
      <c r="C38" s="339"/>
      <c r="D38" s="338" t="str">
        <f>A30</f>
        <v>Santa Fe Storm 142</v>
      </c>
      <c r="E38" s="339"/>
      <c r="F38" s="340" t="str">
        <f>A28</f>
        <v>ARVC 13N2 Adidas</v>
      </c>
      <c r="G38" s="340"/>
      <c r="I38" s="336"/>
      <c r="J38" s="336"/>
      <c r="K38" s="336"/>
      <c r="L38" s="336"/>
    </row>
    <row r="39" spans="1:12" x14ac:dyDescent="0.2">
      <c r="A39" s="71" t="s">
        <v>44</v>
      </c>
      <c r="B39" s="338" t="str">
        <f>A30</f>
        <v>Santa Fe Storm 142</v>
      </c>
      <c r="C39" s="339"/>
      <c r="D39" s="338" t="str">
        <f>A31</f>
        <v>VINQ 15 Swoosh</v>
      </c>
      <c r="E39" s="339"/>
      <c r="F39" s="340" t="str">
        <f>A16</f>
        <v>ARVC 14R2 Adidas</v>
      </c>
      <c r="G39" s="340"/>
    </row>
    <row r="40" spans="1:12" x14ac:dyDescent="0.2">
      <c r="A40" s="71" t="s">
        <v>45</v>
      </c>
      <c r="B40" s="338" t="str">
        <f>A13</f>
        <v>ARVC 13N2 Adidas</v>
      </c>
      <c r="C40" s="339"/>
      <c r="D40" s="338" t="str">
        <f>A29</f>
        <v>ARVC 14R2 Adidas</v>
      </c>
      <c r="E40" s="339"/>
      <c r="F40" s="340" t="str">
        <f>A22</f>
        <v>VINQ 15 Swoosh</v>
      </c>
      <c r="G40" s="340"/>
    </row>
    <row r="41" spans="1:12" x14ac:dyDescent="0.2">
      <c r="H41" s="35"/>
      <c r="I41" s="35"/>
    </row>
    <row r="42" spans="1:12" x14ac:dyDescent="0.2">
      <c r="A42" s="337"/>
      <c r="B42" s="337"/>
      <c r="C42" s="337"/>
      <c r="D42" s="337"/>
      <c r="E42" s="337"/>
      <c r="F42" s="337"/>
      <c r="G42" s="337"/>
      <c r="H42" s="337"/>
      <c r="I42" s="72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2"/>
  <sheetViews>
    <sheetView workbookViewId="0">
      <selection activeCell="H3" sqref="H3:H6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20" x14ac:dyDescent="0.2">
      <c r="A2" s="346" t="s">
        <v>143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8" x14ac:dyDescent="0.2">
      <c r="A3" s="18" t="s">
        <v>15</v>
      </c>
      <c r="B3" s="60" t="s">
        <v>39</v>
      </c>
      <c r="C3" s="19"/>
      <c r="D3" s="18"/>
      <c r="E3" s="18"/>
      <c r="F3" s="18"/>
      <c r="G3" s="18"/>
      <c r="H3" s="81"/>
    </row>
    <row r="4" spans="1:12" s="21" customFormat="1" x14ac:dyDescent="0.2">
      <c r="A4" s="20" t="s">
        <v>16</v>
      </c>
      <c r="B4" s="21" t="s">
        <v>141</v>
      </c>
      <c r="H4" s="81"/>
    </row>
    <row r="5" spans="1:12" s="21" customFormat="1" x14ac:dyDescent="0.2">
      <c r="A5" s="20" t="s">
        <v>17</v>
      </c>
      <c r="B5" s="22">
        <v>4</v>
      </c>
      <c r="H5" s="81"/>
    </row>
    <row r="6" spans="1:12" x14ac:dyDescent="0.2">
      <c r="C6" s="9"/>
      <c r="H6" s="81"/>
    </row>
    <row r="7" spans="1:12" s="23" customFormat="1" ht="14" x14ac:dyDescent="0.15">
      <c r="A7" s="347" t="s">
        <v>42</v>
      </c>
      <c r="B7" s="347"/>
      <c r="C7" s="347"/>
      <c r="D7" s="347"/>
      <c r="E7" s="347"/>
      <c r="F7" s="347"/>
      <c r="G7" s="347"/>
      <c r="H7" s="347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19</v>
      </c>
      <c r="B9" s="13" t="s">
        <v>40</v>
      </c>
      <c r="D9" s="24"/>
      <c r="E9" s="24"/>
      <c r="F9" s="24"/>
      <c r="G9" s="24"/>
    </row>
    <row r="10" spans="1:12" x14ac:dyDescent="0.2">
      <c r="A10" s="24" t="s">
        <v>21</v>
      </c>
      <c r="B10" s="25">
        <v>7</v>
      </c>
      <c r="C10" s="25"/>
      <c r="D10" s="24"/>
      <c r="E10" s="24"/>
      <c r="F10" s="24"/>
      <c r="G10" s="24"/>
    </row>
    <row r="12" spans="1:12" s="27" customFormat="1" x14ac:dyDescent="0.2">
      <c r="A12" s="26" t="s">
        <v>22</v>
      </c>
      <c r="B12" s="338" t="str">
        <f>A13</f>
        <v>NNM Fusion 14</v>
      </c>
      <c r="C12" s="344"/>
      <c r="D12" s="338" t="str">
        <f>A16</f>
        <v>ARVC 12N1 Adidas</v>
      </c>
      <c r="E12" s="339"/>
      <c r="F12" s="338" t="str">
        <f>A19</f>
        <v>ARVC RA 13/14 Grey</v>
      </c>
      <c r="G12" s="339"/>
      <c r="H12" s="357" t="str">
        <f>A22</f>
        <v>ARVC RA 13/14 Yellow</v>
      </c>
      <c r="I12" s="339"/>
      <c r="J12" s="26" t="s">
        <v>23</v>
      </c>
      <c r="K12" s="338" t="s">
        <v>24</v>
      </c>
      <c r="L12" s="339"/>
    </row>
    <row r="13" spans="1:12" s="29" customFormat="1" ht="24" customHeight="1" x14ac:dyDescent="0.2">
      <c r="A13" s="348" t="s">
        <v>85</v>
      </c>
      <c r="B13" s="359"/>
      <c r="C13" s="360"/>
      <c r="D13" s="28"/>
      <c r="E13" s="28"/>
      <c r="F13" s="28"/>
      <c r="G13" s="28"/>
      <c r="H13" s="28"/>
      <c r="I13" s="28"/>
      <c r="J13" s="348">
        <v>1</v>
      </c>
      <c r="K13" s="351"/>
      <c r="L13" s="352"/>
    </row>
    <row r="14" spans="1:12" s="29" customFormat="1" ht="24" customHeight="1" x14ac:dyDescent="0.2">
      <c r="A14" s="349"/>
      <c r="B14" s="361"/>
      <c r="C14" s="362"/>
      <c r="D14" s="28"/>
      <c r="E14" s="28"/>
      <c r="F14" s="28"/>
      <c r="G14" s="28"/>
      <c r="H14" s="28"/>
      <c r="I14" s="28"/>
      <c r="J14" s="349"/>
      <c r="K14" s="353"/>
      <c r="L14" s="354"/>
    </row>
    <row r="15" spans="1:12" s="29" customFormat="1" ht="24" customHeight="1" x14ac:dyDescent="0.2">
      <c r="A15" s="350"/>
      <c r="B15" s="363"/>
      <c r="C15" s="364"/>
      <c r="D15" s="28"/>
      <c r="E15" s="28"/>
      <c r="F15" s="28"/>
      <c r="G15" s="28"/>
      <c r="H15" s="28"/>
      <c r="I15" s="28"/>
      <c r="J15" s="350"/>
      <c r="K15" s="355"/>
      <c r="L15" s="356"/>
    </row>
    <row r="16" spans="1:12" s="29" customFormat="1" ht="24" customHeight="1" x14ac:dyDescent="0.2">
      <c r="A16" s="348" t="s">
        <v>83</v>
      </c>
      <c r="B16" s="30" t="str">
        <f>IF(E13&gt;0,E13," ")</f>
        <v xml:space="preserve"> </v>
      </c>
      <c r="C16" s="30" t="str">
        <f>IF(D13&gt;0,D13," ")</f>
        <v xml:space="preserve"> </v>
      </c>
      <c r="D16" s="359"/>
      <c r="E16" s="360"/>
      <c r="F16" s="28"/>
      <c r="G16" s="28"/>
      <c r="H16" s="28"/>
      <c r="I16" s="28"/>
      <c r="J16" s="348">
        <v>2</v>
      </c>
      <c r="K16" s="351"/>
      <c r="L16" s="352"/>
    </row>
    <row r="17" spans="1:12" s="29" customFormat="1" ht="24" customHeight="1" x14ac:dyDescent="0.2">
      <c r="A17" s="349"/>
      <c r="B17" s="30" t="str">
        <f>IF(E14&gt;0,E14," ")</f>
        <v xml:space="preserve"> </v>
      </c>
      <c r="C17" s="30" t="str">
        <f>IF(D14&gt;0,D14," ")</f>
        <v xml:space="preserve"> </v>
      </c>
      <c r="D17" s="361"/>
      <c r="E17" s="362"/>
      <c r="F17" s="28"/>
      <c r="G17" s="28"/>
      <c r="H17" s="28"/>
      <c r="I17" s="28"/>
      <c r="J17" s="349"/>
      <c r="K17" s="353"/>
      <c r="L17" s="354"/>
    </row>
    <row r="18" spans="1:12" s="29" customFormat="1" ht="24" customHeight="1" x14ac:dyDescent="0.2">
      <c r="A18" s="350"/>
      <c r="B18" s="30"/>
      <c r="C18" s="30"/>
      <c r="D18" s="363"/>
      <c r="E18" s="364"/>
      <c r="F18" s="28"/>
      <c r="G18" s="28"/>
      <c r="H18" s="28"/>
      <c r="I18" s="28"/>
      <c r="J18" s="350"/>
      <c r="K18" s="355"/>
      <c r="L18" s="356"/>
    </row>
    <row r="19" spans="1:12" s="29" customFormat="1" ht="24" customHeight="1" x14ac:dyDescent="0.2">
      <c r="A19" s="348" t="s">
        <v>156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348">
        <v>3</v>
      </c>
      <c r="K19" s="351"/>
      <c r="L19" s="352"/>
    </row>
    <row r="20" spans="1:12" s="29" customFormat="1" ht="24" customHeight="1" x14ac:dyDescent="0.2">
      <c r="A20" s="349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349"/>
      <c r="K20" s="353"/>
      <c r="L20" s="354"/>
    </row>
    <row r="21" spans="1:12" s="29" customFormat="1" ht="24" customHeight="1" x14ac:dyDescent="0.2">
      <c r="A21" s="350"/>
      <c r="B21" s="30"/>
      <c r="C21" s="30"/>
      <c r="D21" s="30"/>
      <c r="E21" s="30"/>
      <c r="F21" s="41"/>
      <c r="G21" s="41"/>
      <c r="H21" s="28"/>
      <c r="I21" s="28"/>
      <c r="J21" s="350"/>
      <c r="K21" s="355"/>
      <c r="L21" s="356"/>
    </row>
    <row r="22" spans="1:12" s="29" customFormat="1" ht="24" customHeight="1" x14ac:dyDescent="0.2">
      <c r="A22" s="348" t="s">
        <v>88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359"/>
      <c r="I22" s="360"/>
      <c r="J22" s="348">
        <v>4</v>
      </c>
      <c r="K22" s="351"/>
      <c r="L22" s="352"/>
    </row>
    <row r="23" spans="1:12" s="29" customFormat="1" ht="24" customHeight="1" x14ac:dyDescent="0.2">
      <c r="A23" s="349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361"/>
      <c r="I23" s="362"/>
      <c r="J23" s="349"/>
      <c r="K23" s="353"/>
      <c r="L23" s="354"/>
    </row>
    <row r="24" spans="1:12" s="29" customFormat="1" ht="24" customHeight="1" x14ac:dyDescent="0.2">
      <c r="A24" s="350"/>
      <c r="B24" s="30"/>
      <c r="C24" s="30"/>
      <c r="D24" s="30"/>
      <c r="E24" s="30"/>
      <c r="F24" s="30"/>
      <c r="G24" s="30"/>
      <c r="H24" s="363"/>
      <c r="I24" s="364"/>
      <c r="J24" s="350"/>
      <c r="K24" s="355"/>
      <c r="L24" s="356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365" t="s">
        <v>25</v>
      </c>
      <c r="C26" s="365"/>
      <c r="D26" s="365"/>
      <c r="E26" s="39"/>
      <c r="F26" s="365" t="s">
        <v>26</v>
      </c>
      <c r="G26" s="365"/>
      <c r="H26" s="365"/>
      <c r="I26" s="365" t="s">
        <v>27</v>
      </c>
      <c r="J26" s="365"/>
    </row>
    <row r="27" spans="1:12" x14ac:dyDescent="0.2">
      <c r="A27" s="27"/>
      <c r="B27" s="338" t="s">
        <v>28</v>
      </c>
      <c r="C27" s="344"/>
      <c r="D27" s="344" t="s">
        <v>29</v>
      </c>
      <c r="E27" s="344"/>
      <c r="F27" s="344" t="s">
        <v>28</v>
      </c>
      <c r="G27" s="344"/>
      <c r="H27" s="31" t="s">
        <v>29</v>
      </c>
      <c r="I27" s="31" t="s">
        <v>30</v>
      </c>
      <c r="J27" s="31" t="s">
        <v>31</v>
      </c>
      <c r="K27" s="32" t="s">
        <v>32</v>
      </c>
    </row>
    <row r="28" spans="1:12" s="27" customFormat="1" ht="24" customHeight="1" x14ac:dyDescent="0.2">
      <c r="A28" s="12" t="str">
        <f>A13</f>
        <v>NNM Fusion 14</v>
      </c>
      <c r="B28" s="341"/>
      <c r="C28" s="342"/>
      <c r="D28" s="341"/>
      <c r="E28" s="342"/>
      <c r="F28" s="341"/>
      <c r="G28" s="342"/>
      <c r="H28" s="33"/>
      <c r="I28" s="34">
        <f>D13+D14+D15+F13+F14+F15+H13+H14+H15</f>
        <v>0</v>
      </c>
      <c r="J28" s="34">
        <f>E13+E14+E15+G13+G14+G15+I13+I14+I15</f>
        <v>0</v>
      </c>
      <c r="K28" s="34">
        <f>I28-J28</f>
        <v>0</v>
      </c>
    </row>
    <row r="29" spans="1:12" ht="24" customHeight="1" x14ac:dyDescent="0.2">
      <c r="A29" s="12" t="str">
        <f>A16</f>
        <v>ARVC 12N1 Adidas</v>
      </c>
      <c r="B29" s="341"/>
      <c r="C29" s="342"/>
      <c r="D29" s="341"/>
      <c r="E29" s="342"/>
      <c r="F29" s="341"/>
      <c r="G29" s="342"/>
      <c r="H29" s="33"/>
      <c r="I29" s="34" t="e">
        <f>B16+B17+B18+F16+F17+F18+H16+H17+H18</f>
        <v>#VALUE!</v>
      </c>
      <c r="J29" s="34" t="e">
        <f>C16+C17+C18+G16+G17+G18+I16+I17+I18</f>
        <v>#VALUE!</v>
      </c>
      <c r="K29" s="34" t="e">
        <f>I29-J29</f>
        <v>#VALUE!</v>
      </c>
    </row>
    <row r="30" spans="1:12" ht="24" customHeight="1" x14ac:dyDescent="0.2">
      <c r="A30" s="12" t="str">
        <f>A19</f>
        <v>ARVC RA 13/14 Grey</v>
      </c>
      <c r="B30" s="341"/>
      <c r="C30" s="342"/>
      <c r="D30" s="341"/>
      <c r="E30" s="342"/>
      <c r="F30" s="341"/>
      <c r="G30" s="342"/>
      <c r="H30" s="33"/>
      <c r="I30" s="34" t="e">
        <f>B19+B20+B21+D19+D20+D21+H19+H20+H21</f>
        <v>#VALUE!</v>
      </c>
      <c r="J30" s="34" t="e">
        <f>C19+C20+C21+E19+E20+E21+I19+I20+I21</f>
        <v>#VALUE!</v>
      </c>
      <c r="K30" s="34" t="e">
        <f>I30-J30</f>
        <v>#VALUE!</v>
      </c>
    </row>
    <row r="31" spans="1:12" ht="24" customHeight="1" x14ac:dyDescent="0.2">
      <c r="A31" s="12" t="str">
        <f>A22</f>
        <v>ARVC RA 13/14 Yellow</v>
      </c>
      <c r="B31" s="341"/>
      <c r="C31" s="342"/>
      <c r="D31" s="341"/>
      <c r="E31" s="342"/>
      <c r="F31" s="341"/>
      <c r="G31" s="342"/>
      <c r="H31" s="33"/>
      <c r="I31" s="34" t="e">
        <f>B22+B23+B24+D22+D23+D24+F22+F23+F24</f>
        <v>#VALUE!</v>
      </c>
      <c r="J31" s="34" t="e">
        <f>C22+C23+C24+E22+E23+E24+G22+G23+G24</f>
        <v>#VALUE!</v>
      </c>
      <c r="K31" s="34" t="e">
        <f>I31-J31</f>
        <v>#VALUE!</v>
      </c>
    </row>
    <row r="32" spans="1:12" x14ac:dyDescent="0.2">
      <c r="A32" s="35"/>
      <c r="B32" s="343">
        <f>SUM(B28:C31)</f>
        <v>0</v>
      </c>
      <c r="C32" s="343"/>
      <c r="D32" s="343">
        <f>SUM(D28:E31)</f>
        <v>0</v>
      </c>
      <c r="E32" s="343"/>
      <c r="F32" s="343">
        <f>SUM(F28:G31)</f>
        <v>0</v>
      </c>
      <c r="G32" s="34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26"/>
      <c r="B34" s="338" t="s">
        <v>33</v>
      </c>
      <c r="C34" s="339"/>
      <c r="D34" s="338" t="s">
        <v>33</v>
      </c>
      <c r="E34" s="339"/>
      <c r="F34" s="340" t="s">
        <v>34</v>
      </c>
      <c r="G34" s="340"/>
      <c r="I34" s="336"/>
      <c r="J34" s="336"/>
      <c r="K34" s="336"/>
      <c r="L34" s="336"/>
    </row>
    <row r="35" spans="1:12" x14ac:dyDescent="0.2">
      <c r="A35" s="26" t="s">
        <v>35</v>
      </c>
      <c r="B35" s="338" t="str">
        <f>A28</f>
        <v>NNM Fusion 14</v>
      </c>
      <c r="C35" s="339"/>
      <c r="D35" s="338" t="str">
        <f>A30</f>
        <v>ARVC RA 13/14 Grey</v>
      </c>
      <c r="E35" s="339"/>
      <c r="F35" s="340" t="str">
        <f>A16</f>
        <v>ARVC 12N1 Adidas</v>
      </c>
      <c r="G35" s="340"/>
      <c r="I35" s="336"/>
      <c r="J35" s="336"/>
      <c r="K35" s="336"/>
      <c r="L35" s="336"/>
    </row>
    <row r="36" spans="1:12" x14ac:dyDescent="0.2">
      <c r="A36" s="26" t="s">
        <v>36</v>
      </c>
      <c r="B36" s="338" t="str">
        <f>A16</f>
        <v>ARVC 12N1 Adidas</v>
      </c>
      <c r="C36" s="339"/>
      <c r="D36" s="338" t="str">
        <f>A22</f>
        <v>ARVC RA 13/14 Yellow</v>
      </c>
      <c r="E36" s="339"/>
      <c r="F36" s="340" t="str">
        <f>A13</f>
        <v>NNM Fusion 14</v>
      </c>
      <c r="G36" s="340"/>
      <c r="I36" s="37"/>
      <c r="J36" s="37"/>
      <c r="K36" s="37"/>
      <c r="L36" s="37"/>
    </row>
    <row r="37" spans="1:12" x14ac:dyDescent="0.2">
      <c r="A37" s="26" t="s">
        <v>37</v>
      </c>
      <c r="B37" s="338" t="str">
        <f>A28</f>
        <v>NNM Fusion 14</v>
      </c>
      <c r="C37" s="339"/>
      <c r="D37" s="338" t="str">
        <f>A31</f>
        <v>ARVC RA 13/14 Yellow</v>
      </c>
      <c r="E37" s="339"/>
      <c r="F37" s="340" t="str">
        <f>A30</f>
        <v>ARVC RA 13/14 Grey</v>
      </c>
      <c r="G37" s="340"/>
      <c r="I37" s="336"/>
      <c r="J37" s="336"/>
      <c r="K37" s="336"/>
      <c r="L37" s="336"/>
    </row>
    <row r="38" spans="1:12" x14ac:dyDescent="0.2">
      <c r="A38" s="26" t="s">
        <v>43</v>
      </c>
      <c r="B38" s="338" t="str">
        <f>A29</f>
        <v>ARVC 12N1 Adidas</v>
      </c>
      <c r="C38" s="339"/>
      <c r="D38" s="338" t="str">
        <f>A30</f>
        <v>ARVC RA 13/14 Grey</v>
      </c>
      <c r="E38" s="339"/>
      <c r="F38" s="340" t="str">
        <f>A28</f>
        <v>NNM Fusion 14</v>
      </c>
      <c r="G38" s="340"/>
      <c r="I38" s="336"/>
      <c r="J38" s="336"/>
      <c r="K38" s="336"/>
      <c r="L38" s="336"/>
    </row>
    <row r="39" spans="1:12" x14ac:dyDescent="0.2">
      <c r="A39" s="26" t="s">
        <v>44</v>
      </c>
      <c r="B39" s="338" t="str">
        <f>A30</f>
        <v>ARVC RA 13/14 Grey</v>
      </c>
      <c r="C39" s="339"/>
      <c r="D39" s="338" t="str">
        <f>A31</f>
        <v>ARVC RA 13/14 Yellow</v>
      </c>
      <c r="E39" s="339"/>
      <c r="F39" s="340" t="str">
        <f>A16</f>
        <v>ARVC 12N1 Adidas</v>
      </c>
      <c r="G39" s="340"/>
    </row>
    <row r="40" spans="1:12" x14ac:dyDescent="0.2">
      <c r="A40" s="26" t="s">
        <v>45</v>
      </c>
      <c r="B40" s="338" t="str">
        <f>A13</f>
        <v>NNM Fusion 14</v>
      </c>
      <c r="C40" s="339"/>
      <c r="D40" s="338" t="str">
        <f>A29</f>
        <v>ARVC 12N1 Adidas</v>
      </c>
      <c r="E40" s="339"/>
      <c r="F40" s="340" t="str">
        <f>A22</f>
        <v>ARVC RA 13/14 Yellow</v>
      </c>
      <c r="G40" s="340"/>
    </row>
    <row r="41" spans="1:12" x14ac:dyDescent="0.2">
      <c r="H41" s="35"/>
      <c r="I41" s="35"/>
    </row>
    <row r="42" spans="1:12" x14ac:dyDescent="0.2">
      <c r="A42" s="337"/>
      <c r="B42" s="337"/>
      <c r="C42" s="337"/>
      <c r="D42" s="337"/>
      <c r="E42" s="337"/>
      <c r="F42" s="337"/>
      <c r="G42" s="337"/>
      <c r="H42" s="337"/>
      <c r="I42" s="38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POOLS</vt:lpstr>
      <vt:lpstr>D2-3 PoolA</vt:lpstr>
      <vt:lpstr>D2-3 PoolB</vt:lpstr>
      <vt:lpstr>D2-3 PoolC</vt:lpstr>
      <vt:lpstr>D2-3 PoolD</vt:lpstr>
      <vt:lpstr>D2-3 GOLD &amp; SILVER</vt:lpstr>
      <vt:lpstr>D2-3 BRONZE</vt:lpstr>
      <vt:lpstr>D4 PoolA</vt:lpstr>
      <vt:lpstr>D4 PoolB</vt:lpstr>
      <vt:lpstr>D4 PoolC</vt:lpstr>
      <vt:lpstr>D4 PoolD</vt:lpstr>
      <vt:lpstr>D4 PoolE</vt:lpstr>
      <vt:lpstr>D4 GOLD &amp; SILVER</vt:lpstr>
      <vt:lpstr>D4 BRONZE &amp; CONSOLATION</vt:lpstr>
      <vt:lpstr>D5 PoolA</vt:lpstr>
      <vt:lpstr>D5 PoolB</vt:lpstr>
      <vt:lpstr>D5 PoolC</vt:lpstr>
      <vt:lpstr>D5 GOLD &amp; SILVER</vt:lpstr>
      <vt:lpstr>D5 BRONZE</vt:lpstr>
      <vt:lpstr>D6 PoolA</vt:lpstr>
      <vt:lpstr>D6 PoolB</vt:lpstr>
      <vt:lpstr>D6 GOLD</vt:lpstr>
      <vt:lpstr>Referee Flow Schedule</vt:lpstr>
      <vt:lpstr>'D2-3 PoolB'!Print_Area</vt:lpstr>
    </vt:vector>
  </TitlesOfParts>
  <Company>Albuquerque Rebels Volleyball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Ader</dc:creator>
  <cp:lastModifiedBy>Math man Szuch</cp:lastModifiedBy>
  <cp:lastPrinted>2019-01-31T00:29:20Z</cp:lastPrinted>
  <dcterms:created xsi:type="dcterms:W3CDTF">2017-01-18T00:01:49Z</dcterms:created>
  <dcterms:modified xsi:type="dcterms:W3CDTF">2019-01-31T01:02:38Z</dcterms:modified>
</cp:coreProperties>
</file>