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2A/Desktop/"/>
    </mc:Choice>
  </mc:AlternateContent>
  <xr:revisionPtr revIDLastSave="0" documentId="8_{8DED8E57-5238-464A-8262-424E8CC22D80}" xr6:coauthVersionLast="40" xr6:coauthVersionMax="40" xr10:uidLastSave="{00000000-0000-0000-0000-000000000000}"/>
  <bookViews>
    <workbookView xWindow="0" yWindow="460" windowWidth="25600" windowHeight="15540" tabRatio="657" xr2:uid="{00000000-000D-0000-FFFF-FFFF00000000}"/>
  </bookViews>
  <sheets>
    <sheet name="POOLS" sheetId="1" r:id="rId1"/>
    <sheet name="D1-2 PoolA" sheetId="4" r:id="rId2"/>
    <sheet name="D1-2 PoolB" sheetId="31" r:id="rId3"/>
    <sheet name="D1-2 GOLD &amp; SILVER" sheetId="29" r:id="rId4"/>
    <sheet name="D3 PoolA" sheetId="7" r:id="rId5"/>
    <sheet name="D3 PoolB" sheetId="8" r:id="rId6"/>
    <sheet name="D3 GOLD &amp; SILVER" sheetId="10" r:id="rId7"/>
    <sheet name="D4 PoolA" sheetId="12" r:id="rId8"/>
    <sheet name="D4 PoolB" sheetId="13" r:id="rId9"/>
    <sheet name="D4 PoolC" sheetId="14" r:id="rId10"/>
    <sheet name="D4 PoolD" sheetId="28" r:id="rId11"/>
    <sheet name="D4 PoolE" sheetId="32" r:id="rId12"/>
    <sheet name="D4 GOLD &amp; SILVER" sheetId="15" r:id="rId13"/>
    <sheet name="D4 BRONZE &amp; CONSOLATION" sheetId="16" r:id="rId14"/>
    <sheet name="D5 PoolA" sheetId="17" r:id="rId15"/>
    <sheet name="D5 PoolB" sheetId="22" r:id="rId16"/>
    <sheet name="D5 GOLD &amp; SILVER" sheetId="20" r:id="rId17"/>
    <sheet name="D6 PoolA" sheetId="24" r:id="rId18"/>
    <sheet name="D6 PoolB" sheetId="25" r:id="rId19"/>
    <sheet name="D6 GOLD" sheetId="26" r:id="rId20"/>
  </sheets>
  <definedNames>
    <definedName name="_xlnm.Print_Area" localSheetId="2">'D1-2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26" l="1"/>
  <c r="G21" i="26"/>
  <c r="E18" i="26"/>
  <c r="F15" i="26" s="1"/>
  <c r="E24" i="26" l="1"/>
  <c r="E30" i="26" s="1"/>
  <c r="D21" i="26" s="1"/>
  <c r="F40" i="25"/>
  <c r="B40" i="25"/>
  <c r="F39" i="25"/>
  <c r="F36" i="25"/>
  <c r="D36" i="25"/>
  <c r="B36" i="25"/>
  <c r="F35" i="25"/>
  <c r="H32" i="25"/>
  <c r="F32" i="25"/>
  <c r="D32" i="25"/>
  <c r="B32" i="25"/>
  <c r="A31" i="25"/>
  <c r="D39" i="25" s="1"/>
  <c r="A30" i="25"/>
  <c r="D35" i="25" s="1"/>
  <c r="A29" i="25"/>
  <c r="B38" i="25" s="1"/>
  <c r="J28" i="25"/>
  <c r="I28" i="25"/>
  <c r="A28" i="25"/>
  <c r="F38" i="25" s="1"/>
  <c r="G23" i="25"/>
  <c r="F23" i="25"/>
  <c r="E23" i="25"/>
  <c r="D23" i="25"/>
  <c r="C23" i="25"/>
  <c r="B23" i="25"/>
  <c r="G22" i="25"/>
  <c r="F22" i="25"/>
  <c r="E22" i="25"/>
  <c r="D22" i="25"/>
  <c r="C22" i="25"/>
  <c r="B22" i="25"/>
  <c r="I31" i="25" s="1"/>
  <c r="E20" i="25"/>
  <c r="D20" i="25"/>
  <c r="C20" i="25"/>
  <c r="B20" i="25"/>
  <c r="E19" i="25"/>
  <c r="D19" i="25"/>
  <c r="C19" i="25"/>
  <c r="B19" i="25"/>
  <c r="I30" i="25" s="1"/>
  <c r="C17" i="25"/>
  <c r="B17" i="25"/>
  <c r="C16" i="25"/>
  <c r="B16" i="25"/>
  <c r="I29" i="25" s="1"/>
  <c r="H12" i="25"/>
  <c r="F12" i="25"/>
  <c r="D12" i="25"/>
  <c r="B12" i="25"/>
  <c r="D41" i="20"/>
  <c r="D33" i="20" s="1"/>
  <c r="D15" i="20"/>
  <c r="D23" i="20" s="1"/>
  <c r="E19" i="20" s="1"/>
  <c r="C19" i="20" s="1"/>
  <c r="F28" i="20" s="1"/>
  <c r="F40" i="17"/>
  <c r="B40" i="17"/>
  <c r="F39" i="17"/>
  <c r="F36" i="17"/>
  <c r="D36" i="17"/>
  <c r="B36" i="17"/>
  <c r="F35" i="17"/>
  <c r="H32" i="17"/>
  <c r="F32" i="17"/>
  <c r="D32" i="17"/>
  <c r="B32" i="17"/>
  <c r="A31" i="17"/>
  <c r="D39" i="17" s="1"/>
  <c r="A30" i="17"/>
  <c r="D35" i="17" s="1"/>
  <c r="A29" i="17"/>
  <c r="B38" i="17" s="1"/>
  <c r="J28" i="17"/>
  <c r="I28" i="17"/>
  <c r="A28" i="17"/>
  <c r="F38" i="17" s="1"/>
  <c r="G23" i="17"/>
  <c r="F23" i="17"/>
  <c r="E23" i="17"/>
  <c r="D23" i="17"/>
  <c r="C23" i="17"/>
  <c r="B23" i="17"/>
  <c r="G22" i="17"/>
  <c r="F22" i="17"/>
  <c r="E22" i="17"/>
  <c r="D22" i="17"/>
  <c r="C22" i="17"/>
  <c r="J31" i="17" s="1"/>
  <c r="B22" i="17"/>
  <c r="I31" i="17" s="1"/>
  <c r="K31" i="17" s="1"/>
  <c r="E20" i="17"/>
  <c r="D20" i="17"/>
  <c r="C20" i="17"/>
  <c r="B20" i="17"/>
  <c r="E19" i="17"/>
  <c r="D19" i="17"/>
  <c r="C19" i="17"/>
  <c r="J30" i="17" s="1"/>
  <c r="B19" i="17"/>
  <c r="I30" i="17" s="1"/>
  <c r="C17" i="17"/>
  <c r="B17" i="17"/>
  <c r="C16" i="17"/>
  <c r="J29" i="17" s="1"/>
  <c r="J32" i="17" s="1"/>
  <c r="B16" i="17"/>
  <c r="I29" i="17" s="1"/>
  <c r="H12" i="17"/>
  <c r="F12" i="17"/>
  <c r="D12" i="17"/>
  <c r="B12" i="17"/>
  <c r="E26" i="16"/>
  <c r="E37" i="16" s="1"/>
  <c r="E47" i="16" s="1"/>
  <c r="G42" i="16" s="1"/>
  <c r="C42" i="16" s="1"/>
  <c r="E20" i="16"/>
  <c r="E13" i="16" s="1"/>
  <c r="E27" i="15"/>
  <c r="E38" i="15" s="1"/>
  <c r="E48" i="15" s="1"/>
  <c r="G43" i="15" s="1"/>
  <c r="C43" i="15" s="1"/>
  <c r="E21" i="15"/>
  <c r="E14" i="15" s="1"/>
  <c r="F40" i="32"/>
  <c r="B40" i="32"/>
  <c r="F39" i="32"/>
  <c r="F36" i="32"/>
  <c r="D36" i="32"/>
  <c r="B36" i="32"/>
  <c r="F35" i="32"/>
  <c r="H32" i="32"/>
  <c r="F32" i="32"/>
  <c r="D32" i="32"/>
  <c r="B32" i="32"/>
  <c r="A31" i="32"/>
  <c r="D39" i="32" s="1"/>
  <c r="A30" i="32"/>
  <c r="D35" i="32" s="1"/>
  <c r="A29" i="32"/>
  <c r="B38" i="32" s="1"/>
  <c r="J28" i="32"/>
  <c r="I28" i="32"/>
  <c r="A28" i="32"/>
  <c r="B35" i="32" s="1"/>
  <c r="G23" i="32"/>
  <c r="F23" i="32"/>
  <c r="E23" i="32"/>
  <c r="D23" i="32"/>
  <c r="C23" i="32"/>
  <c r="B23" i="32"/>
  <c r="G22" i="32"/>
  <c r="F22" i="32"/>
  <c r="E22" i="32"/>
  <c r="D22" i="32"/>
  <c r="C22" i="32"/>
  <c r="J31" i="32" s="1"/>
  <c r="B22" i="32"/>
  <c r="I31" i="32" s="1"/>
  <c r="K31" i="32" s="1"/>
  <c r="E20" i="32"/>
  <c r="D20" i="32"/>
  <c r="C20" i="32"/>
  <c r="B20" i="32"/>
  <c r="E19" i="32"/>
  <c r="D19" i="32"/>
  <c r="C19" i="32"/>
  <c r="J30" i="32" s="1"/>
  <c r="B19" i="32"/>
  <c r="I30" i="32" s="1"/>
  <c r="C17" i="32"/>
  <c r="B17" i="32"/>
  <c r="C16" i="32"/>
  <c r="J29" i="32" s="1"/>
  <c r="J32" i="32" s="1"/>
  <c r="B16" i="32"/>
  <c r="I29" i="32" s="1"/>
  <c r="K29" i="32" s="1"/>
  <c r="H12" i="32"/>
  <c r="F12" i="32"/>
  <c r="D12" i="32"/>
  <c r="B12" i="32"/>
  <c r="B28" i="10"/>
  <c r="D15" i="10"/>
  <c r="D41" i="10" s="1"/>
  <c r="D33" i="10" s="1"/>
  <c r="E37" i="10" s="1"/>
  <c r="F40" i="8"/>
  <c r="B40" i="8"/>
  <c r="F39" i="8"/>
  <c r="F36" i="8"/>
  <c r="D36" i="8"/>
  <c r="B36" i="8"/>
  <c r="F35" i="8"/>
  <c r="H32" i="8"/>
  <c r="F32" i="8"/>
  <c r="D32" i="8"/>
  <c r="B32" i="8"/>
  <c r="A31" i="8"/>
  <c r="D39" i="8" s="1"/>
  <c r="A30" i="8"/>
  <c r="D35" i="8" s="1"/>
  <c r="A29" i="8"/>
  <c r="B38" i="8" s="1"/>
  <c r="J28" i="8"/>
  <c r="I28" i="8"/>
  <c r="A28" i="8"/>
  <c r="B35" i="8" s="1"/>
  <c r="G23" i="8"/>
  <c r="F23" i="8"/>
  <c r="E23" i="8"/>
  <c r="D23" i="8"/>
  <c r="C23" i="8"/>
  <c r="B23" i="8"/>
  <c r="G22" i="8"/>
  <c r="F22" i="8"/>
  <c r="E22" i="8"/>
  <c r="D22" i="8"/>
  <c r="C22" i="8"/>
  <c r="J31" i="8" s="1"/>
  <c r="B22" i="8"/>
  <c r="I31" i="8" s="1"/>
  <c r="E20" i="8"/>
  <c r="D20" i="8"/>
  <c r="C20" i="8"/>
  <c r="B20" i="8"/>
  <c r="E19" i="8"/>
  <c r="D19" i="8"/>
  <c r="C19" i="8"/>
  <c r="J30" i="8" s="1"/>
  <c r="B19" i="8"/>
  <c r="I30" i="8" s="1"/>
  <c r="C17" i="8"/>
  <c r="B17" i="8"/>
  <c r="C16" i="8"/>
  <c r="J29" i="8" s="1"/>
  <c r="J32" i="8" s="1"/>
  <c r="B16" i="8"/>
  <c r="I29" i="8" s="1"/>
  <c r="H12" i="8"/>
  <c r="F12" i="8"/>
  <c r="D12" i="8"/>
  <c r="B12" i="8"/>
  <c r="F40" i="7"/>
  <c r="B40" i="7"/>
  <c r="F39" i="7"/>
  <c r="D38" i="7"/>
  <c r="F36" i="7"/>
  <c r="D36" i="7"/>
  <c r="B36" i="7"/>
  <c r="F35" i="7"/>
  <c r="H32" i="7"/>
  <c r="F32" i="7"/>
  <c r="D32" i="7"/>
  <c r="B32" i="7"/>
  <c r="A31" i="7"/>
  <c r="D39" i="7" s="1"/>
  <c r="A30" i="7"/>
  <c r="D35" i="7" s="1"/>
  <c r="A29" i="7"/>
  <c r="B38" i="7" s="1"/>
  <c r="J28" i="7"/>
  <c r="I28" i="7"/>
  <c r="A28" i="7"/>
  <c r="B35" i="7" s="1"/>
  <c r="G23" i="7"/>
  <c r="F23" i="7"/>
  <c r="E23" i="7"/>
  <c r="D23" i="7"/>
  <c r="C23" i="7"/>
  <c r="B23" i="7"/>
  <c r="G22" i="7"/>
  <c r="F22" i="7"/>
  <c r="E22" i="7"/>
  <c r="D22" i="7"/>
  <c r="C22" i="7"/>
  <c r="B22" i="7"/>
  <c r="I31" i="7" s="1"/>
  <c r="E20" i="7"/>
  <c r="D20" i="7"/>
  <c r="C20" i="7"/>
  <c r="B20" i="7"/>
  <c r="E19" i="7"/>
  <c r="D19" i="7"/>
  <c r="I30" i="7" s="1"/>
  <c r="C19" i="7"/>
  <c r="B19" i="7"/>
  <c r="C17" i="7"/>
  <c r="B17" i="7"/>
  <c r="C16" i="7"/>
  <c r="B16" i="7"/>
  <c r="I29" i="7" s="1"/>
  <c r="H12" i="7"/>
  <c r="F12" i="7"/>
  <c r="D12" i="7"/>
  <c r="B12" i="7"/>
  <c r="E18" i="29"/>
  <c r="E24" i="29" s="1"/>
  <c r="E30" i="29" s="1"/>
  <c r="D21" i="29" s="1"/>
  <c r="F15" i="29"/>
  <c r="D33" i="29" s="1"/>
  <c r="J29" i="7" l="1"/>
  <c r="J32" i="7" s="1"/>
  <c r="J30" i="7"/>
  <c r="J31" i="7"/>
  <c r="K31" i="7" s="1"/>
  <c r="I32" i="7"/>
  <c r="D37" i="7"/>
  <c r="J29" i="25"/>
  <c r="J32" i="25" s="1"/>
  <c r="J30" i="25"/>
  <c r="K30" i="25" s="1"/>
  <c r="J31" i="25"/>
  <c r="I32" i="25"/>
  <c r="I32" i="17"/>
  <c r="B39" i="17"/>
  <c r="I32" i="8"/>
  <c r="B37" i="8"/>
  <c r="I32" i="32"/>
  <c r="D38" i="32"/>
  <c r="D37" i="8"/>
  <c r="D37" i="25"/>
  <c r="F37" i="25"/>
  <c r="B39" i="25"/>
  <c r="D38" i="25"/>
  <c r="D40" i="25"/>
  <c r="B35" i="25"/>
  <c r="B37" i="25"/>
  <c r="K29" i="25"/>
  <c r="K31" i="25"/>
  <c r="K28" i="25"/>
  <c r="B28" i="20"/>
  <c r="E37" i="20"/>
  <c r="D37" i="17"/>
  <c r="F37" i="17"/>
  <c r="D38" i="17"/>
  <c r="D40" i="17"/>
  <c r="B35" i="17"/>
  <c r="B37" i="17"/>
  <c r="K29" i="17"/>
  <c r="K30" i="17"/>
  <c r="K28" i="17"/>
  <c r="G19" i="16"/>
  <c r="H30" i="16" s="1"/>
  <c r="F23" i="16"/>
  <c r="D23" i="16" s="1"/>
  <c r="B30" i="16"/>
  <c r="C18" i="16"/>
  <c r="G19" i="15"/>
  <c r="H31" i="15" s="1"/>
  <c r="F24" i="15"/>
  <c r="D24" i="15" s="1"/>
  <c r="C19" i="15"/>
  <c r="B31" i="15"/>
  <c r="D37" i="32"/>
  <c r="F38" i="32"/>
  <c r="B37" i="32"/>
  <c r="K30" i="32"/>
  <c r="K28" i="32"/>
  <c r="K32" i="32" s="1"/>
  <c r="F37" i="32"/>
  <c r="B39" i="32"/>
  <c r="D40" i="32"/>
  <c r="D23" i="10"/>
  <c r="E19" i="10" s="1"/>
  <c r="F28" i="10" s="1"/>
  <c r="D38" i="8"/>
  <c r="K29" i="8"/>
  <c r="K31" i="8"/>
  <c r="K30" i="8"/>
  <c r="F38" i="8"/>
  <c r="K28" i="8"/>
  <c r="K32" i="8" s="1"/>
  <c r="F37" i="8"/>
  <c r="B39" i="8"/>
  <c r="D40" i="8"/>
  <c r="F38" i="7"/>
  <c r="B37" i="7"/>
  <c r="K29" i="7"/>
  <c r="K30" i="7"/>
  <c r="K28" i="7"/>
  <c r="F37" i="7"/>
  <c r="B39" i="7"/>
  <c r="D40" i="7"/>
  <c r="F27" i="29"/>
  <c r="C27" i="29"/>
  <c r="G21" i="29"/>
  <c r="F40" i="31"/>
  <c r="B40" i="31"/>
  <c r="F39" i="31"/>
  <c r="D38" i="31"/>
  <c r="F36" i="31"/>
  <c r="D36" i="31"/>
  <c r="B36" i="31"/>
  <c r="F35" i="31"/>
  <c r="H32" i="31"/>
  <c r="F32" i="31"/>
  <c r="D32" i="31"/>
  <c r="B32" i="31"/>
  <c r="A31" i="31"/>
  <c r="D39" i="31" s="1"/>
  <c r="A30" i="31"/>
  <c r="D35" i="31" s="1"/>
  <c r="A29" i="31"/>
  <c r="B38" i="31" s="1"/>
  <c r="J28" i="31"/>
  <c r="I28" i="31"/>
  <c r="A28" i="31"/>
  <c r="B35" i="31" s="1"/>
  <c r="G23" i="31"/>
  <c r="F23" i="31"/>
  <c r="E23" i="31"/>
  <c r="D23" i="31"/>
  <c r="C23" i="31"/>
  <c r="B23" i="31"/>
  <c r="G22" i="31"/>
  <c r="F22" i="31"/>
  <c r="E22" i="31"/>
  <c r="D22" i="31"/>
  <c r="C22" i="31"/>
  <c r="B22" i="31"/>
  <c r="I31" i="31" s="1"/>
  <c r="E20" i="31"/>
  <c r="D20" i="31"/>
  <c r="C20" i="31"/>
  <c r="B20" i="31"/>
  <c r="E19" i="31"/>
  <c r="D19" i="31"/>
  <c r="C19" i="31"/>
  <c r="B19" i="31"/>
  <c r="I30" i="31" s="1"/>
  <c r="C17" i="31"/>
  <c r="B17" i="31"/>
  <c r="C16" i="31"/>
  <c r="B16" i="31"/>
  <c r="I29" i="31" s="1"/>
  <c r="H12" i="31"/>
  <c r="F12" i="31"/>
  <c r="D12" i="31"/>
  <c r="B12" i="31"/>
  <c r="F33" i="4"/>
  <c r="D33" i="4"/>
  <c r="B33" i="4"/>
  <c r="F32" i="4"/>
  <c r="D32" i="4"/>
  <c r="B32" i="4"/>
  <c r="F31" i="4"/>
  <c r="D31" i="4"/>
  <c r="B31" i="4"/>
  <c r="H28" i="4"/>
  <c r="F28" i="4"/>
  <c r="D28" i="4"/>
  <c r="B28" i="4"/>
  <c r="A27" i="4"/>
  <c r="A26" i="4"/>
  <c r="J25" i="4"/>
  <c r="I25" i="4"/>
  <c r="K25" i="4" s="1"/>
  <c r="A25" i="4"/>
  <c r="E21" i="4"/>
  <c r="D21" i="4"/>
  <c r="C21" i="4"/>
  <c r="B21" i="4"/>
  <c r="E20" i="4"/>
  <c r="D20" i="4"/>
  <c r="C20" i="4"/>
  <c r="B20" i="4"/>
  <c r="E19" i="4"/>
  <c r="D19" i="4"/>
  <c r="C19" i="4"/>
  <c r="J27" i="4" s="1"/>
  <c r="B19" i="4"/>
  <c r="C18" i="4"/>
  <c r="B18" i="4"/>
  <c r="C17" i="4"/>
  <c r="B17" i="4"/>
  <c r="C16" i="4"/>
  <c r="B16" i="4"/>
  <c r="I26" i="4" s="1"/>
  <c r="F12" i="4"/>
  <c r="D12" i="4"/>
  <c r="B12" i="4"/>
  <c r="J26" i="4" l="1"/>
  <c r="K26" i="4" s="1"/>
  <c r="K28" i="4" s="1"/>
  <c r="I27" i="4"/>
  <c r="K27" i="4" s="1"/>
  <c r="J29" i="31"/>
  <c r="J32" i="31" s="1"/>
  <c r="J30" i="31"/>
  <c r="J31" i="31"/>
  <c r="K31" i="31" s="1"/>
  <c r="I32" i="31"/>
  <c r="D37" i="31"/>
  <c r="K32" i="25"/>
  <c r="K32" i="17"/>
  <c r="K32" i="7"/>
  <c r="F38" i="31"/>
  <c r="B37" i="31"/>
  <c r="K29" i="31"/>
  <c r="K30" i="31"/>
  <c r="K28" i="31"/>
  <c r="F37" i="31"/>
  <c r="B39" i="31"/>
  <c r="D40" i="31"/>
  <c r="I28" i="4"/>
  <c r="J28" i="4"/>
  <c r="F40" i="28"/>
  <c r="A29" i="28"/>
  <c r="B38" i="28" s="1"/>
  <c r="B40" i="28"/>
  <c r="F39" i="28"/>
  <c r="A31" i="28"/>
  <c r="D39" i="28" s="1"/>
  <c r="A30" i="28"/>
  <c r="D38" i="28" s="1"/>
  <c r="A28" i="28"/>
  <c r="F38" i="28" s="1"/>
  <c r="D37" i="28"/>
  <c r="F36" i="28"/>
  <c r="D36" i="28"/>
  <c r="B36" i="28"/>
  <c r="F35" i="28"/>
  <c r="I28" i="28"/>
  <c r="J28" i="28"/>
  <c r="B16" i="28"/>
  <c r="B17" i="28"/>
  <c r="I29" i="28" s="1"/>
  <c r="C16" i="28"/>
  <c r="C17" i="28"/>
  <c r="J29" i="28" s="1"/>
  <c r="H32" i="28"/>
  <c r="F32" i="28"/>
  <c r="D32" i="28"/>
  <c r="B32" i="28"/>
  <c r="B22" i="28"/>
  <c r="B23" i="28"/>
  <c r="D22" i="28"/>
  <c r="D23" i="28"/>
  <c r="F22" i="28"/>
  <c r="F23" i="28"/>
  <c r="C22" i="28"/>
  <c r="C23" i="28"/>
  <c r="E22" i="28"/>
  <c r="E23" i="28"/>
  <c r="G22" i="28"/>
  <c r="G23" i="28"/>
  <c r="B19" i="28"/>
  <c r="B20" i="28"/>
  <c r="D19" i="28"/>
  <c r="D20" i="28"/>
  <c r="C19" i="28"/>
  <c r="C20" i="28"/>
  <c r="E19" i="28"/>
  <c r="J30" i="28" s="1"/>
  <c r="E20" i="28"/>
  <c r="H12" i="28"/>
  <c r="F12" i="28"/>
  <c r="D12" i="28"/>
  <c r="B12" i="28"/>
  <c r="F33" i="24"/>
  <c r="D33" i="24"/>
  <c r="B33" i="24"/>
  <c r="F32" i="24"/>
  <c r="D32" i="24"/>
  <c r="B32" i="24"/>
  <c r="F31" i="24"/>
  <c r="D31" i="24"/>
  <c r="B31" i="24"/>
  <c r="I25" i="24"/>
  <c r="K25" i="24" s="1"/>
  <c r="J25" i="24"/>
  <c r="B16" i="24"/>
  <c r="B17" i="24"/>
  <c r="I26" i="24" s="1"/>
  <c r="K26" i="24" s="1"/>
  <c r="B18" i="24"/>
  <c r="C16" i="24"/>
  <c r="C17" i="24"/>
  <c r="J26" i="24" s="1"/>
  <c r="C18" i="24"/>
  <c r="H28" i="24"/>
  <c r="F28" i="24"/>
  <c r="D28" i="24"/>
  <c r="B28" i="24"/>
  <c r="B19" i="24"/>
  <c r="B20" i="24"/>
  <c r="B21" i="24"/>
  <c r="D19" i="24"/>
  <c r="D20" i="24"/>
  <c r="D21" i="24"/>
  <c r="C19" i="24"/>
  <c r="C20" i="24"/>
  <c r="C21" i="24"/>
  <c r="E19" i="24"/>
  <c r="E20" i="24"/>
  <c r="E21" i="24"/>
  <c r="A27" i="24"/>
  <c r="A26" i="24"/>
  <c r="A25" i="24"/>
  <c r="F12" i="24"/>
  <c r="D12" i="24"/>
  <c r="B12" i="24"/>
  <c r="F40" i="22"/>
  <c r="A29" i="22"/>
  <c r="D40" i="22" s="1"/>
  <c r="B40" i="22"/>
  <c r="F39" i="22"/>
  <c r="A31" i="22"/>
  <c r="A30" i="22"/>
  <c r="D38" i="22" s="1"/>
  <c r="A28" i="22"/>
  <c r="F38" i="22" s="1"/>
  <c r="F36" i="22"/>
  <c r="D36" i="22"/>
  <c r="B36" i="22"/>
  <c r="F35" i="22"/>
  <c r="I28" i="22"/>
  <c r="J28" i="22"/>
  <c r="B16" i="22"/>
  <c r="B17" i="22"/>
  <c r="I29" i="22"/>
  <c r="I32" i="22" s="1"/>
  <c r="C16" i="22"/>
  <c r="C17" i="22"/>
  <c r="H32" i="22"/>
  <c r="F32" i="22"/>
  <c r="D32" i="22"/>
  <c r="B32" i="22"/>
  <c r="B22" i="22"/>
  <c r="B23" i="22"/>
  <c r="I31" i="22" s="1"/>
  <c r="D22" i="22"/>
  <c r="D23" i="22"/>
  <c r="F22" i="22"/>
  <c r="F23" i="22"/>
  <c r="C22" i="22"/>
  <c r="C23" i="22"/>
  <c r="E22" i="22"/>
  <c r="E23" i="22"/>
  <c r="G22" i="22"/>
  <c r="G23" i="22"/>
  <c r="B19" i="22"/>
  <c r="B20" i="22"/>
  <c r="D19" i="22"/>
  <c r="D20" i="22"/>
  <c r="C19" i="22"/>
  <c r="C20" i="22"/>
  <c r="E19" i="22"/>
  <c r="E20" i="22"/>
  <c r="H12" i="22"/>
  <c r="F12" i="22"/>
  <c r="D12" i="22"/>
  <c r="B12" i="22"/>
  <c r="F40" i="14"/>
  <c r="A29" i="14"/>
  <c r="D40" i="14"/>
  <c r="B40" i="14"/>
  <c r="F39" i="14"/>
  <c r="A31" i="14"/>
  <c r="D39" i="14"/>
  <c r="A30" i="14"/>
  <c r="F37" i="14" s="1"/>
  <c r="A28" i="14"/>
  <c r="F38" i="14" s="1"/>
  <c r="B38" i="14"/>
  <c r="D37" i="14"/>
  <c r="F36" i="14"/>
  <c r="D36" i="14"/>
  <c r="B36" i="14"/>
  <c r="F35" i="14"/>
  <c r="B35" i="14"/>
  <c r="I28" i="14"/>
  <c r="J28" i="14"/>
  <c r="B16" i="14"/>
  <c r="I29" i="14" s="1"/>
  <c r="B17" i="14"/>
  <c r="C16" i="14"/>
  <c r="C17" i="14"/>
  <c r="H32" i="14"/>
  <c r="F32" i="14"/>
  <c r="D32" i="14"/>
  <c r="B32" i="14"/>
  <c r="B22" i="14"/>
  <c r="B23" i="14"/>
  <c r="D22" i="14"/>
  <c r="D23" i="14"/>
  <c r="F22" i="14"/>
  <c r="F23" i="14"/>
  <c r="C22" i="14"/>
  <c r="C23" i="14"/>
  <c r="E22" i="14"/>
  <c r="E23" i="14"/>
  <c r="G22" i="14"/>
  <c r="G23" i="14"/>
  <c r="B19" i="14"/>
  <c r="B20" i="14"/>
  <c r="D19" i="14"/>
  <c r="D20" i="14"/>
  <c r="C19" i="14"/>
  <c r="C20" i="14"/>
  <c r="E19" i="14"/>
  <c r="E20" i="14"/>
  <c r="J30" i="14" s="1"/>
  <c r="H12" i="14"/>
  <c r="F12" i="14"/>
  <c r="D12" i="14"/>
  <c r="B12" i="14"/>
  <c r="F40" i="13"/>
  <c r="A29" i="13"/>
  <c r="B38" i="13" s="1"/>
  <c r="B40" i="13"/>
  <c r="F39" i="13"/>
  <c r="A31" i="13"/>
  <c r="D37" i="13" s="1"/>
  <c r="A30" i="13"/>
  <c r="D38" i="13" s="1"/>
  <c r="A28" i="13"/>
  <c r="F38" i="13" s="1"/>
  <c r="F36" i="13"/>
  <c r="D36" i="13"/>
  <c r="B36" i="13"/>
  <c r="F35" i="13"/>
  <c r="I28" i="13"/>
  <c r="J28" i="13"/>
  <c r="B16" i="13"/>
  <c r="I29" i="13" s="1"/>
  <c r="B17" i="13"/>
  <c r="C16" i="13"/>
  <c r="C17" i="13"/>
  <c r="J29" i="13" s="1"/>
  <c r="J32" i="13" s="1"/>
  <c r="H32" i="13"/>
  <c r="F32" i="13"/>
  <c r="D32" i="13"/>
  <c r="B32" i="13"/>
  <c r="B22" i="13"/>
  <c r="B23" i="13"/>
  <c r="D22" i="13"/>
  <c r="D23" i="13"/>
  <c r="F22" i="13"/>
  <c r="F23" i="13"/>
  <c r="C22" i="13"/>
  <c r="C23" i="13"/>
  <c r="E22" i="13"/>
  <c r="E23" i="13"/>
  <c r="G22" i="13"/>
  <c r="G23" i="13"/>
  <c r="B19" i="13"/>
  <c r="B20" i="13"/>
  <c r="D19" i="13"/>
  <c r="D20" i="13"/>
  <c r="C19" i="13"/>
  <c r="C20" i="13"/>
  <c r="J30" i="13" s="1"/>
  <c r="E19" i="13"/>
  <c r="E20" i="13"/>
  <c r="H12" i="13"/>
  <c r="F12" i="13"/>
  <c r="D12" i="13"/>
  <c r="B12" i="13"/>
  <c r="F40" i="12"/>
  <c r="A29" i="12"/>
  <c r="D40" i="12" s="1"/>
  <c r="B40" i="12"/>
  <c r="F39" i="12"/>
  <c r="A31" i="12"/>
  <c r="D39" i="12" s="1"/>
  <c r="A30" i="12"/>
  <c r="D38" i="12" s="1"/>
  <c r="A28" i="12"/>
  <c r="B37" i="12" s="1"/>
  <c r="F36" i="12"/>
  <c r="D36" i="12"/>
  <c r="B36" i="12"/>
  <c r="F35" i="12"/>
  <c r="B35" i="12"/>
  <c r="I28" i="12"/>
  <c r="K28" i="12" s="1"/>
  <c r="J28" i="12"/>
  <c r="B16" i="12"/>
  <c r="I29" i="12" s="1"/>
  <c r="I32" i="12" s="1"/>
  <c r="B17" i="12"/>
  <c r="C16" i="12"/>
  <c r="C17" i="12"/>
  <c r="J29" i="12"/>
  <c r="J32" i="12" s="1"/>
  <c r="H32" i="12"/>
  <c r="F32" i="12"/>
  <c r="D32" i="12"/>
  <c r="B32" i="12"/>
  <c r="B22" i="12"/>
  <c r="B23" i="12"/>
  <c r="D22" i="12"/>
  <c r="D23" i="12"/>
  <c r="I31" i="12" s="1"/>
  <c r="F22" i="12"/>
  <c r="F23" i="12"/>
  <c r="C22" i="12"/>
  <c r="C23" i="12"/>
  <c r="E22" i="12"/>
  <c r="E23" i="12"/>
  <c r="G22" i="12"/>
  <c r="G23" i="12"/>
  <c r="B19" i="12"/>
  <c r="B20" i="12"/>
  <c r="D19" i="12"/>
  <c r="D20" i="12"/>
  <c r="C19" i="12"/>
  <c r="C20" i="12"/>
  <c r="E19" i="12"/>
  <c r="E20" i="12"/>
  <c r="H12" i="12"/>
  <c r="F12" i="12"/>
  <c r="D12" i="12"/>
  <c r="B12" i="12"/>
  <c r="F37" i="12" l="1"/>
  <c r="I31" i="13"/>
  <c r="B35" i="13"/>
  <c r="I30" i="14"/>
  <c r="K30" i="14" s="1"/>
  <c r="K32" i="31"/>
  <c r="I30" i="12"/>
  <c r="K30" i="12" s="1"/>
  <c r="B37" i="13"/>
  <c r="I32" i="14"/>
  <c r="J30" i="22"/>
  <c r="J31" i="22"/>
  <c r="K31" i="22" s="1"/>
  <c r="K28" i="22"/>
  <c r="J28" i="24"/>
  <c r="J32" i="28"/>
  <c r="J31" i="12"/>
  <c r="K31" i="12" s="1"/>
  <c r="D35" i="12"/>
  <c r="I30" i="13"/>
  <c r="K30" i="13" s="1"/>
  <c r="J31" i="14"/>
  <c r="J29" i="14"/>
  <c r="J32" i="14" s="1"/>
  <c r="K28" i="14"/>
  <c r="B37" i="14"/>
  <c r="I27" i="24"/>
  <c r="I30" i="28"/>
  <c r="K30" i="28" s="1"/>
  <c r="D40" i="28"/>
  <c r="B39" i="22"/>
  <c r="F37" i="22"/>
  <c r="B38" i="22"/>
  <c r="B37" i="22"/>
  <c r="B35" i="28"/>
  <c r="B37" i="28"/>
  <c r="D35" i="14"/>
  <c r="D38" i="14"/>
  <c r="D39" i="13"/>
  <c r="F37" i="13"/>
  <c r="D40" i="13"/>
  <c r="D37" i="12"/>
  <c r="B39" i="12"/>
  <c r="B38" i="12"/>
  <c r="F38" i="12"/>
  <c r="K29" i="13"/>
  <c r="I32" i="13"/>
  <c r="K29" i="28"/>
  <c r="I32" i="28"/>
  <c r="K28" i="24"/>
  <c r="J27" i="24"/>
  <c r="K27" i="24" s="1"/>
  <c r="I28" i="24"/>
  <c r="J31" i="28"/>
  <c r="K28" i="28"/>
  <c r="K29" i="12"/>
  <c r="K32" i="12" s="1"/>
  <c r="B39" i="28"/>
  <c r="D35" i="28"/>
  <c r="F37" i="28"/>
  <c r="J31" i="13"/>
  <c r="K31" i="13" s="1"/>
  <c r="I31" i="14"/>
  <c r="K31" i="14" s="1"/>
  <c r="I30" i="22"/>
  <c r="K30" i="22" s="1"/>
  <c r="B35" i="22"/>
  <c r="J30" i="12"/>
  <c r="K28" i="13"/>
  <c r="B39" i="13"/>
  <c r="D35" i="13"/>
  <c r="B39" i="14"/>
  <c r="J29" i="22"/>
  <c r="K29" i="22" s="1"/>
  <c r="D35" i="22"/>
  <c r="D39" i="22"/>
  <c r="D37" i="22"/>
  <c r="I31" i="28"/>
  <c r="K31" i="28" s="1"/>
  <c r="K32" i="28" l="1"/>
  <c r="K32" i="22"/>
  <c r="K32" i="13"/>
  <c r="K29" i="14"/>
  <c r="K32" i="14" s="1"/>
  <c r="J32" i="22"/>
</calcChain>
</file>

<file path=xl/sharedStrings.xml><?xml version="1.0" encoding="utf-8"?>
<sst xmlns="http://schemas.openxmlformats.org/spreadsheetml/2006/main" count="849" uniqueCount="223">
  <si>
    <t>AM Pools</t>
  </si>
  <si>
    <t>PM Pool</t>
  </si>
  <si>
    <t>Division III</t>
  </si>
  <si>
    <t>POOL A</t>
  </si>
  <si>
    <t>Division IV</t>
  </si>
  <si>
    <t>ARVC Court 3</t>
  </si>
  <si>
    <t>ARVC Court 2</t>
  </si>
  <si>
    <t>POOL B</t>
  </si>
  <si>
    <t>POOL C</t>
  </si>
  <si>
    <t>Division V</t>
  </si>
  <si>
    <t xml:space="preserve">ARVC Winter Classic </t>
  </si>
  <si>
    <t>Coaches meeting on-site @ 7:30 AM</t>
  </si>
  <si>
    <t>Coaches meeting on-site @ 1:30 PM</t>
  </si>
  <si>
    <t>NEVBC 16 Purple</t>
  </si>
  <si>
    <t>PM Pool - 2:00PM</t>
  </si>
  <si>
    <t>ARVC 15R1 Adidas</t>
  </si>
  <si>
    <t>ARVC 14R1 Adidas</t>
  </si>
  <si>
    <t>ARVC 13R1 Adidas</t>
  </si>
  <si>
    <t>NEVBC 12 Purple</t>
  </si>
  <si>
    <t>ARVC 12R1 Adidas</t>
  </si>
  <si>
    <t>ARVC Winter Classic</t>
  </si>
  <si>
    <t xml:space="preserve"> </t>
  </si>
  <si>
    <t>Location:</t>
  </si>
  <si>
    <t>Division:</t>
  </si>
  <si>
    <t>Pool Play is 3 games to 25 (27 point cap).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</si>
  <si>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</si>
  <si>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</si>
  <si>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</si>
  <si>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</si>
  <si>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</si>
  <si>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</si>
  <si>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</si>
  <si>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</si>
  <si>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</si>
  <si>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</si>
  <si>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</si>
  <si>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</si>
  <si>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</si>
  <si>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</si>
  <si>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</si>
  <si>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</si>
  <si>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</si>
  <si>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</si>
  <si>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</si>
  <si>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PM Pool - 2:00pm</t>
  </si>
  <si>
    <t>AM Pool - 8:00am</t>
  </si>
  <si>
    <t>B</t>
  </si>
  <si>
    <t>C</t>
  </si>
  <si>
    <t>Pool Play Matches are 2 games to 25 (27 point Cap)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</si>
  <si>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</si>
  <si>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</si>
  <si>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</si>
  <si>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</si>
  <si>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</si>
  <si>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A1</t>
  </si>
  <si>
    <t>B2</t>
  </si>
  <si>
    <t>C2</t>
  </si>
  <si>
    <t>C1</t>
  </si>
  <si>
    <t>A2</t>
  </si>
  <si>
    <t>B1</t>
  </si>
  <si>
    <t>- These teams must ref a match before they play their first match on Sunday.</t>
  </si>
  <si>
    <t>A3</t>
  </si>
  <si>
    <t>B3</t>
  </si>
  <si>
    <t>C3</t>
  </si>
  <si>
    <t>A4</t>
  </si>
  <si>
    <t>B4</t>
  </si>
  <si>
    <t>C4</t>
  </si>
  <si>
    <t>POOL D</t>
  </si>
  <si>
    <t>D</t>
  </si>
  <si>
    <t>&amp;</t>
  </si>
  <si>
    <t>loser M3 refs</t>
  </si>
  <si>
    <t>loser M4 refs</t>
  </si>
  <si>
    <t>loser M1 refs</t>
  </si>
  <si>
    <t>loser M2 refs</t>
  </si>
  <si>
    <t>loser M8 refs</t>
  </si>
  <si>
    <t>loser M5 refs</t>
  </si>
  <si>
    <t>loser M6 refs</t>
  </si>
  <si>
    <t>January 20-21, 2018</t>
  </si>
  <si>
    <t>Division VI</t>
  </si>
  <si>
    <t>ARVC Court 4</t>
  </si>
  <si>
    <t>ARVC 11N1 Adidas</t>
  </si>
  <si>
    <t>Santa Fe Storm 121</t>
  </si>
  <si>
    <t>ARVC 13N2 Adidas</t>
  </si>
  <si>
    <t>ARVC 14N1 Adidas</t>
  </si>
  <si>
    <t>Santa Fe Storm 161</t>
  </si>
  <si>
    <t>Santa Fe Storm 141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</si>
  <si>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</si>
  <si>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r>
      <t xml:space="preserve">Plays for </t>
    </r>
    <r>
      <rPr>
        <b/>
        <sz val="12"/>
        <color rgb="FF0000FF"/>
        <rFont val="Arial"/>
        <family val="2"/>
      </rPr>
      <t>PM Pools</t>
    </r>
    <r>
      <rPr>
        <b/>
        <sz val="12"/>
        <rFont val="Arial"/>
        <family val="2"/>
      </rPr>
      <t xml:space="preserve"> begins at </t>
    </r>
    <r>
      <rPr>
        <b/>
        <sz val="12"/>
        <color rgb="FF0000FF"/>
        <rFont val="Arial"/>
        <family val="2"/>
      </rPr>
      <t>2:00 PM</t>
    </r>
  </si>
  <si>
    <t>ARVC</t>
  </si>
  <si>
    <t>loser M7 refs</t>
  </si>
  <si>
    <t>D2</t>
  </si>
  <si>
    <t>D1</t>
  </si>
  <si>
    <t>D3</t>
  </si>
  <si>
    <t>D4</t>
  </si>
  <si>
    <t>ARVC 12N1 Adidas</t>
  </si>
  <si>
    <t>January 12-13, 2019</t>
  </si>
  <si>
    <t>Division I/II</t>
  </si>
  <si>
    <t>NM Cactus Facility</t>
  </si>
  <si>
    <t>Santa Fe Storm 181</t>
  </si>
  <si>
    <t>Amarillo Xtreme 16 Fury</t>
  </si>
  <si>
    <t>E3VBC  15 Extreme</t>
  </si>
  <si>
    <t>ARVC 15N3 Adidas</t>
  </si>
  <si>
    <t>E3VBC 141</t>
  </si>
  <si>
    <t>NNM Fusion 14</t>
  </si>
  <si>
    <t>E3VBC 131</t>
  </si>
  <si>
    <t>Peak VBC 16 Shane</t>
  </si>
  <si>
    <t>NM Dynami 14/15</t>
  </si>
  <si>
    <t>VC Venom 13 Green</t>
  </si>
  <si>
    <t>FCVBC 14 Robin</t>
  </si>
  <si>
    <t>ARVC RA 13/14 Blue</t>
  </si>
  <si>
    <t>Santa Fe Storm 131</t>
  </si>
  <si>
    <t>ARVC 14R2 Adidas</t>
  </si>
  <si>
    <t>ARVC RA 13/14 Yellow</t>
  </si>
  <si>
    <t>NM Cactus 14 Green</t>
  </si>
  <si>
    <t>ARVC RA 13/14 White</t>
  </si>
  <si>
    <t>ARVC RA 13/14 Black</t>
  </si>
  <si>
    <t>Peaks VBC 14 Chelsea</t>
  </si>
  <si>
    <t>FCVBC 13 Lindy</t>
  </si>
  <si>
    <t>NMSI Sirens</t>
  </si>
  <si>
    <t>ARVC RA 13/14 Red</t>
  </si>
  <si>
    <t>ARVC RA 13/14 Gray</t>
  </si>
  <si>
    <t>POOL E</t>
  </si>
  <si>
    <t>VC Venom 13 Black</t>
  </si>
  <si>
    <t>ARVC RA 11 Black</t>
  </si>
  <si>
    <t>ARVC RA 12 Black</t>
  </si>
  <si>
    <t>ARVC RA 12 Red</t>
  </si>
  <si>
    <t>NM Cactus Facility Ct. 5</t>
  </si>
  <si>
    <t>NM Cactus Facility Ct. 6</t>
  </si>
  <si>
    <t>Fieldhouse Ct. 7</t>
  </si>
  <si>
    <t>Fieldhouse Ct. 8</t>
  </si>
  <si>
    <t>Fieldhouse Ct. 9</t>
  </si>
  <si>
    <t>Fieldhouse Ct. 10</t>
  </si>
  <si>
    <t>ARVC RA 10 Black</t>
  </si>
  <si>
    <t>ARVC RA 11 Red</t>
  </si>
  <si>
    <t>Santa Fe Storm 111</t>
  </si>
  <si>
    <t>ARVC RA 12 White</t>
  </si>
  <si>
    <t>ARVC RA 10 White</t>
  </si>
  <si>
    <t>ARVC RA 10 Red</t>
  </si>
  <si>
    <t>NM Cactus 15 Black</t>
  </si>
  <si>
    <t>NM Cactus 11/12</t>
  </si>
  <si>
    <t>NEVBC 12 White</t>
  </si>
  <si>
    <t>NEVBC 17 Purple</t>
  </si>
  <si>
    <t>E3VBC 15 Extreme</t>
  </si>
  <si>
    <t>Division I &amp; II</t>
  </si>
  <si>
    <t>GOLD / SILVER Brackets</t>
  </si>
  <si>
    <t>Cactus VBC Ct. 6</t>
  </si>
  <si>
    <t>Cactus VBC Ct. 5</t>
  </si>
  <si>
    <t>M4) 11:00 AM</t>
  </si>
  <si>
    <t>loser of M3</t>
  </si>
  <si>
    <t>M1) 8:00 AM</t>
  </si>
  <si>
    <t>B3 refs</t>
  </si>
  <si>
    <t>M5) 12:00 PM</t>
  </si>
  <si>
    <t>M9) 3:00 PM</t>
  </si>
  <si>
    <t>loser of Div III M9</t>
  </si>
  <si>
    <t>Gold</t>
  </si>
  <si>
    <t>M2) 9:00 AM</t>
  </si>
  <si>
    <t>Champions</t>
  </si>
  <si>
    <t>M8) 3:00 PM</t>
  </si>
  <si>
    <t>M6) 1:00 PM</t>
  </si>
  <si>
    <t>Silver</t>
  </si>
  <si>
    <t>M3) 10:00 AM</t>
  </si>
  <si>
    <t>M7) 2:00 PM</t>
  </si>
  <si>
    <t>winner M6 refs</t>
  </si>
  <si>
    <t>loser of M4</t>
  </si>
  <si>
    <t>Divivsion III</t>
  </si>
  <si>
    <t>GOLD &amp; SILVER Brackets</t>
  </si>
  <si>
    <t>ARVC Sports Center Ct. 4</t>
  </si>
  <si>
    <t>A4 refs</t>
  </si>
  <si>
    <t>M7) 1:00 PM</t>
  </si>
  <si>
    <t>Winner M4 refs</t>
  </si>
  <si>
    <t>M10) 3:00 PM</t>
  </si>
  <si>
    <t>M9) 2:00 PM</t>
  </si>
  <si>
    <t>Note: loser of this match</t>
  </si>
  <si>
    <t>refs Div I &amp; II M9 @ 3pm</t>
  </si>
  <si>
    <t>M8) 2:00 PM</t>
  </si>
  <si>
    <t>E</t>
  </si>
  <si>
    <t>Volcano Vista Ct. 7</t>
  </si>
  <si>
    <t>Volcano Vista Ct. 8</t>
  </si>
  <si>
    <t>M3) 9:00 AM</t>
  </si>
  <si>
    <t>loser of M1 refs</t>
  </si>
  <si>
    <t>M12) 1:00 PM</t>
  </si>
  <si>
    <t>M9) 12:00 PM</t>
  </si>
  <si>
    <t>E1</t>
  </si>
  <si>
    <t>loser of M10 refs</t>
  </si>
  <si>
    <t>C2 refs</t>
  </si>
  <si>
    <t>M7) 11:00 AM</t>
  </si>
  <si>
    <t>M5) 10:00 AM</t>
  </si>
  <si>
    <t>loser of M5 refs</t>
  </si>
  <si>
    <t>M2) 8:00 AM</t>
  </si>
  <si>
    <t>D2 refs</t>
  </si>
  <si>
    <t>M14) 2:00 PM</t>
  </si>
  <si>
    <t>M11) 1:00 PM</t>
  </si>
  <si>
    <t>loser M12 refs</t>
  </si>
  <si>
    <t>loser M9 refs</t>
  </si>
  <si>
    <t>M6) 10:00 AM</t>
  </si>
  <si>
    <t>loser of M4 refs</t>
  </si>
  <si>
    <t>E2</t>
  </si>
  <si>
    <t>M10) 12:00 PM</t>
  </si>
  <si>
    <t>M8) 11:00 AM</t>
  </si>
  <si>
    <t>M4) 9:00 AM</t>
  </si>
  <si>
    <t>loser of M2 refs</t>
  </si>
  <si>
    <t>= These teams must officiate a match before they play their scheduled match.  Please watch the schedule closely.</t>
  </si>
  <si>
    <t>ARVC WINTER CLASSIC</t>
  </si>
  <si>
    <t>BRONZE &amp; CONSOLATION Brackets</t>
  </si>
  <si>
    <t>Volcano Vista Ct. 9</t>
  </si>
  <si>
    <t>Volcano Vista Ct. 10</t>
  </si>
  <si>
    <t>E3</t>
  </si>
  <si>
    <t>C4 refs</t>
  </si>
  <si>
    <t>A4)NM Cactus 15/16 Black</t>
  </si>
  <si>
    <t>E4 refs</t>
  </si>
  <si>
    <t>Consolation</t>
  </si>
  <si>
    <t>Bronze</t>
  </si>
  <si>
    <t>E4</t>
  </si>
  <si>
    <t>Fieldhouse</t>
  </si>
  <si>
    <t>Divivsion V</t>
  </si>
  <si>
    <t>ARVC Sports Center Ct. 2</t>
  </si>
  <si>
    <t>ARVC Sports Center Ct. 3</t>
  </si>
  <si>
    <t>B2 refs</t>
  </si>
  <si>
    <t xml:space="preserve">Fieldhouse </t>
  </si>
  <si>
    <t>ARVC Sports Center Ct.4</t>
  </si>
  <si>
    <t>ARVC Sports Center Ct. 2 &amp; 3</t>
  </si>
  <si>
    <t>winner M5 refs</t>
  </si>
  <si>
    <t>Jannuary 12-13,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</si>
</sst>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charset val="238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7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0" xfId="0" applyFont="1" applyAlignment="1"/>
    <xf numFmtId="0" fontId="3" fillId="3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99" quotePrefix="1" applyFont="1" applyBorder="1" applyAlignment="1"/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" fontId="8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99"/>
    <xf numFmtId="14" fontId="5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17" fillId="0" borderId="0" xfId="99" applyNumberFormat="1" applyFont="1" applyAlignment="1"/>
    <xf numFmtId="14" fontId="18" fillId="0" borderId="0" xfId="99" applyNumberFormat="1" applyFont="1" applyAlignment="1">
      <alignment horizontal="center"/>
    </xf>
    <xf numFmtId="0" fontId="4" fillId="0" borderId="0" xfId="99" applyFont="1" applyAlignment="1">
      <alignment horizontal="center"/>
    </xf>
    <xf numFmtId="0" fontId="28" fillId="0" borderId="0" xfId="99" applyFont="1"/>
    <xf numFmtId="0" fontId="18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/>
    </xf>
    <xf numFmtId="0" fontId="18" fillId="0" borderId="16" xfId="99" applyFont="1" applyFill="1" applyBorder="1" applyAlignment="1">
      <alignment horizontal="center"/>
    </xf>
    <xf numFmtId="0" fontId="18" fillId="0" borderId="21" xfId="99" applyFont="1" applyFill="1" applyBorder="1" applyAlignment="1">
      <alignment horizontal="center" vertical="top"/>
    </xf>
    <xf numFmtId="0" fontId="18" fillId="0" borderId="10" xfId="99" applyFont="1" applyBorder="1" applyAlignment="1">
      <alignment horizontal="center"/>
    </xf>
    <xf numFmtId="14" fontId="18" fillId="0" borderId="10" xfId="99" applyNumberFormat="1" applyFont="1" applyBorder="1" applyAlignment="1">
      <alignment horizontal="center"/>
    </xf>
    <xf numFmtId="0" fontId="18" fillId="0" borderId="23" xfId="99" applyFont="1" applyFill="1" applyBorder="1" applyAlignment="1">
      <alignment horizontal="center"/>
    </xf>
    <xf numFmtId="0" fontId="18" fillId="0" borderId="16" xfId="99" applyFont="1" applyBorder="1" applyAlignment="1">
      <alignment horizontal="center"/>
    </xf>
    <xf numFmtId="0" fontId="29" fillId="0" borderId="10" xfId="99" applyFont="1" applyFill="1" applyBorder="1" applyAlignment="1">
      <alignment horizontal="center"/>
    </xf>
    <xf numFmtId="0" fontId="18" fillId="0" borderId="34" xfId="99" applyFont="1" applyBorder="1" applyAlignment="1">
      <alignment horizontal="center"/>
    </xf>
    <xf numFmtId="0" fontId="18" fillId="0" borderId="34" xfId="99" applyFont="1" applyFill="1" applyBorder="1" applyAlignment="1">
      <alignment horizontal="center"/>
    </xf>
    <xf numFmtId="0" fontId="18" fillId="0" borderId="8" xfId="99" applyFont="1" applyBorder="1" applyAlignment="1">
      <alignment horizontal="center"/>
    </xf>
    <xf numFmtId="0" fontId="18" fillId="0" borderId="22" xfId="99" applyFont="1" applyBorder="1" applyAlignment="1">
      <alignment horizontal="center"/>
    </xf>
    <xf numFmtId="14" fontId="18" fillId="0" borderId="8" xfId="99" applyNumberFormat="1" applyFont="1" applyFill="1" applyBorder="1" applyAlignment="1">
      <alignment horizontal="center"/>
    </xf>
    <xf numFmtId="0" fontId="30" fillId="0" borderId="25" xfId="99" applyFont="1" applyFill="1" applyBorder="1" applyAlignment="1">
      <alignment horizontal="center"/>
    </xf>
    <xf numFmtId="0" fontId="31" fillId="5" borderId="8" xfId="99" applyFont="1" applyFill="1" applyBorder="1" applyAlignment="1">
      <alignment horizontal="center"/>
    </xf>
    <xf numFmtId="0" fontId="18" fillId="0" borderId="9" xfId="99" applyFont="1" applyBorder="1" applyAlignment="1">
      <alignment horizontal="center"/>
    </xf>
    <xf numFmtId="0" fontId="31" fillId="0" borderId="25" xfId="99" applyFont="1" applyFill="1" applyBorder="1" applyAlignment="1">
      <alignment horizontal="center"/>
    </xf>
    <xf numFmtId="14" fontId="18" fillId="0" borderId="9" xfId="99" applyNumberFormat="1" applyFont="1" applyBorder="1" applyAlignment="1">
      <alignment horizontal="center"/>
    </xf>
    <xf numFmtId="0" fontId="18" fillId="0" borderId="0" xfId="99" applyFont="1" applyBorder="1" applyAlignment="1">
      <alignment horizontal="center" vertical="top"/>
    </xf>
    <xf numFmtId="0" fontId="18" fillId="0" borderId="23" xfId="99" applyFont="1" applyBorder="1" applyAlignment="1">
      <alignment horizontal="center"/>
    </xf>
    <xf numFmtId="0" fontId="31" fillId="0" borderId="9" xfId="99" applyFont="1" applyBorder="1" applyAlignment="1">
      <alignment horizontal="center"/>
    </xf>
    <xf numFmtId="0" fontId="31" fillId="6" borderId="10" xfId="99" applyFont="1" applyFill="1" applyBorder="1" applyAlignment="1">
      <alignment horizontal="center"/>
    </xf>
    <xf numFmtId="0" fontId="18" fillId="0" borderId="0" xfId="99" applyFont="1" applyBorder="1" applyAlignment="1">
      <alignment horizontal="center" vertical="center"/>
    </xf>
    <xf numFmtId="0" fontId="31" fillId="0" borderId="10" xfId="99" applyFont="1" applyBorder="1" applyAlignment="1">
      <alignment horizontal="center"/>
    </xf>
    <xf numFmtId="0" fontId="18" fillId="0" borderId="25" xfId="99" applyFont="1" applyBorder="1" applyAlignment="1">
      <alignment horizontal="center"/>
    </xf>
    <xf numFmtId="0" fontId="31" fillId="0" borderId="8" xfId="99" applyFont="1" applyFill="1" applyBorder="1" applyAlignment="1">
      <alignment horizontal="center"/>
    </xf>
    <xf numFmtId="0" fontId="4" fillId="0" borderId="0" xfId="99" applyFont="1" applyBorder="1" applyAlignment="1">
      <alignment horizontal="center"/>
    </xf>
    <xf numFmtId="0" fontId="18" fillId="5" borderId="0" xfId="99" applyFont="1" applyFill="1" applyBorder="1" applyAlignment="1">
      <alignment horizontal="center" vertical="top"/>
    </xf>
    <xf numFmtId="0" fontId="18" fillId="0" borderId="20" xfId="99" applyFont="1" applyBorder="1" applyAlignment="1">
      <alignment horizontal="center"/>
    </xf>
    <xf numFmtId="0" fontId="18" fillId="0" borderId="0" xfId="99" applyFont="1" applyFill="1" applyBorder="1" applyAlignment="1">
      <alignment horizontal="center" vertical="top"/>
    </xf>
    <xf numFmtId="0" fontId="31" fillId="0" borderId="9" xfId="99" applyFont="1" applyFill="1" applyBorder="1" applyAlignment="1">
      <alignment horizontal="center"/>
    </xf>
    <xf numFmtId="0" fontId="4" fillId="0" borderId="0" xfId="99" applyFont="1" applyFill="1" applyBorder="1" applyAlignment="1">
      <alignment horizontal="center"/>
    </xf>
    <xf numFmtId="0" fontId="4" fillId="3" borderId="0" xfId="99" applyFont="1" applyFill="1" applyBorder="1" applyAlignment="1">
      <alignment horizontal="center"/>
    </xf>
    <xf numFmtId="0" fontId="12" fillId="0" borderId="0" xfId="99" applyFill="1" applyBorder="1"/>
    <xf numFmtId="0" fontId="7" fillId="0" borderId="0" xfId="99" applyFont="1" applyFill="1" applyBorder="1" applyAlignment="1">
      <alignment horizontal="center"/>
    </xf>
    <xf numFmtId="18" fontId="4" fillId="0" borderId="0" xfId="99" applyNumberFormat="1" applyFont="1" applyFill="1" applyBorder="1" applyAlignment="1">
      <alignment horizontal="center"/>
    </xf>
    <xf numFmtId="0" fontId="18" fillId="0" borderId="0" xfId="99" quotePrefix="1" applyFont="1" applyFill="1" applyBorder="1"/>
    <xf numFmtId="14" fontId="18" fillId="0" borderId="0" xfId="99" applyNumberFormat="1" applyFont="1" applyAlignment="1"/>
    <xf numFmtId="0" fontId="18" fillId="0" borderId="26" xfId="99" applyFont="1" applyFill="1" applyBorder="1" applyAlignment="1">
      <alignment horizontal="center"/>
    </xf>
    <xf numFmtId="18" fontId="18" fillId="0" borderId="27" xfId="99" applyNumberFormat="1" applyFont="1" applyFill="1" applyBorder="1" applyAlignment="1">
      <alignment horizontal="center"/>
    </xf>
    <xf numFmtId="14" fontId="18" fillId="0" borderId="27" xfId="99" applyNumberFormat="1" applyFont="1" applyFill="1" applyBorder="1" applyAlignment="1">
      <alignment horizontal="center"/>
    </xf>
    <xf numFmtId="0" fontId="18" fillId="0" borderId="28" xfId="99" applyFont="1" applyBorder="1" applyAlignment="1">
      <alignment horizontal="center"/>
    </xf>
    <xf numFmtId="0" fontId="31" fillId="5" borderId="27" xfId="99" applyFont="1" applyFill="1" applyBorder="1" applyAlignment="1">
      <alignment horizontal="center"/>
    </xf>
    <xf numFmtId="0" fontId="18" fillId="0" borderId="21" xfId="99" applyFont="1" applyBorder="1" applyAlignment="1">
      <alignment horizontal="center"/>
    </xf>
    <xf numFmtId="0" fontId="31" fillId="0" borderId="27" xfId="99" applyFont="1" applyFill="1" applyBorder="1" applyAlignment="1">
      <alignment horizontal="center"/>
    </xf>
    <xf numFmtId="18" fontId="18" fillId="0" borderId="32" xfId="99" applyNumberFormat="1" applyFont="1" applyBorder="1" applyAlignment="1">
      <alignment horizontal="center"/>
    </xf>
    <xf numFmtId="0" fontId="31" fillId="0" borderId="29" xfId="99" applyFont="1" applyFill="1" applyBorder="1" applyAlignment="1">
      <alignment horizontal="center"/>
    </xf>
    <xf numFmtId="18" fontId="18" fillId="0" borderId="10" xfId="99" applyNumberFormat="1" applyFont="1" applyBorder="1" applyAlignment="1">
      <alignment horizontal="center"/>
    </xf>
    <xf numFmtId="0" fontId="18" fillId="0" borderId="33" xfId="99" applyFont="1" applyBorder="1" applyAlignment="1">
      <alignment horizontal="center"/>
    </xf>
    <xf numFmtId="0" fontId="18" fillId="0" borderId="24" xfId="99" applyFont="1" applyBorder="1" applyAlignment="1">
      <alignment horizontal="center"/>
    </xf>
    <xf numFmtId="18" fontId="18" fillId="0" borderId="9" xfId="99" applyNumberFormat="1" applyFont="1" applyBorder="1" applyAlignment="1">
      <alignment horizontal="center"/>
    </xf>
    <xf numFmtId="0" fontId="31" fillId="0" borderId="0" xfId="99" applyFont="1" applyBorder="1" applyAlignment="1">
      <alignment horizontal="center"/>
    </xf>
    <xf numFmtId="0" fontId="31" fillId="0" borderId="0" xfId="99" applyFont="1" applyFill="1" applyBorder="1" applyAlignment="1">
      <alignment horizontal="center"/>
    </xf>
    <xf numFmtId="0" fontId="18" fillId="8" borderId="10" xfId="99" applyFont="1" applyFill="1" applyBorder="1" applyAlignment="1">
      <alignment horizontal="center"/>
    </xf>
    <xf numFmtId="0" fontId="18" fillId="0" borderId="30" xfId="99" applyFont="1" applyFill="1" applyBorder="1" applyAlignment="1">
      <alignment horizontal="center"/>
    </xf>
    <xf numFmtId="0" fontId="18" fillId="0" borderId="29" xfId="99" applyFont="1" applyFill="1" applyBorder="1" applyAlignment="1">
      <alignment horizontal="center"/>
    </xf>
    <xf numFmtId="0" fontId="18" fillId="0" borderId="0" xfId="99" applyFont="1" applyFill="1" applyBorder="1" applyAlignment="1">
      <alignment horizontal="left"/>
    </xf>
    <xf numFmtId="0" fontId="18" fillId="0" borderId="31" xfId="99" applyFont="1" applyBorder="1" applyAlignment="1">
      <alignment horizontal="center"/>
    </xf>
    <xf numFmtId="0" fontId="28" fillId="0" borderId="0" xfId="99" applyFont="1" applyFill="1" applyBorder="1"/>
    <xf numFmtId="0" fontId="12" fillId="0" borderId="0" xfId="99" applyFill="1" applyBorder="1" applyAlignment="1">
      <alignment horizontal="center"/>
    </xf>
    <xf numFmtId="0" fontId="4" fillId="0" borderId="0" xfId="99" applyFont="1" applyBorder="1"/>
    <xf numFmtId="0" fontId="12" fillId="0" borderId="0" xfId="99" applyBorder="1"/>
    <xf numFmtId="14" fontId="17" fillId="0" borderId="0" xfId="99" applyNumberFormat="1" applyFont="1" applyAlignment="1">
      <alignment horizontal="right"/>
    </xf>
    <xf numFmtId="14" fontId="17" fillId="0" borderId="0" xfId="99" applyNumberFormat="1" applyFont="1" applyAlignment="1">
      <alignment horizontal="center"/>
    </xf>
    <xf numFmtId="14" fontId="17" fillId="0" borderId="0" xfId="99" applyNumberFormat="1" applyFont="1" applyFill="1" applyAlignment="1">
      <alignment horizontal="center"/>
    </xf>
    <xf numFmtId="0" fontId="12" fillId="0" borderId="0" xfId="99" applyFill="1"/>
    <xf numFmtId="0" fontId="8" fillId="0" borderId="0" xfId="99" applyFont="1"/>
    <xf numFmtId="0" fontId="17" fillId="0" borderId="0" xfId="99" applyFont="1" applyBorder="1" applyAlignment="1">
      <alignment horizontal="center"/>
    </xf>
    <xf numFmtId="0" fontId="17" fillId="0" borderId="0" xfId="99" applyFont="1" applyFill="1" applyBorder="1" applyAlignment="1">
      <alignment horizontal="center"/>
    </xf>
    <xf numFmtId="0" fontId="17" fillId="0" borderId="35" xfId="99" applyFont="1" applyFill="1" applyBorder="1" applyAlignment="1">
      <alignment horizontal="center"/>
    </xf>
    <xf numFmtId="0" fontId="17" fillId="0" borderId="0" xfId="99" applyFont="1" applyFill="1" applyBorder="1"/>
    <xf numFmtId="0" fontId="17" fillId="0" borderId="16" xfId="99" applyFont="1" applyBorder="1" applyAlignment="1">
      <alignment horizontal="center"/>
    </xf>
    <xf numFmtId="14" fontId="17" fillId="0" borderId="17" xfId="99" applyNumberFormat="1" applyFont="1" applyFill="1" applyBorder="1" applyAlignment="1">
      <alignment horizontal="center"/>
    </xf>
    <xf numFmtId="0" fontId="17" fillId="0" borderId="20" xfId="99" applyFont="1" applyBorder="1" applyAlignment="1">
      <alignment horizontal="center"/>
    </xf>
    <xf numFmtId="0" fontId="29" fillId="0" borderId="17" xfId="99" applyFont="1" applyFill="1" applyBorder="1" applyAlignment="1">
      <alignment horizontal="center"/>
    </xf>
    <xf numFmtId="0" fontId="17" fillId="0" borderId="21" xfId="99" applyFont="1" applyBorder="1" applyAlignment="1">
      <alignment horizontal="center"/>
    </xf>
    <xf numFmtId="0" fontId="17" fillId="0" borderId="9" xfId="99" applyFont="1" applyBorder="1" applyAlignment="1">
      <alignment horizontal="center"/>
    </xf>
    <xf numFmtId="0" fontId="29" fillId="0" borderId="19" xfId="99" applyFont="1" applyFill="1" applyBorder="1" applyAlignment="1">
      <alignment horizontal="center"/>
    </xf>
    <xf numFmtId="0" fontId="17" fillId="0" borderId="10" xfId="99" applyFont="1" applyBorder="1" applyAlignment="1">
      <alignment horizontal="center"/>
    </xf>
    <xf numFmtId="20" fontId="17" fillId="0" borderId="0" xfId="99" applyNumberFormat="1" applyFont="1" applyBorder="1" applyAlignment="1">
      <alignment horizontal="center"/>
    </xf>
    <xf numFmtId="0" fontId="17" fillId="5" borderId="0" xfId="99" applyFont="1" applyFill="1" applyBorder="1" applyAlignment="1">
      <alignment horizontal="center" vertical="top"/>
    </xf>
    <xf numFmtId="0" fontId="17" fillId="0" borderId="22" xfId="99" applyFont="1" applyBorder="1" applyAlignment="1">
      <alignment horizontal="center"/>
    </xf>
    <xf numFmtId="14" fontId="17" fillId="0" borderId="9" xfId="99" applyNumberFormat="1" applyFont="1" applyBorder="1" applyAlignment="1">
      <alignment horizontal="center"/>
    </xf>
    <xf numFmtId="0" fontId="29" fillId="0" borderId="0" xfId="99" applyFont="1" applyBorder="1" applyAlignment="1">
      <alignment horizontal="center"/>
    </xf>
    <xf numFmtId="14" fontId="17" fillId="0" borderId="10" xfId="99" applyNumberFormat="1" applyFont="1" applyBorder="1" applyAlignment="1">
      <alignment horizontal="center"/>
    </xf>
    <xf numFmtId="0" fontId="29" fillId="0" borderId="9" xfId="99" applyFont="1" applyBorder="1" applyAlignment="1">
      <alignment horizontal="center"/>
    </xf>
    <xf numFmtId="0" fontId="29" fillId="0" borderId="10" xfId="99" applyFont="1" applyBorder="1" applyAlignment="1">
      <alignment horizontal="center"/>
    </xf>
    <xf numFmtId="0" fontId="29" fillId="5" borderId="17" xfId="99" applyFont="1" applyFill="1" applyBorder="1" applyAlignment="1">
      <alignment horizontal="center"/>
    </xf>
    <xf numFmtId="0" fontId="17" fillId="0" borderId="25" xfId="99" applyFont="1" applyBorder="1" applyAlignment="1">
      <alignment horizontal="center"/>
    </xf>
    <xf numFmtId="0" fontId="17" fillId="0" borderId="0" xfId="99" applyFont="1" applyFill="1" applyBorder="1" applyAlignment="1">
      <alignment horizontal="center" vertical="top"/>
    </xf>
    <xf numFmtId="0" fontId="29" fillId="0" borderId="9" xfId="99" applyFont="1" applyFill="1" applyBorder="1" applyAlignment="1">
      <alignment horizontal="center"/>
    </xf>
    <xf numFmtId="0" fontId="17" fillId="0" borderId="9" xfId="99" applyFont="1" applyFill="1" applyBorder="1" applyAlignment="1">
      <alignment horizontal="center"/>
    </xf>
    <xf numFmtId="0" fontId="17" fillId="0" borderId="23" xfId="99" applyFont="1" applyFill="1" applyBorder="1" applyAlignment="1">
      <alignment horizontal="center"/>
    </xf>
    <xf numFmtId="0" fontId="29" fillId="3" borderId="17" xfId="99" applyFont="1" applyFill="1" applyBorder="1" applyAlignment="1">
      <alignment horizontal="center"/>
    </xf>
    <xf numFmtId="0" fontId="17" fillId="0" borderId="22" xfId="99" applyFont="1" applyFill="1" applyBorder="1" applyAlignment="1">
      <alignment horizontal="center"/>
    </xf>
    <xf numFmtId="14" fontId="29" fillId="0" borderId="9" xfId="99" applyNumberFormat="1" applyFont="1" applyFill="1" applyBorder="1" applyAlignment="1">
      <alignment horizontal="center"/>
    </xf>
    <xf numFmtId="0" fontId="29" fillId="0" borderId="0" xfId="99" applyFont="1" applyFill="1" applyBorder="1" applyAlignment="1">
      <alignment horizontal="center"/>
    </xf>
    <xf numFmtId="14" fontId="29" fillId="0" borderId="10" xfId="99" applyNumberFormat="1" applyFont="1" applyFill="1" applyBorder="1" applyAlignment="1">
      <alignment horizontal="center"/>
    </xf>
    <xf numFmtId="0" fontId="17" fillId="0" borderId="10" xfId="99" applyFont="1" applyFill="1" applyBorder="1" applyAlignment="1">
      <alignment horizontal="center"/>
    </xf>
    <xf numFmtId="14" fontId="17" fillId="0" borderId="0" xfId="99" applyNumberFormat="1" applyFont="1" applyFill="1" applyBorder="1" applyAlignment="1">
      <alignment horizontal="center"/>
    </xf>
    <xf numFmtId="0" fontId="17" fillId="0" borderId="16" xfId="99" applyFont="1" applyFill="1" applyBorder="1" applyAlignment="1">
      <alignment horizontal="center"/>
    </xf>
    <xf numFmtId="14" fontId="17" fillId="0" borderId="18" xfId="99" applyNumberFormat="1" applyFont="1" applyFill="1" applyBorder="1" applyAlignment="1">
      <alignment horizontal="center"/>
    </xf>
    <xf numFmtId="14" fontId="17" fillId="0" borderId="36" xfId="99" applyNumberFormat="1" applyFont="1" applyFill="1" applyBorder="1" applyAlignment="1">
      <alignment horizontal="center"/>
    </xf>
    <xf numFmtId="0" fontId="17" fillId="0" borderId="20" xfId="99" applyFont="1" applyFill="1" applyBorder="1" applyAlignment="1">
      <alignment horizontal="center"/>
    </xf>
    <xf numFmtId="0" fontId="29" fillId="0" borderId="21" xfId="99" applyFont="1" applyFill="1" applyBorder="1" applyAlignment="1">
      <alignment horizontal="center"/>
    </xf>
    <xf numFmtId="0" fontId="17" fillId="0" borderId="23" xfId="99" applyFont="1" applyBorder="1" applyAlignment="1">
      <alignment horizontal="center"/>
    </xf>
    <xf numFmtId="14" fontId="17" fillId="0" borderId="10" xfId="99" applyNumberFormat="1" applyFont="1" applyFill="1" applyBorder="1" applyAlignment="1">
      <alignment horizontal="center"/>
    </xf>
    <xf numFmtId="0" fontId="17" fillId="0" borderId="25" xfId="99" applyFont="1" applyFill="1" applyBorder="1" applyAlignment="1">
      <alignment horizontal="center"/>
    </xf>
    <xf numFmtId="0" fontId="17" fillId="5" borderId="0" xfId="99" applyFont="1" applyFill="1" applyBorder="1" applyAlignment="1">
      <alignment horizontal="center"/>
    </xf>
    <xf numFmtId="0" fontId="17" fillId="0" borderId="24" xfId="99" applyFont="1" applyBorder="1" applyAlignment="1">
      <alignment horizontal="center"/>
    </xf>
    <xf numFmtId="18" fontId="4" fillId="5" borderId="0" xfId="99" applyNumberFormat="1" applyFont="1" applyFill="1" applyBorder="1" applyAlignment="1">
      <alignment horizontal="center"/>
    </xf>
    <xf numFmtId="14" fontId="5" fillId="0" borderId="0" xfId="99" applyNumberFormat="1" applyFont="1" applyFill="1" applyAlignment="1">
      <alignment horizontal="center"/>
    </xf>
    <xf numFmtId="0" fontId="17" fillId="0" borderId="0" xfId="99" applyFont="1" applyFill="1" applyBorder="1" applyAlignment="1">
      <alignment horizontal="center" vertical="center"/>
    </xf>
    <xf numFmtId="0" fontId="4" fillId="0" borderId="0" xfId="99" applyFont="1"/>
    <xf numFmtId="0" fontId="12" fillId="0" borderId="9" xfId="99" applyBorder="1"/>
    <xf numFmtId="0" fontId="32" fillId="0" borderId="0" xfId="0" applyFont="1" applyFill="1" applyBorder="1" applyAlignment="1">
      <alignment horizontal="center"/>
    </xf>
    <xf numFmtId="0" fontId="18" fillId="5" borderId="0" xfId="99" applyFont="1" applyFill="1" applyBorder="1" applyAlignment="1">
      <alignment horizontal="center"/>
    </xf>
    <xf numFmtId="0" fontId="31" fillId="0" borderId="10" xfId="99" applyFont="1" applyFill="1" applyBorder="1" applyAlignment="1">
      <alignment horizontal="center"/>
    </xf>
    <xf numFmtId="0" fontId="31" fillId="6" borderId="9" xfId="99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0" xfId="99" applyFont="1" applyAlignment="1">
      <alignment horizontal="center"/>
    </xf>
    <xf numFmtId="14" fontId="18" fillId="0" borderId="0" xfId="99" applyNumberFormat="1" applyFont="1" applyAlignment="1">
      <alignment horizontal="center"/>
    </xf>
    <xf numFmtId="0" fontId="2" fillId="0" borderId="0" xfId="99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7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0" fontId="29" fillId="0" borderId="9" xfId="99" applyFont="1" applyFill="1" applyBorder="1" applyAlignment="1">
      <alignment horizontal="center" wrapText="1"/>
    </xf>
    <xf numFmtId="14" fontId="2" fillId="0" borderId="0" xfId="99" applyNumberFormat="1" applyFont="1" applyFill="1" applyAlignment="1">
      <alignment horizontal="center"/>
    </xf>
    <xf numFmtId="14" fontId="17" fillId="0" borderId="0" xfId="99" applyNumberFormat="1" applyFont="1" applyAlignment="1">
      <alignment horizontal="center"/>
    </xf>
    <xf numFmtId="0" fontId="20" fillId="0" borderId="0" xfId="0" applyFont="1" applyFill="1" applyAlignment="1">
      <alignment horizontal="center"/>
    </xf>
  </cellXfs>
  <cellStyles count="2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Normal" xfId="0" builtinId="0"/>
    <cellStyle name="Normal 2" xfId="99" xr:uid="{00000000-0005-0000-0000-000015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1"/>
  <sheetViews>
    <sheetView tabSelected="1" workbookViewId="0">
      <selection activeCell="C22" sqref="C22"/>
    </sheetView>
  </sheetViews>
  <sheetFormatPr baseColWidth="10" defaultColWidth="8.83203125" defaultRowHeight="16" x14ac:dyDescent="0.2"/>
  <cols>
    <col min="1" max="2" width="37.5" bestFit="1" customWidth="1"/>
    <col min="3" max="3" width="37.1640625" bestFit="1" customWidth="1"/>
  </cols>
  <sheetData>
    <row r="1" spans="1:3" s="3" customFormat="1" ht="20" x14ac:dyDescent="0.2">
      <c r="B1" s="2" t="s">
        <v>10</v>
      </c>
    </row>
    <row r="2" spans="1:3" s="3" customFormat="1" ht="18" x14ac:dyDescent="0.2">
      <c r="B2" s="1" t="s">
        <v>95</v>
      </c>
    </row>
    <row r="3" spans="1:3" s="3" customFormat="1" ht="18" x14ac:dyDescent="0.2">
      <c r="B3" s="1"/>
    </row>
    <row r="4" spans="1:3" s="3" customFormat="1" ht="18" x14ac:dyDescent="0.2">
      <c r="A4" s="64" t="s">
        <v>0</v>
      </c>
      <c r="C4" s="63" t="s">
        <v>1</v>
      </c>
    </row>
    <row r="5" spans="1:3" s="3" customFormat="1" ht="18" x14ac:dyDescent="0.2">
      <c r="A5" s="60" t="s">
        <v>86</v>
      </c>
      <c r="C5" s="60" t="s">
        <v>87</v>
      </c>
    </row>
    <row r="6" spans="1:3" s="3" customFormat="1" ht="18" x14ac:dyDescent="0.2">
      <c r="A6" s="61" t="s">
        <v>11</v>
      </c>
      <c r="C6" s="62" t="s">
        <v>12</v>
      </c>
    </row>
    <row r="7" spans="1:3" s="3" customFormat="1" ht="18" x14ac:dyDescent="0.2">
      <c r="A7" s="64"/>
      <c r="C7" s="63"/>
    </row>
    <row r="8" spans="1:3" x14ac:dyDescent="0.2">
      <c r="A8" s="4"/>
      <c r="B8" s="48"/>
      <c r="C8" s="5"/>
    </row>
    <row r="9" spans="1:3" ht="18" x14ac:dyDescent="0.2">
      <c r="A9" s="50" t="s">
        <v>96</v>
      </c>
      <c r="B9" s="68" t="s">
        <v>96</v>
      </c>
    </row>
    <row r="10" spans="1:3" x14ac:dyDescent="0.2">
      <c r="A10" s="10" t="s">
        <v>52</v>
      </c>
      <c r="B10" s="10" t="s">
        <v>52</v>
      </c>
    </row>
    <row r="11" spans="1:3" x14ac:dyDescent="0.2">
      <c r="A11" s="7" t="s">
        <v>126</v>
      </c>
      <c r="B11" s="7" t="s">
        <v>127</v>
      </c>
    </row>
    <row r="12" spans="1:3" x14ac:dyDescent="0.2">
      <c r="A12" s="8" t="s">
        <v>3</v>
      </c>
      <c r="B12" s="8" t="s">
        <v>7</v>
      </c>
    </row>
    <row r="13" spans="1:3" x14ac:dyDescent="0.2">
      <c r="A13" s="72" t="s">
        <v>98</v>
      </c>
      <c r="B13" s="72" t="s">
        <v>99</v>
      </c>
    </row>
    <row r="14" spans="1:3" x14ac:dyDescent="0.2">
      <c r="A14" s="72" t="s">
        <v>83</v>
      </c>
      <c r="B14" s="72" t="s">
        <v>84</v>
      </c>
    </row>
    <row r="15" spans="1:3" x14ac:dyDescent="0.2">
      <c r="A15" s="72" t="s">
        <v>141</v>
      </c>
      <c r="B15" s="74" t="s">
        <v>100</v>
      </c>
    </row>
    <row r="16" spans="1:3" x14ac:dyDescent="0.2">
      <c r="A16" s="74"/>
      <c r="B16" s="72" t="s">
        <v>101</v>
      </c>
    </row>
    <row r="17" spans="1:3" s="3" customFormat="1" ht="18" x14ac:dyDescent="0.2">
      <c r="A17" s="210"/>
      <c r="B17" s="210"/>
      <c r="C17" s="210"/>
    </row>
    <row r="18" spans="1:3" s="3" customFormat="1" ht="18" x14ac:dyDescent="0.2">
      <c r="A18" s="6" t="s">
        <v>2</v>
      </c>
      <c r="B18" s="6" t="s">
        <v>2</v>
      </c>
      <c r="C18" s="75"/>
    </row>
    <row r="19" spans="1:3" x14ac:dyDescent="0.2">
      <c r="A19" s="14" t="s">
        <v>14</v>
      </c>
      <c r="B19" s="14" t="s">
        <v>14</v>
      </c>
      <c r="C19" s="76"/>
    </row>
    <row r="20" spans="1:3" x14ac:dyDescent="0.2">
      <c r="A20" s="15" t="s">
        <v>126</v>
      </c>
      <c r="B20" s="15" t="s">
        <v>127</v>
      </c>
      <c r="C20" s="77"/>
    </row>
    <row r="21" spans="1:3" x14ac:dyDescent="0.2">
      <c r="A21" s="16" t="s">
        <v>3</v>
      </c>
      <c r="B21" s="16" t="s">
        <v>7</v>
      </c>
      <c r="C21" s="78"/>
    </row>
    <row r="22" spans="1:3" x14ac:dyDescent="0.2">
      <c r="A22" s="79" t="s">
        <v>138</v>
      </c>
      <c r="B22" s="79" t="s">
        <v>105</v>
      </c>
      <c r="C22" s="4"/>
    </row>
    <row r="23" spans="1:3" x14ac:dyDescent="0.2">
      <c r="A23" s="79" t="s">
        <v>13</v>
      </c>
      <c r="B23" s="79" t="s">
        <v>102</v>
      </c>
      <c r="C23" s="4"/>
    </row>
    <row r="24" spans="1:3" x14ac:dyDescent="0.2">
      <c r="A24" s="79" t="s">
        <v>103</v>
      </c>
      <c r="B24" s="79" t="s">
        <v>15</v>
      </c>
      <c r="C24" s="4"/>
    </row>
    <row r="25" spans="1:3" x14ac:dyDescent="0.2">
      <c r="A25" s="79" t="s">
        <v>104</v>
      </c>
      <c r="B25" s="79" t="s">
        <v>106</v>
      </c>
      <c r="C25" s="4"/>
    </row>
    <row r="26" spans="1:3" x14ac:dyDescent="0.2">
      <c r="A26" s="4"/>
      <c r="B26" s="4"/>
      <c r="C26" s="4"/>
    </row>
    <row r="27" spans="1:3" s="3" customFormat="1" ht="18" x14ac:dyDescent="0.2">
      <c r="A27" s="6" t="s">
        <v>4</v>
      </c>
      <c r="B27" s="6" t="s">
        <v>4</v>
      </c>
      <c r="C27" s="6" t="s">
        <v>4</v>
      </c>
    </row>
    <row r="28" spans="1:3" x14ac:dyDescent="0.2">
      <c r="A28" s="10" t="s">
        <v>52</v>
      </c>
      <c r="B28" s="10" t="s">
        <v>52</v>
      </c>
      <c r="C28" s="10" t="s">
        <v>52</v>
      </c>
    </row>
    <row r="29" spans="1:3" x14ac:dyDescent="0.2">
      <c r="A29" s="7" t="s">
        <v>6</v>
      </c>
      <c r="B29" s="7" t="s">
        <v>5</v>
      </c>
      <c r="C29" s="7" t="s">
        <v>79</v>
      </c>
    </row>
    <row r="30" spans="1:3" x14ac:dyDescent="0.2">
      <c r="A30" s="8" t="s">
        <v>3</v>
      </c>
      <c r="B30" s="11" t="s">
        <v>7</v>
      </c>
      <c r="C30" s="8" t="s">
        <v>8</v>
      </c>
    </row>
    <row r="31" spans="1:3" x14ac:dyDescent="0.2">
      <c r="A31" s="72" t="s">
        <v>85</v>
      </c>
      <c r="B31" s="72" t="s">
        <v>82</v>
      </c>
      <c r="C31" s="74" t="s">
        <v>94</v>
      </c>
    </row>
    <row r="32" spans="1:3" x14ac:dyDescent="0.2">
      <c r="A32" s="72" t="s">
        <v>107</v>
      </c>
      <c r="B32" s="72" t="s">
        <v>17</v>
      </c>
      <c r="C32" s="74" t="s">
        <v>108</v>
      </c>
    </row>
    <row r="33" spans="1:3" x14ac:dyDescent="0.2">
      <c r="A33" s="72" t="s">
        <v>109</v>
      </c>
      <c r="B33" s="72" t="s">
        <v>110</v>
      </c>
      <c r="C33" s="72" t="s">
        <v>111</v>
      </c>
    </row>
    <row r="34" spans="1:3" s="13" customFormat="1" ht="15" customHeight="1" x14ac:dyDescent="0.2">
      <c r="A34" s="72" t="s">
        <v>112</v>
      </c>
      <c r="B34" s="72" t="s">
        <v>113</v>
      </c>
      <c r="C34" s="74" t="s">
        <v>114</v>
      </c>
    </row>
    <row r="36" spans="1:3" ht="18" x14ac:dyDescent="0.2">
      <c r="A36" s="68" t="s">
        <v>4</v>
      </c>
      <c r="B36" s="68" t="s">
        <v>4</v>
      </c>
    </row>
    <row r="37" spans="1:3" x14ac:dyDescent="0.2">
      <c r="A37" s="14" t="s">
        <v>14</v>
      </c>
      <c r="B37" s="14" t="s">
        <v>14</v>
      </c>
    </row>
    <row r="38" spans="1:3" x14ac:dyDescent="0.2">
      <c r="A38" s="15" t="s">
        <v>6</v>
      </c>
      <c r="B38" s="15" t="s">
        <v>5</v>
      </c>
    </row>
    <row r="39" spans="1:3" x14ac:dyDescent="0.2">
      <c r="A39" s="16" t="s">
        <v>67</v>
      </c>
      <c r="B39" s="16" t="s">
        <v>121</v>
      </c>
    </row>
    <row r="40" spans="1:3" x14ac:dyDescent="0.2">
      <c r="A40" s="79" t="s">
        <v>122</v>
      </c>
      <c r="B40" s="79" t="s">
        <v>16</v>
      </c>
    </row>
    <row r="41" spans="1:3" x14ac:dyDescent="0.2">
      <c r="A41" s="79" t="s">
        <v>115</v>
      </c>
      <c r="B41" s="79" t="s">
        <v>116</v>
      </c>
    </row>
    <row r="42" spans="1:3" x14ac:dyDescent="0.2">
      <c r="A42" s="79" t="s">
        <v>117</v>
      </c>
      <c r="B42" s="79" t="s">
        <v>118</v>
      </c>
    </row>
    <row r="43" spans="1:3" s="17" customFormat="1" ht="15" customHeight="1" x14ac:dyDescent="0.2">
      <c r="A43" s="79" t="s">
        <v>119</v>
      </c>
      <c r="B43" s="79" t="s">
        <v>120</v>
      </c>
    </row>
    <row r="44" spans="1:3" ht="16" customHeight="1" x14ac:dyDescent="0.2"/>
    <row r="45" spans="1:3" ht="18" x14ac:dyDescent="0.2">
      <c r="A45" s="42" t="s">
        <v>9</v>
      </c>
      <c r="B45" s="50" t="s">
        <v>9</v>
      </c>
    </row>
    <row r="46" spans="1:3" x14ac:dyDescent="0.2">
      <c r="A46" s="14" t="s">
        <v>14</v>
      </c>
      <c r="B46" s="14" t="s">
        <v>14</v>
      </c>
    </row>
    <row r="47" spans="1:3" x14ac:dyDescent="0.2">
      <c r="A47" s="15" t="s">
        <v>128</v>
      </c>
      <c r="B47" s="80" t="s">
        <v>129</v>
      </c>
    </row>
    <row r="48" spans="1:3" x14ac:dyDescent="0.2">
      <c r="A48" s="16" t="s">
        <v>3</v>
      </c>
      <c r="B48" s="16" t="s">
        <v>7</v>
      </c>
    </row>
    <row r="49" spans="1:3" x14ac:dyDescent="0.2">
      <c r="A49" s="79" t="s">
        <v>80</v>
      </c>
      <c r="B49" s="79" t="s">
        <v>19</v>
      </c>
    </row>
    <row r="50" spans="1:3" x14ac:dyDescent="0.2">
      <c r="A50" s="79" t="s">
        <v>123</v>
      </c>
      <c r="B50" s="79" t="s">
        <v>124</v>
      </c>
    </row>
    <row r="51" spans="1:3" x14ac:dyDescent="0.2">
      <c r="A51" s="79" t="s">
        <v>81</v>
      </c>
      <c r="B51" s="79" t="s">
        <v>18</v>
      </c>
    </row>
    <row r="52" spans="1:3" x14ac:dyDescent="0.2">
      <c r="A52" s="79" t="s">
        <v>140</v>
      </c>
      <c r="B52" s="79" t="s">
        <v>125</v>
      </c>
    </row>
    <row r="53" spans="1:3" x14ac:dyDescent="0.2">
      <c r="C53" t="s">
        <v>21</v>
      </c>
    </row>
    <row r="54" spans="1:3" ht="18" x14ac:dyDescent="0.2">
      <c r="A54" s="68" t="s">
        <v>78</v>
      </c>
      <c r="B54" s="68" t="s">
        <v>78</v>
      </c>
    </row>
    <row r="55" spans="1:3" x14ac:dyDescent="0.2">
      <c r="A55" s="14" t="s">
        <v>14</v>
      </c>
      <c r="B55" s="14" t="s">
        <v>14</v>
      </c>
    </row>
    <row r="56" spans="1:3" x14ac:dyDescent="0.2">
      <c r="A56" s="15" t="s">
        <v>130</v>
      </c>
      <c r="B56" s="80" t="s">
        <v>131</v>
      </c>
    </row>
    <row r="57" spans="1:3" x14ac:dyDescent="0.2">
      <c r="A57" s="16" t="s">
        <v>3</v>
      </c>
      <c r="B57" s="16" t="s">
        <v>7</v>
      </c>
    </row>
    <row r="58" spans="1:3" x14ac:dyDescent="0.2">
      <c r="A58" s="79" t="s">
        <v>132</v>
      </c>
      <c r="B58" s="79" t="s">
        <v>133</v>
      </c>
    </row>
    <row r="59" spans="1:3" x14ac:dyDescent="0.2">
      <c r="A59" s="79" t="s">
        <v>134</v>
      </c>
      <c r="B59" s="79" t="s">
        <v>135</v>
      </c>
    </row>
    <row r="60" spans="1:3" x14ac:dyDescent="0.2">
      <c r="A60" s="79" t="s">
        <v>136</v>
      </c>
      <c r="B60" s="79" t="s">
        <v>139</v>
      </c>
    </row>
    <row r="61" spans="1:3" x14ac:dyDescent="0.2">
      <c r="A61" s="74"/>
      <c r="B61" s="79" t="s">
        <v>137</v>
      </c>
    </row>
  </sheetData>
  <mergeCells count="1">
    <mergeCell ref="A17:C17"/>
  </mergeCells>
  <phoneticPr fontId="14" type="noConversion"/>
  <printOptions horizontalCentered="1" verticalCentered="1"/>
  <pageMargins left="0.2" right="0.2" top="0.2" bottom="0.2" header="0.5" footer="0.5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workbookViewId="0">
      <selection activeCell="A7" sqref="A7:H7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5" t="s">
        <v>45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88</v>
      </c>
      <c r="H4" s="73"/>
    </row>
    <row r="5" spans="1:12" s="21" customFormat="1" x14ac:dyDescent="0.2">
      <c r="A5" s="20" t="s">
        <v>23</v>
      </c>
      <c r="B5" s="22">
        <v>4</v>
      </c>
      <c r="H5" s="82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47</v>
      </c>
      <c r="D9" s="24"/>
      <c r="E9" s="24"/>
      <c r="F9" s="24"/>
      <c r="G9" s="24"/>
    </row>
    <row r="10" spans="1:12" x14ac:dyDescent="0.2">
      <c r="A10" s="24" t="s">
        <v>27</v>
      </c>
      <c r="B10" s="25">
        <v>4</v>
      </c>
      <c r="C10" s="25"/>
      <c r="D10" s="24"/>
      <c r="E10" s="24"/>
      <c r="F10" s="24"/>
      <c r="G10" s="24"/>
    </row>
    <row r="12" spans="1:12" s="27" customFormat="1" x14ac:dyDescent="0.2">
      <c r="A12" s="26" t="s">
        <v>28</v>
      </c>
      <c r="B12" s="214" t="str">
        <f>A13</f>
        <v>ARVC 12N1 Adidas</v>
      </c>
      <c r="C12" s="219"/>
      <c r="D12" s="214" t="str">
        <f>A16</f>
        <v>FCVBC 14 Robin</v>
      </c>
      <c r="E12" s="215"/>
      <c r="F12" s="214" t="str">
        <f>A19</f>
        <v>ARVC 14R2 Adidas</v>
      </c>
      <c r="G12" s="215"/>
      <c r="H12" s="240" t="str">
        <f>A22</f>
        <v>ARVC RA 13/14 White</v>
      </c>
      <c r="I12" s="215"/>
      <c r="J12" s="26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94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108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111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114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39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2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31" t="s">
        <v>35</v>
      </c>
      <c r="I27" s="31" t="s">
        <v>36</v>
      </c>
      <c r="J27" s="31" t="s">
        <v>37</v>
      </c>
      <c r="K27" s="32" t="s">
        <v>38</v>
      </c>
    </row>
    <row r="28" spans="1:12" s="27" customFormat="1" ht="24" customHeight="1" x14ac:dyDescent="0.2">
      <c r="A28" s="12" t="str">
        <f>A13</f>
        <v>ARVC 12N1 Adidas</v>
      </c>
      <c r="B28" s="217"/>
      <c r="C28" s="218"/>
      <c r="D28" s="217"/>
      <c r="E28" s="218"/>
      <c r="F28" s="217"/>
      <c r="G28" s="218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FCVBC 14 Robin</v>
      </c>
      <c r="B29" s="217"/>
      <c r="C29" s="218"/>
      <c r="D29" s="217"/>
      <c r="E29" s="218"/>
      <c r="F29" s="217"/>
      <c r="G29" s="218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ARVC 14R2 Adidas</v>
      </c>
      <c r="B30" s="217"/>
      <c r="C30" s="218"/>
      <c r="D30" s="217"/>
      <c r="E30" s="218"/>
      <c r="F30" s="217"/>
      <c r="G30" s="218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13/14 White</v>
      </c>
      <c r="B31" s="217"/>
      <c r="C31" s="218"/>
      <c r="D31" s="217"/>
      <c r="E31" s="218"/>
      <c r="F31" s="217"/>
      <c r="G31" s="218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26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26" t="s">
        <v>41</v>
      </c>
      <c r="B35" s="214" t="str">
        <f>A28</f>
        <v>ARVC 12N1 Adidas</v>
      </c>
      <c r="C35" s="215"/>
      <c r="D35" s="214" t="str">
        <f>A30</f>
        <v>ARVC 14R2 Adidas</v>
      </c>
      <c r="E35" s="215"/>
      <c r="F35" s="216" t="str">
        <f>A16</f>
        <v>FCVBC 14 Robin</v>
      </c>
      <c r="G35" s="216"/>
      <c r="I35" s="211"/>
      <c r="J35" s="211"/>
      <c r="K35" s="211"/>
      <c r="L35" s="211"/>
    </row>
    <row r="36" spans="1:12" x14ac:dyDescent="0.2">
      <c r="A36" s="26" t="s">
        <v>42</v>
      </c>
      <c r="B36" s="214" t="str">
        <f>A16</f>
        <v>FCVBC 14 Robin</v>
      </c>
      <c r="C36" s="215"/>
      <c r="D36" s="214" t="str">
        <f>A22</f>
        <v>ARVC RA 13/14 White</v>
      </c>
      <c r="E36" s="215"/>
      <c r="F36" s="216" t="str">
        <f>A13</f>
        <v>ARVC 12N1 Adidas</v>
      </c>
      <c r="G36" s="216"/>
      <c r="I36" s="37"/>
      <c r="J36" s="37"/>
      <c r="K36" s="37"/>
      <c r="L36" s="37"/>
    </row>
    <row r="37" spans="1:12" x14ac:dyDescent="0.2">
      <c r="A37" s="26" t="s">
        <v>43</v>
      </c>
      <c r="B37" s="214" t="str">
        <f>A28</f>
        <v>ARVC 12N1 Adidas</v>
      </c>
      <c r="C37" s="215"/>
      <c r="D37" s="214" t="str">
        <f>A31</f>
        <v>ARVC RA 13/14 White</v>
      </c>
      <c r="E37" s="215"/>
      <c r="F37" s="216" t="str">
        <f>A30</f>
        <v>ARVC 14R2 Adidas</v>
      </c>
      <c r="G37" s="216"/>
      <c r="I37" s="211"/>
      <c r="J37" s="211"/>
      <c r="K37" s="211"/>
      <c r="L37" s="211"/>
    </row>
    <row r="38" spans="1:12" x14ac:dyDescent="0.2">
      <c r="A38" s="26" t="s">
        <v>49</v>
      </c>
      <c r="B38" s="214" t="str">
        <f>A29</f>
        <v>FCVBC 14 Robin</v>
      </c>
      <c r="C38" s="215"/>
      <c r="D38" s="214" t="str">
        <f>A30</f>
        <v>ARVC 14R2 Adidas</v>
      </c>
      <c r="E38" s="215"/>
      <c r="F38" s="216" t="str">
        <f>A28</f>
        <v>ARVC 12N1 Adidas</v>
      </c>
      <c r="G38" s="216"/>
      <c r="I38" s="211"/>
      <c r="J38" s="211"/>
      <c r="K38" s="211"/>
      <c r="L38" s="211"/>
    </row>
    <row r="39" spans="1:12" x14ac:dyDescent="0.2">
      <c r="A39" s="26" t="s">
        <v>50</v>
      </c>
      <c r="B39" s="214" t="str">
        <f>A30</f>
        <v>ARVC 14R2 Adidas</v>
      </c>
      <c r="C39" s="215"/>
      <c r="D39" s="214" t="str">
        <f>A31</f>
        <v>ARVC RA 13/14 White</v>
      </c>
      <c r="E39" s="215"/>
      <c r="F39" s="216" t="str">
        <f>A16</f>
        <v>FCVBC 14 Robin</v>
      </c>
      <c r="G39" s="216"/>
    </row>
    <row r="40" spans="1:12" x14ac:dyDescent="0.2">
      <c r="A40" s="26" t="s">
        <v>51</v>
      </c>
      <c r="B40" s="214" t="str">
        <f>A13</f>
        <v>ARVC 12N1 Adidas</v>
      </c>
      <c r="C40" s="215"/>
      <c r="D40" s="214" t="str">
        <f>A29</f>
        <v>FCVBC 14 Robin</v>
      </c>
      <c r="E40" s="215"/>
      <c r="F40" s="216" t="str">
        <f>A22</f>
        <v>ARVC RA 13/14 White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38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2"/>
  <sheetViews>
    <sheetView topLeftCell="A2" workbookViewId="0">
      <selection activeCell="L29" sqref="L29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88</v>
      </c>
      <c r="H4" s="73"/>
    </row>
    <row r="5" spans="1:12" s="21" customFormat="1" x14ac:dyDescent="0.2">
      <c r="A5" s="20" t="s">
        <v>23</v>
      </c>
      <c r="B5" s="22">
        <v>4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68</v>
      </c>
      <c r="D9" s="24"/>
      <c r="E9" s="24"/>
      <c r="F9" s="24"/>
      <c r="G9" s="24"/>
    </row>
    <row r="10" spans="1:12" x14ac:dyDescent="0.2">
      <c r="A10" s="24" t="s">
        <v>27</v>
      </c>
      <c r="B10" s="25">
        <v>2</v>
      </c>
      <c r="C10" s="25"/>
      <c r="D10" s="24"/>
      <c r="E10" s="24"/>
      <c r="F10" s="24"/>
      <c r="G10" s="24"/>
    </row>
    <row r="12" spans="1:12" s="59" customFormat="1" x14ac:dyDescent="0.2">
      <c r="A12" s="57" t="s">
        <v>28</v>
      </c>
      <c r="B12" s="214" t="str">
        <f>A13</f>
        <v>VC Venom 13 Black</v>
      </c>
      <c r="C12" s="219"/>
      <c r="D12" s="214" t="str">
        <f>A16</f>
        <v>ARVC RA 13/14 Black</v>
      </c>
      <c r="E12" s="215"/>
      <c r="F12" s="214" t="str">
        <f>A19</f>
        <v>FCVBC 13 Lindy</v>
      </c>
      <c r="G12" s="215"/>
      <c r="H12" s="240" t="str">
        <f>A22</f>
        <v>ARVC RA 13/14 Red</v>
      </c>
      <c r="I12" s="215"/>
      <c r="J12" s="57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122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115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117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119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56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59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55" t="s">
        <v>35</v>
      </c>
      <c r="I27" s="55" t="s">
        <v>36</v>
      </c>
      <c r="J27" s="55" t="s">
        <v>37</v>
      </c>
      <c r="K27" s="32" t="s">
        <v>38</v>
      </c>
    </row>
    <row r="28" spans="1:12" s="59" customFormat="1" ht="24" customHeight="1" x14ac:dyDescent="0.2">
      <c r="A28" s="12" t="str">
        <f>A13</f>
        <v>VC Venom 13 Black</v>
      </c>
      <c r="B28" s="217"/>
      <c r="C28" s="218"/>
      <c r="D28" s="217"/>
      <c r="E28" s="218"/>
      <c r="F28" s="217"/>
      <c r="G28" s="218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ARVC RA 13/14 Black</v>
      </c>
      <c r="B29" s="217"/>
      <c r="C29" s="218"/>
      <c r="D29" s="217"/>
      <c r="E29" s="218"/>
      <c r="F29" s="217"/>
      <c r="G29" s="218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FCVBC 13 Lindy</v>
      </c>
      <c r="B30" s="217"/>
      <c r="C30" s="218"/>
      <c r="D30" s="217"/>
      <c r="E30" s="218"/>
      <c r="F30" s="217"/>
      <c r="G30" s="218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13/14 Red</v>
      </c>
      <c r="B31" s="217"/>
      <c r="C31" s="218"/>
      <c r="D31" s="217"/>
      <c r="E31" s="218"/>
      <c r="F31" s="217"/>
      <c r="G31" s="218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57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57" t="s">
        <v>41</v>
      </c>
      <c r="B35" s="214" t="str">
        <f>A28</f>
        <v>VC Venom 13 Black</v>
      </c>
      <c r="C35" s="215"/>
      <c r="D35" s="214" t="str">
        <f>A30</f>
        <v>FCVBC 13 Lindy</v>
      </c>
      <c r="E35" s="215"/>
      <c r="F35" s="216" t="str">
        <f>A16</f>
        <v>ARVC RA 13/14 Black</v>
      </c>
      <c r="G35" s="216"/>
      <c r="I35" s="211"/>
      <c r="J35" s="211"/>
      <c r="K35" s="211"/>
      <c r="L35" s="211"/>
    </row>
    <row r="36" spans="1:12" x14ac:dyDescent="0.2">
      <c r="A36" s="57" t="s">
        <v>42</v>
      </c>
      <c r="B36" s="214" t="str">
        <f>A16</f>
        <v>ARVC RA 13/14 Black</v>
      </c>
      <c r="C36" s="215"/>
      <c r="D36" s="214" t="str">
        <f>A22</f>
        <v>ARVC RA 13/14 Red</v>
      </c>
      <c r="E36" s="215"/>
      <c r="F36" s="216" t="str">
        <f>A13</f>
        <v>VC Venom 13 Black</v>
      </c>
      <c r="G36" s="216"/>
      <c r="I36" s="37"/>
      <c r="J36" s="37"/>
      <c r="K36" s="37"/>
      <c r="L36" s="37"/>
    </row>
    <row r="37" spans="1:12" x14ac:dyDescent="0.2">
      <c r="A37" s="57" t="s">
        <v>43</v>
      </c>
      <c r="B37" s="214" t="str">
        <f>A28</f>
        <v>VC Venom 13 Black</v>
      </c>
      <c r="C37" s="215"/>
      <c r="D37" s="214" t="str">
        <f>A31</f>
        <v>ARVC RA 13/14 Red</v>
      </c>
      <c r="E37" s="215"/>
      <c r="F37" s="216" t="str">
        <f>A30</f>
        <v>FCVBC 13 Lindy</v>
      </c>
      <c r="G37" s="216"/>
      <c r="I37" s="211"/>
      <c r="J37" s="211"/>
      <c r="K37" s="211"/>
      <c r="L37" s="211"/>
    </row>
    <row r="38" spans="1:12" x14ac:dyDescent="0.2">
      <c r="A38" s="57" t="s">
        <v>49</v>
      </c>
      <c r="B38" s="214" t="str">
        <f>A29</f>
        <v>ARVC RA 13/14 Black</v>
      </c>
      <c r="C38" s="215"/>
      <c r="D38" s="214" t="str">
        <f>A30</f>
        <v>FCVBC 13 Lindy</v>
      </c>
      <c r="E38" s="215"/>
      <c r="F38" s="216" t="str">
        <f>A28</f>
        <v>VC Venom 13 Black</v>
      </c>
      <c r="G38" s="216"/>
      <c r="I38" s="211"/>
      <c r="J38" s="211"/>
      <c r="K38" s="211"/>
      <c r="L38" s="211"/>
    </row>
    <row r="39" spans="1:12" x14ac:dyDescent="0.2">
      <c r="A39" s="57" t="s">
        <v>50</v>
      </c>
      <c r="B39" s="214" t="str">
        <f>A30</f>
        <v>FCVBC 13 Lindy</v>
      </c>
      <c r="C39" s="215"/>
      <c r="D39" s="214" t="str">
        <f>A31</f>
        <v>ARVC RA 13/14 Red</v>
      </c>
      <c r="E39" s="215"/>
      <c r="F39" s="216" t="str">
        <f>A16</f>
        <v>ARVC RA 13/14 Black</v>
      </c>
      <c r="G39" s="216"/>
    </row>
    <row r="40" spans="1:12" x14ac:dyDescent="0.2">
      <c r="A40" s="57" t="s">
        <v>51</v>
      </c>
      <c r="B40" s="214" t="str">
        <f>A13</f>
        <v>VC Venom 13 Black</v>
      </c>
      <c r="C40" s="215"/>
      <c r="D40" s="214" t="str">
        <f>A29</f>
        <v>ARVC RA 13/14 Black</v>
      </c>
      <c r="E40" s="215"/>
      <c r="F40" s="216" t="str">
        <f>A22</f>
        <v>ARVC RA 13/14 Red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58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C0DB-2E52-6F41-9EA9-CCF7A50A0722}">
  <sheetPr>
    <pageSetUpPr fitToPage="1"/>
  </sheetPr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88</v>
      </c>
      <c r="H4" s="73"/>
    </row>
    <row r="5" spans="1:12" s="21" customFormat="1" x14ac:dyDescent="0.2">
      <c r="A5" s="20" t="s">
        <v>23</v>
      </c>
      <c r="B5" s="22">
        <v>4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175</v>
      </c>
      <c r="D9" s="24"/>
      <c r="E9" s="24"/>
      <c r="F9" s="24"/>
      <c r="G9" s="24"/>
    </row>
    <row r="10" spans="1:12" x14ac:dyDescent="0.2">
      <c r="A10" s="24" t="s">
        <v>27</v>
      </c>
      <c r="B10" s="25">
        <v>3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ARVC 14R1 Adidas</v>
      </c>
      <c r="C12" s="219"/>
      <c r="D12" s="214" t="str">
        <f>A16</f>
        <v>Peaks VBC 14 Chelsea</v>
      </c>
      <c r="E12" s="215"/>
      <c r="F12" s="214" t="str">
        <f>A19</f>
        <v>NMSI Sirens</v>
      </c>
      <c r="G12" s="215"/>
      <c r="H12" s="240" t="str">
        <f>A22</f>
        <v>ARVC RA 13/14 Gray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16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116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118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120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ARVC 14R1 Adidas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Peaks VBC 14 Chelsea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NMSI Sirens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ARVC RA 13/14 Gray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72" t="s">
        <v>41</v>
      </c>
      <c r="B35" s="214" t="str">
        <f>A28</f>
        <v>ARVC 14R1 Adidas</v>
      </c>
      <c r="C35" s="215"/>
      <c r="D35" s="214" t="str">
        <f>A30</f>
        <v>NMSI Sirens</v>
      </c>
      <c r="E35" s="215"/>
      <c r="F35" s="216" t="str">
        <f>A16</f>
        <v>Peaks VBC 14 Chelsea</v>
      </c>
      <c r="G35" s="216"/>
      <c r="I35" s="211"/>
      <c r="J35" s="211"/>
      <c r="K35" s="211"/>
      <c r="L35" s="211"/>
    </row>
    <row r="36" spans="1:12" x14ac:dyDescent="0.2">
      <c r="A36" s="72" t="s">
        <v>42</v>
      </c>
      <c r="B36" s="214" t="str">
        <f>A16</f>
        <v>Peaks VBC 14 Chelsea</v>
      </c>
      <c r="C36" s="215"/>
      <c r="D36" s="214" t="str">
        <f>A22</f>
        <v>ARVC RA 13/14 Gray</v>
      </c>
      <c r="E36" s="215"/>
      <c r="F36" s="216" t="str">
        <f>A13</f>
        <v>ARVC 14R1 Adidas</v>
      </c>
      <c r="G36" s="216"/>
      <c r="I36" s="37"/>
      <c r="J36" s="37"/>
      <c r="K36" s="37"/>
      <c r="L36" s="37"/>
    </row>
    <row r="37" spans="1:12" x14ac:dyDescent="0.2">
      <c r="A37" s="72" t="s">
        <v>43</v>
      </c>
      <c r="B37" s="214" t="str">
        <f>A28</f>
        <v>ARVC 14R1 Adidas</v>
      </c>
      <c r="C37" s="215"/>
      <c r="D37" s="214" t="str">
        <f>A31</f>
        <v>ARVC RA 13/14 Gray</v>
      </c>
      <c r="E37" s="215"/>
      <c r="F37" s="216" t="str">
        <f>A30</f>
        <v>NMSI Sirens</v>
      </c>
      <c r="G37" s="216"/>
      <c r="I37" s="211"/>
      <c r="J37" s="211"/>
      <c r="K37" s="211"/>
      <c r="L37" s="211"/>
    </row>
    <row r="38" spans="1:12" x14ac:dyDescent="0.2">
      <c r="A38" s="72" t="s">
        <v>49</v>
      </c>
      <c r="B38" s="214" t="str">
        <f>A29</f>
        <v>Peaks VBC 14 Chelsea</v>
      </c>
      <c r="C38" s="215"/>
      <c r="D38" s="214" t="str">
        <f>A30</f>
        <v>NMSI Sirens</v>
      </c>
      <c r="E38" s="215"/>
      <c r="F38" s="216" t="str">
        <f>A28</f>
        <v>ARVC 14R1 Adidas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NMSI Sirens</v>
      </c>
      <c r="C39" s="215"/>
      <c r="D39" s="214" t="str">
        <f>A31</f>
        <v>ARVC RA 13/14 Gray</v>
      </c>
      <c r="E39" s="215"/>
      <c r="F39" s="216" t="str">
        <f>A16</f>
        <v>Peaks VBC 14 Chelsea</v>
      </c>
      <c r="G39" s="216"/>
    </row>
    <row r="40" spans="1:12" x14ac:dyDescent="0.2">
      <c r="A40" s="72" t="s">
        <v>51</v>
      </c>
      <c r="B40" s="214" t="str">
        <f>A13</f>
        <v>ARVC 14R1 Adidas</v>
      </c>
      <c r="C40" s="215"/>
      <c r="D40" s="214" t="str">
        <f>A29</f>
        <v>Peaks VBC 14 Chelsea</v>
      </c>
      <c r="E40" s="215"/>
      <c r="F40" s="216" t="str">
        <f>A22</f>
        <v>ARVC RA 13/14 Gray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7" right="0.7" top="0.75" bottom="0.75" header="0.3" footer="0.3"/>
  <pageSetup scale="56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71"/>
  <sheetViews>
    <sheetView topLeftCell="A39" workbookViewId="0">
      <selection activeCell="A3" sqref="A3:C3"/>
    </sheetView>
  </sheetViews>
  <sheetFormatPr baseColWidth="10" defaultColWidth="9.1640625" defaultRowHeight="13" x14ac:dyDescent="0.15"/>
  <cols>
    <col min="1" max="1" width="20.6640625" style="83" customWidth="1"/>
    <col min="2" max="8" width="27.6640625" style="83" customWidth="1"/>
    <col min="9" max="9" width="20.6640625" style="83" customWidth="1"/>
    <col min="10" max="16384" width="9.1640625" style="83"/>
  </cols>
  <sheetData>
    <row r="1" spans="1:9" ht="20" x14ac:dyDescent="0.2">
      <c r="A1" s="243" t="s">
        <v>20</v>
      </c>
      <c r="B1" s="243"/>
      <c r="C1" s="243"/>
      <c r="D1" s="243"/>
      <c r="E1" s="243"/>
      <c r="F1" s="243"/>
      <c r="G1" s="243"/>
      <c r="H1" s="243"/>
      <c r="I1" s="243"/>
    </row>
    <row r="2" spans="1:9" ht="18" x14ac:dyDescent="0.2">
      <c r="A2" s="244" t="s">
        <v>95</v>
      </c>
      <c r="B2" s="244"/>
      <c r="C2" s="244"/>
      <c r="D2" s="244"/>
      <c r="E2" s="244"/>
      <c r="F2" s="244"/>
      <c r="G2" s="244"/>
      <c r="H2" s="244"/>
      <c r="I2" s="244"/>
    </row>
    <row r="3" spans="1:9" ht="18" x14ac:dyDescent="0.2">
      <c r="A3" s="245"/>
      <c r="B3" s="245"/>
      <c r="C3" s="245"/>
      <c r="D3" s="84"/>
      <c r="E3" s="84"/>
    </row>
    <row r="4" spans="1:9" ht="20" x14ac:dyDescent="0.2">
      <c r="A4" s="246" t="s">
        <v>4</v>
      </c>
      <c r="B4" s="246"/>
      <c r="C4" s="246"/>
      <c r="D4" s="246"/>
      <c r="E4" s="246"/>
      <c r="F4" s="246"/>
      <c r="G4" s="246"/>
      <c r="H4" s="246"/>
      <c r="I4" s="246"/>
    </row>
    <row r="5" spans="1:9" ht="20" x14ac:dyDescent="0.2">
      <c r="A5" s="248" t="s">
        <v>165</v>
      </c>
      <c r="B5" s="248"/>
      <c r="C5" s="248"/>
      <c r="D5" s="248"/>
      <c r="E5" s="248"/>
      <c r="F5" s="248"/>
      <c r="G5" s="248"/>
      <c r="H5" s="248"/>
      <c r="I5" s="248"/>
    </row>
    <row r="6" spans="1:9" ht="20" x14ac:dyDescent="0.2">
      <c r="A6" s="85"/>
      <c r="B6" s="85"/>
      <c r="C6" s="85"/>
      <c r="D6" s="85"/>
      <c r="E6" s="85"/>
      <c r="F6" s="85"/>
      <c r="G6" s="85"/>
      <c r="H6" s="85"/>
      <c r="I6" s="85"/>
    </row>
    <row r="7" spans="1:9" ht="14" x14ac:dyDescent="0.15">
      <c r="B7" s="153"/>
      <c r="D7" s="154" t="s">
        <v>176</v>
      </c>
      <c r="E7" s="155" t="s">
        <v>69</v>
      </c>
      <c r="F7" s="154" t="s">
        <v>177</v>
      </c>
      <c r="H7" s="153"/>
    </row>
    <row r="8" spans="1:9" x14ac:dyDescent="0.15">
      <c r="E8" s="156"/>
    </row>
    <row r="9" spans="1:9" ht="14" x14ac:dyDescent="0.15">
      <c r="A9" s="249" t="s">
        <v>53</v>
      </c>
      <c r="B9" s="249"/>
      <c r="C9" s="249"/>
      <c r="D9" s="249"/>
      <c r="E9" s="249"/>
      <c r="F9" s="249"/>
      <c r="G9" s="249"/>
      <c r="H9" s="249"/>
      <c r="I9" s="249"/>
    </row>
    <row r="10" spans="1:9" ht="20.25" customHeight="1" x14ac:dyDescent="0.15">
      <c r="D10" s="154"/>
      <c r="E10" s="155"/>
      <c r="F10" s="154"/>
      <c r="G10" s="154"/>
      <c r="H10" s="154"/>
    </row>
    <row r="11" spans="1:9" ht="25.5" customHeight="1" x14ac:dyDescent="0.15">
      <c r="D11" s="154"/>
      <c r="E11" s="155"/>
      <c r="F11" s="154"/>
      <c r="G11" s="154"/>
      <c r="H11" s="154"/>
    </row>
    <row r="12" spans="1:9" ht="30" customHeight="1" thickBot="1" x14ac:dyDescent="0.2">
      <c r="A12" s="157"/>
      <c r="B12" s="158"/>
      <c r="C12" s="158"/>
      <c r="D12" s="158"/>
      <c r="E12" s="159" t="s">
        <v>54</v>
      </c>
      <c r="F12" s="158"/>
      <c r="G12" s="158"/>
      <c r="H12" s="158"/>
      <c r="I12" s="157"/>
    </row>
    <row r="13" spans="1:9" ht="30" customHeight="1" x14ac:dyDescent="0.15">
      <c r="A13" s="157"/>
      <c r="B13" s="158"/>
      <c r="C13" s="158"/>
      <c r="D13" s="158"/>
      <c r="E13" s="160" t="s">
        <v>178</v>
      </c>
      <c r="F13" s="158"/>
      <c r="G13" s="158"/>
      <c r="H13" s="158"/>
      <c r="I13" s="161"/>
    </row>
    <row r="14" spans="1:9" ht="30" customHeight="1" thickBot="1" x14ac:dyDescent="0.2">
      <c r="A14" s="157"/>
      <c r="B14" s="158"/>
      <c r="C14" s="162"/>
      <c r="D14" s="162"/>
      <c r="E14" s="163" t="str">
        <f>E21</f>
        <v>Volcano Vista Ct. 7</v>
      </c>
      <c r="F14" s="162"/>
      <c r="G14" s="162"/>
      <c r="H14" s="158"/>
      <c r="I14" s="161"/>
    </row>
    <row r="15" spans="1:9" ht="30" customHeight="1" x14ac:dyDescent="0.15">
      <c r="A15" s="157"/>
      <c r="B15" s="158"/>
      <c r="C15" s="164"/>
      <c r="D15" s="158"/>
      <c r="E15" s="165" t="s">
        <v>179</v>
      </c>
      <c r="F15" s="158"/>
      <c r="G15" s="166"/>
      <c r="H15" s="158"/>
      <c r="I15" s="161"/>
    </row>
    <row r="16" spans="1:9" ht="30" customHeight="1" thickBot="1" x14ac:dyDescent="0.2">
      <c r="A16" s="157"/>
      <c r="B16" s="158"/>
      <c r="C16" s="167"/>
      <c r="D16" s="158"/>
      <c r="E16" s="168"/>
      <c r="F16" s="158"/>
      <c r="G16" s="169"/>
      <c r="H16" s="158"/>
      <c r="I16" s="161"/>
    </row>
    <row r="17" spans="1:9" ht="30" customHeight="1" x14ac:dyDescent="0.15">
      <c r="A17" s="157"/>
      <c r="B17" s="158"/>
      <c r="C17" s="167"/>
      <c r="D17" s="170"/>
      <c r="E17" s="171" t="s">
        <v>56</v>
      </c>
      <c r="F17" s="158"/>
      <c r="G17" s="169"/>
      <c r="H17" s="158"/>
      <c r="I17" s="161"/>
    </row>
    <row r="18" spans="1:9" ht="30" customHeight="1" x14ac:dyDescent="0.15">
      <c r="A18" s="157"/>
      <c r="B18" s="158"/>
      <c r="C18" s="167" t="s">
        <v>180</v>
      </c>
      <c r="D18" s="170"/>
      <c r="E18" s="159"/>
      <c r="F18" s="158"/>
      <c r="G18" s="169" t="s">
        <v>181</v>
      </c>
      <c r="H18" s="158"/>
      <c r="I18" s="161"/>
    </row>
    <row r="19" spans="1:9" ht="30" customHeight="1" thickBot="1" x14ac:dyDescent="0.2">
      <c r="A19" s="157"/>
      <c r="B19" s="172"/>
      <c r="C19" s="173" t="str">
        <f>C43</f>
        <v>Volcano Vista Ct. 8</v>
      </c>
      <c r="D19" s="174"/>
      <c r="E19" s="159" t="s">
        <v>182</v>
      </c>
      <c r="F19" s="174"/>
      <c r="G19" s="175" t="str">
        <f>E14</f>
        <v>Volcano Vista Ct. 7</v>
      </c>
      <c r="H19" s="162"/>
      <c r="I19" s="161"/>
    </row>
    <row r="20" spans="1:9" ht="30" customHeight="1" x14ac:dyDescent="0.15">
      <c r="A20" s="157"/>
      <c r="B20" s="164"/>
      <c r="C20" s="176" t="s">
        <v>183</v>
      </c>
      <c r="D20" s="174"/>
      <c r="E20" s="160" t="s">
        <v>149</v>
      </c>
      <c r="F20" s="158"/>
      <c r="G20" s="177" t="s">
        <v>89</v>
      </c>
      <c r="H20" s="166"/>
      <c r="I20" s="161"/>
    </row>
    <row r="21" spans="1:9" ht="30" customHeight="1" thickBot="1" x14ac:dyDescent="0.2">
      <c r="A21" s="157"/>
      <c r="B21" s="167"/>
      <c r="C21" s="167"/>
      <c r="D21" s="162"/>
      <c r="E21" s="163" t="str">
        <f>D7</f>
        <v>Volcano Vista Ct. 7</v>
      </c>
      <c r="F21" s="162"/>
      <c r="G21" s="177"/>
      <c r="H21" s="169"/>
      <c r="I21" s="161"/>
    </row>
    <row r="22" spans="1:9" ht="30" customHeight="1" x14ac:dyDescent="0.15">
      <c r="A22" s="157"/>
      <c r="B22" s="167"/>
      <c r="C22" s="167"/>
      <c r="D22" s="164"/>
      <c r="E22" s="178" t="s">
        <v>184</v>
      </c>
      <c r="F22" s="166"/>
      <c r="G22" s="177"/>
      <c r="H22" s="169"/>
      <c r="I22" s="161"/>
    </row>
    <row r="23" spans="1:9" ht="30" customHeight="1" thickBot="1" x14ac:dyDescent="0.2">
      <c r="A23" s="157"/>
      <c r="B23" s="167"/>
      <c r="C23" s="167"/>
      <c r="D23" s="167" t="s">
        <v>185</v>
      </c>
      <c r="E23" s="168"/>
      <c r="F23" s="169" t="s">
        <v>186</v>
      </c>
      <c r="G23" s="169"/>
      <c r="H23" s="169"/>
      <c r="I23" s="161"/>
    </row>
    <row r="24" spans="1:9" ht="30" customHeight="1" thickBot="1" x14ac:dyDescent="0.2">
      <c r="A24" s="157"/>
      <c r="B24" s="167"/>
      <c r="C24" s="179"/>
      <c r="D24" s="173" t="str">
        <f>F24</f>
        <v>Volcano Vista Ct. 7</v>
      </c>
      <c r="E24" s="180" t="s">
        <v>55</v>
      </c>
      <c r="F24" s="175" t="str">
        <f>E14</f>
        <v>Volcano Vista Ct. 7</v>
      </c>
      <c r="G24" s="172"/>
      <c r="H24" s="169"/>
      <c r="I24" s="161"/>
    </row>
    <row r="25" spans="1:9" ht="30" customHeight="1" thickBot="1" x14ac:dyDescent="0.2">
      <c r="A25" s="157"/>
      <c r="B25" s="167"/>
      <c r="C25" s="158"/>
      <c r="D25" s="181" t="s">
        <v>187</v>
      </c>
      <c r="E25" s="159" t="s">
        <v>58</v>
      </c>
      <c r="F25" s="177" t="s">
        <v>70</v>
      </c>
      <c r="G25" s="174"/>
      <c r="H25" s="169"/>
      <c r="I25" s="161"/>
    </row>
    <row r="26" spans="1:9" ht="30" customHeight="1" x14ac:dyDescent="0.15">
      <c r="A26" s="157"/>
      <c r="B26" s="167"/>
      <c r="C26" s="158"/>
      <c r="D26" s="182"/>
      <c r="E26" s="160" t="s">
        <v>188</v>
      </c>
      <c r="F26" s="169"/>
      <c r="G26" s="158"/>
      <c r="H26" s="169"/>
      <c r="I26" s="161"/>
    </row>
    <row r="27" spans="1:9" ht="30" customHeight="1" thickBot="1" x14ac:dyDescent="0.2">
      <c r="A27" s="157"/>
      <c r="B27" s="167"/>
      <c r="C27" s="158"/>
      <c r="D27" s="183"/>
      <c r="E27" s="163" t="str">
        <f>F7</f>
        <v>Volcano Vista Ct. 8</v>
      </c>
      <c r="F27" s="172"/>
      <c r="G27" s="158"/>
      <c r="H27" s="169"/>
      <c r="I27" s="161"/>
    </row>
    <row r="28" spans="1:9" ht="30" customHeight="1" x14ac:dyDescent="0.15">
      <c r="A28" s="157"/>
      <c r="B28" s="167"/>
      <c r="C28" s="158"/>
      <c r="D28" s="158"/>
      <c r="E28" s="184" t="s">
        <v>189</v>
      </c>
      <c r="F28" s="158"/>
      <c r="G28" s="158"/>
      <c r="H28" s="169"/>
      <c r="I28" s="161"/>
    </row>
    <row r="29" spans="1:9" ht="30" customHeight="1" thickBot="1" x14ac:dyDescent="0.2">
      <c r="A29" s="157"/>
      <c r="B29" s="176"/>
      <c r="C29" s="158"/>
      <c r="D29" s="158"/>
      <c r="E29" s="168"/>
      <c r="F29" s="158"/>
      <c r="G29" s="158"/>
      <c r="H29" s="169"/>
      <c r="I29" s="161"/>
    </row>
    <row r="30" spans="1:9" ht="30" customHeight="1" x14ac:dyDescent="0.15">
      <c r="A30" s="157"/>
      <c r="B30" s="167" t="s">
        <v>190</v>
      </c>
      <c r="C30" s="158"/>
      <c r="D30" s="158"/>
      <c r="E30" s="180" t="s">
        <v>91</v>
      </c>
      <c r="F30" s="158"/>
      <c r="G30" s="158"/>
      <c r="H30" s="169" t="s">
        <v>191</v>
      </c>
      <c r="I30" s="161"/>
    </row>
    <row r="31" spans="1:9" ht="30" customHeight="1" thickBot="1" x14ac:dyDescent="0.2">
      <c r="A31" s="185"/>
      <c r="B31" s="186" t="str">
        <f>C43</f>
        <v>Volcano Vista Ct. 8</v>
      </c>
      <c r="C31" s="159"/>
      <c r="D31" s="187"/>
      <c r="E31" s="159"/>
      <c r="F31" s="159"/>
      <c r="G31" s="159"/>
      <c r="H31" s="188" t="str">
        <f>G19</f>
        <v>Volcano Vista Ct. 7</v>
      </c>
      <c r="I31" s="183"/>
    </row>
    <row r="32" spans="1:9" ht="30" customHeight="1" x14ac:dyDescent="0.15">
      <c r="A32" s="159" t="s">
        <v>159</v>
      </c>
      <c r="B32" s="182" t="s">
        <v>192</v>
      </c>
      <c r="C32" s="159"/>
      <c r="D32" s="159"/>
      <c r="E32" s="159"/>
      <c r="F32" s="159"/>
      <c r="G32" s="159"/>
      <c r="H32" s="189" t="s">
        <v>193</v>
      </c>
      <c r="I32" s="159" t="s">
        <v>154</v>
      </c>
    </row>
    <row r="33" spans="1:9" ht="30" customHeight="1" x14ac:dyDescent="0.15">
      <c r="A33" s="159" t="s">
        <v>156</v>
      </c>
      <c r="B33" s="182"/>
      <c r="C33" s="159"/>
      <c r="D33" s="187"/>
      <c r="E33" s="159"/>
      <c r="F33" s="187"/>
      <c r="G33" s="159"/>
      <c r="H33" s="189"/>
      <c r="I33" s="159" t="s">
        <v>156</v>
      </c>
    </row>
    <row r="34" spans="1:9" ht="30" customHeight="1" x14ac:dyDescent="0.15">
      <c r="A34" s="159"/>
      <c r="B34" s="182"/>
      <c r="C34" s="159"/>
      <c r="D34" s="187"/>
      <c r="E34" s="159"/>
      <c r="F34" s="159"/>
      <c r="G34" s="159"/>
      <c r="H34" s="189"/>
      <c r="I34" s="159"/>
    </row>
    <row r="35" spans="1:9" ht="30" customHeight="1" x14ac:dyDescent="0.15">
      <c r="A35" s="159"/>
      <c r="B35" s="181"/>
      <c r="C35" s="159"/>
      <c r="D35" s="159"/>
      <c r="E35" s="190"/>
      <c r="F35" s="159"/>
      <c r="G35" s="159"/>
      <c r="H35" s="189"/>
      <c r="I35" s="161"/>
    </row>
    <row r="36" spans="1:9" ht="30" customHeight="1" thickBot="1" x14ac:dyDescent="0.2">
      <c r="A36" s="159"/>
      <c r="B36" s="182"/>
      <c r="C36" s="159"/>
      <c r="D36" s="159"/>
      <c r="E36" s="159" t="s">
        <v>57</v>
      </c>
      <c r="F36" s="159"/>
      <c r="G36" s="187"/>
      <c r="H36" s="189"/>
      <c r="I36" s="161"/>
    </row>
    <row r="37" spans="1:9" ht="30" customHeight="1" x14ac:dyDescent="0.15">
      <c r="A37" s="159"/>
      <c r="B37" s="182"/>
      <c r="C37" s="159"/>
      <c r="D37" s="159"/>
      <c r="E37" s="160" t="s">
        <v>194</v>
      </c>
      <c r="F37" s="159"/>
      <c r="G37" s="187"/>
      <c r="H37" s="189"/>
      <c r="I37" s="161"/>
    </row>
    <row r="38" spans="1:9" ht="30" customHeight="1" thickBot="1" x14ac:dyDescent="0.2">
      <c r="A38" s="159"/>
      <c r="B38" s="182"/>
      <c r="C38" s="191"/>
      <c r="D38" s="192"/>
      <c r="E38" s="163" t="str">
        <f>E27</f>
        <v>Volcano Vista Ct. 8</v>
      </c>
      <c r="F38" s="193"/>
      <c r="G38" s="191"/>
      <c r="H38" s="189"/>
      <c r="I38" s="161"/>
    </row>
    <row r="39" spans="1:9" ht="30" customHeight="1" x14ac:dyDescent="0.15">
      <c r="A39" s="159"/>
      <c r="B39" s="182"/>
      <c r="C39" s="194"/>
      <c r="D39" s="187"/>
      <c r="E39" s="165" t="s">
        <v>195</v>
      </c>
      <c r="F39" s="187"/>
      <c r="G39" s="195"/>
      <c r="H39" s="189"/>
      <c r="I39" s="161"/>
    </row>
    <row r="40" spans="1:9" ht="30" customHeight="1" thickBot="1" x14ac:dyDescent="0.2">
      <c r="A40" s="159"/>
      <c r="B40" s="182"/>
      <c r="C40" s="182"/>
      <c r="D40" s="159"/>
      <c r="E40" s="168"/>
      <c r="F40" s="159"/>
      <c r="G40" s="189"/>
      <c r="H40" s="189"/>
      <c r="I40" s="161"/>
    </row>
    <row r="41" spans="1:9" ht="30" customHeight="1" x14ac:dyDescent="0.15">
      <c r="A41" s="159"/>
      <c r="B41" s="182"/>
      <c r="C41" s="182"/>
      <c r="D41" s="159"/>
      <c r="E41" s="180" t="s">
        <v>196</v>
      </c>
      <c r="F41" s="159"/>
      <c r="G41" s="189"/>
      <c r="H41" s="189"/>
      <c r="I41" s="161"/>
    </row>
    <row r="42" spans="1:9" ht="30" customHeight="1" x14ac:dyDescent="0.15">
      <c r="A42" s="159"/>
      <c r="B42" s="182"/>
      <c r="C42" s="181" t="s">
        <v>197</v>
      </c>
      <c r="D42" s="159"/>
      <c r="E42" s="187"/>
      <c r="F42" s="159"/>
      <c r="G42" s="189" t="s">
        <v>198</v>
      </c>
      <c r="H42" s="189"/>
      <c r="I42" s="161"/>
    </row>
    <row r="43" spans="1:9" ht="30" customHeight="1" thickBot="1" x14ac:dyDescent="0.2">
      <c r="A43" s="159"/>
      <c r="B43" s="196"/>
      <c r="C43" s="186" t="str">
        <f>G43</f>
        <v>Volcano Vista Ct. 8</v>
      </c>
      <c r="D43" s="159"/>
      <c r="E43" s="159"/>
      <c r="F43" s="159"/>
      <c r="G43" s="197" t="str">
        <f>E48</f>
        <v>Volcano Vista Ct. 8</v>
      </c>
      <c r="H43" s="198"/>
      <c r="I43" s="161"/>
    </row>
    <row r="44" spans="1:9" ht="30" customHeight="1" x14ac:dyDescent="0.15">
      <c r="A44" s="159"/>
      <c r="B44" s="159"/>
      <c r="C44" s="182" t="s">
        <v>74</v>
      </c>
      <c r="D44" s="159"/>
      <c r="E44" s="159"/>
      <c r="F44" s="159"/>
      <c r="G44" s="189" t="s">
        <v>76</v>
      </c>
      <c r="H44" s="159"/>
      <c r="I44" s="161"/>
    </row>
    <row r="45" spans="1:9" ht="30" customHeight="1" x14ac:dyDescent="0.15">
      <c r="A45" s="159"/>
      <c r="B45" s="159"/>
      <c r="C45" s="182"/>
      <c r="D45" s="159"/>
      <c r="E45" s="159"/>
      <c r="F45" s="159"/>
      <c r="G45" s="189"/>
      <c r="H45" s="159"/>
      <c r="I45" s="161"/>
    </row>
    <row r="46" spans="1:9" ht="30" customHeight="1" thickBot="1" x14ac:dyDescent="0.2">
      <c r="A46" s="159"/>
      <c r="B46" s="159"/>
      <c r="C46" s="167"/>
      <c r="D46" s="158"/>
      <c r="E46" s="199" t="s">
        <v>90</v>
      </c>
      <c r="F46" s="158"/>
      <c r="G46" s="169"/>
      <c r="H46" s="159"/>
      <c r="I46" s="161"/>
    </row>
    <row r="47" spans="1:9" ht="30" customHeight="1" x14ac:dyDescent="0.15">
      <c r="A47" s="159"/>
      <c r="B47" s="159"/>
      <c r="C47" s="167"/>
      <c r="D47" s="158"/>
      <c r="E47" s="160" t="s">
        <v>199</v>
      </c>
      <c r="F47" s="158"/>
      <c r="G47" s="169"/>
      <c r="H47" s="159"/>
      <c r="I47" s="161"/>
    </row>
    <row r="48" spans="1:9" ht="30" customHeight="1" thickBot="1" x14ac:dyDescent="0.2">
      <c r="A48" s="159"/>
      <c r="B48" s="159"/>
      <c r="C48" s="196"/>
      <c r="D48" s="162"/>
      <c r="E48" s="163" t="str">
        <f>E38</f>
        <v>Volcano Vista Ct. 8</v>
      </c>
      <c r="F48" s="162"/>
      <c r="G48" s="172"/>
      <c r="H48" s="159"/>
      <c r="I48" s="161"/>
    </row>
    <row r="49" spans="1:9" ht="30" customHeight="1" x14ac:dyDescent="0.15">
      <c r="A49" s="159"/>
      <c r="B49" s="159"/>
      <c r="C49" s="200"/>
      <c r="D49" s="158"/>
      <c r="E49" s="165" t="s">
        <v>200</v>
      </c>
      <c r="F49" s="158"/>
      <c r="G49" s="200"/>
      <c r="H49" s="159"/>
      <c r="I49" s="161"/>
    </row>
    <row r="50" spans="1:9" ht="30" customHeight="1" thickBot="1" x14ac:dyDescent="0.2">
      <c r="A50" s="159"/>
      <c r="B50" s="159"/>
      <c r="C50" s="158"/>
      <c r="D50" s="158"/>
      <c r="E50" s="168"/>
      <c r="F50" s="158"/>
      <c r="G50" s="158"/>
      <c r="H50" s="159"/>
      <c r="I50" s="161"/>
    </row>
    <row r="51" spans="1:9" ht="30" customHeight="1" x14ac:dyDescent="0.15">
      <c r="A51" s="159"/>
      <c r="B51" s="159"/>
      <c r="C51" s="158"/>
      <c r="D51" s="170"/>
      <c r="E51" s="180" t="s">
        <v>59</v>
      </c>
      <c r="F51" s="158"/>
      <c r="G51" s="158"/>
      <c r="H51" s="159"/>
      <c r="I51" s="161"/>
    </row>
    <row r="52" spans="1:9" ht="22.5" customHeight="1" x14ac:dyDescent="0.15">
      <c r="C52" s="122"/>
      <c r="D52" s="122"/>
      <c r="E52" s="122"/>
      <c r="F52" s="122"/>
      <c r="G52" s="117"/>
      <c r="H52" s="117"/>
      <c r="I52" s="152"/>
    </row>
    <row r="53" spans="1:9" ht="22.5" customHeight="1" x14ac:dyDescent="0.15">
      <c r="C53" s="124"/>
      <c r="D53" s="124"/>
      <c r="E53" s="124"/>
      <c r="F53" s="124"/>
      <c r="G53" s="124"/>
      <c r="H53" s="152"/>
      <c r="I53" s="152"/>
    </row>
    <row r="54" spans="1:9" ht="22.5" customHeight="1" x14ac:dyDescent="0.15">
      <c r="E54" s="156"/>
      <c r="H54" s="152"/>
      <c r="I54" s="152"/>
    </row>
    <row r="55" spans="1:9" ht="22.5" customHeight="1" x14ac:dyDescent="0.2">
      <c r="A55" s="201"/>
      <c r="B55" s="127" t="s">
        <v>201</v>
      </c>
      <c r="E55" s="156"/>
    </row>
    <row r="56" spans="1:9" ht="22.5" customHeight="1" x14ac:dyDescent="0.15">
      <c r="E56" s="156"/>
    </row>
    <row r="57" spans="1:9" ht="22.5" customHeight="1" x14ac:dyDescent="0.15">
      <c r="E57" s="156"/>
    </row>
    <row r="58" spans="1:9" ht="22.5" customHeight="1" x14ac:dyDescent="0.15">
      <c r="E58" s="156"/>
    </row>
    <row r="59" spans="1:9" x14ac:dyDescent="0.15">
      <c r="E59" s="156"/>
    </row>
    <row r="60" spans="1:9" x14ac:dyDescent="0.15">
      <c r="A60" s="124"/>
      <c r="B60" s="126"/>
      <c r="C60" s="124"/>
      <c r="D60" s="124"/>
      <c r="E60" s="124"/>
      <c r="F60" s="124"/>
      <c r="G60" s="124"/>
      <c r="H60" s="122"/>
      <c r="I60" s="124"/>
    </row>
    <row r="61" spans="1:9" x14ac:dyDescent="0.15">
      <c r="A61" s="124"/>
      <c r="B61" s="126"/>
      <c r="C61" s="124"/>
      <c r="D61" s="124"/>
      <c r="E61" s="124"/>
      <c r="F61" s="124"/>
      <c r="G61" s="124"/>
      <c r="H61" s="122"/>
      <c r="I61" s="124"/>
    </row>
    <row r="62" spans="1:9" x14ac:dyDescent="0.15">
      <c r="A62" s="124"/>
      <c r="B62" s="124"/>
      <c r="C62" s="124"/>
      <c r="D62" s="124"/>
      <c r="E62" s="124"/>
      <c r="F62" s="124"/>
      <c r="G62" s="124"/>
      <c r="H62" s="124"/>
      <c r="I62" s="124"/>
    </row>
    <row r="63" spans="1:9" x14ac:dyDescent="0.15">
      <c r="A63" s="124"/>
      <c r="B63" s="124"/>
      <c r="C63" s="124"/>
      <c r="D63" s="124"/>
      <c r="E63" s="124"/>
      <c r="F63" s="124"/>
      <c r="G63" s="124"/>
      <c r="H63" s="124"/>
      <c r="I63" s="124"/>
    </row>
    <row r="64" spans="1:9" ht="16" x14ac:dyDescent="0.2">
      <c r="A64" s="126"/>
      <c r="B64" s="127"/>
      <c r="C64" s="124"/>
      <c r="D64" s="124"/>
      <c r="E64" s="124"/>
      <c r="F64" s="124"/>
      <c r="G64" s="124"/>
      <c r="H64" s="124"/>
      <c r="I64" s="124"/>
    </row>
    <row r="65" spans="1:9" x14ac:dyDescent="0.15">
      <c r="A65" s="124"/>
      <c r="B65" s="124"/>
      <c r="C65" s="124"/>
      <c r="D65" s="124"/>
      <c r="E65" s="124"/>
      <c r="F65" s="124"/>
      <c r="G65" s="124"/>
      <c r="H65" s="124"/>
      <c r="I65" s="124"/>
    </row>
    <row r="66" spans="1:9" x14ac:dyDescent="0.15">
      <c r="A66" s="124"/>
      <c r="B66" s="124"/>
      <c r="C66" s="124"/>
      <c r="D66" s="124"/>
      <c r="E66" s="124"/>
      <c r="F66" s="124"/>
      <c r="G66" s="124"/>
      <c r="H66" s="124"/>
      <c r="I66" s="124"/>
    </row>
    <row r="67" spans="1:9" x14ac:dyDescent="0.15">
      <c r="A67" s="124"/>
      <c r="B67" s="124"/>
      <c r="C67" s="124"/>
      <c r="D67" s="124"/>
      <c r="E67" s="124"/>
      <c r="F67" s="124"/>
      <c r="G67" s="124"/>
      <c r="H67" s="124"/>
      <c r="I67" s="124"/>
    </row>
    <row r="68" spans="1:9" x14ac:dyDescent="0.15">
      <c r="A68" s="124"/>
      <c r="B68" s="124"/>
      <c r="C68" s="124"/>
      <c r="D68" s="124"/>
      <c r="E68" s="124"/>
      <c r="F68" s="124"/>
      <c r="G68" s="124"/>
      <c r="H68" s="124"/>
      <c r="I68" s="124"/>
    </row>
    <row r="69" spans="1:9" x14ac:dyDescent="0.15">
      <c r="A69" s="124"/>
      <c r="B69" s="124"/>
      <c r="C69" s="124"/>
      <c r="D69" s="124"/>
      <c r="E69" s="124"/>
      <c r="F69" s="124"/>
      <c r="G69" s="124"/>
      <c r="H69" s="124"/>
      <c r="I69" s="124"/>
    </row>
    <row r="70" spans="1:9" x14ac:dyDescent="0.15">
      <c r="A70" s="124"/>
      <c r="B70" s="124"/>
      <c r="C70" s="124"/>
      <c r="D70" s="124"/>
      <c r="E70" s="124"/>
      <c r="F70" s="124"/>
      <c r="G70" s="124"/>
      <c r="H70" s="124"/>
      <c r="I70" s="124"/>
    </row>
    <row r="71" spans="1:9" x14ac:dyDescent="0.15">
      <c r="A71" s="124"/>
      <c r="B71" s="124"/>
      <c r="C71" s="124"/>
      <c r="D71" s="124"/>
      <c r="E71" s="124"/>
      <c r="F71" s="124"/>
      <c r="G71" s="124"/>
      <c r="H71" s="124"/>
      <c r="I71" s="124"/>
    </row>
  </sheetData>
  <mergeCells count="6">
    <mergeCell ref="A9:I9"/>
    <mergeCell ref="A1:I1"/>
    <mergeCell ref="A2:I2"/>
    <mergeCell ref="A3:C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632"/>
  <sheetViews>
    <sheetView workbookViewId="0">
      <selection activeCell="I12" sqref="H12:I12"/>
    </sheetView>
  </sheetViews>
  <sheetFormatPr baseColWidth="10" defaultColWidth="9.1640625" defaultRowHeight="13" x14ac:dyDescent="0.15"/>
  <cols>
    <col min="1" max="1" width="20.6640625" style="204" customWidth="1"/>
    <col min="2" max="3" width="27.6640625" style="83" customWidth="1"/>
    <col min="4" max="6" width="27.6640625" style="156" customWidth="1"/>
    <col min="7" max="8" width="27.6640625" style="83" customWidth="1"/>
    <col min="9" max="9" width="20.6640625" style="83" customWidth="1"/>
    <col min="10" max="16384" width="9.1640625" style="83"/>
  </cols>
  <sheetData>
    <row r="1" spans="1:9" ht="20" x14ac:dyDescent="0.2">
      <c r="A1" s="243" t="s">
        <v>202</v>
      </c>
      <c r="B1" s="243"/>
      <c r="C1" s="243"/>
      <c r="D1" s="243"/>
      <c r="E1" s="243"/>
      <c r="F1" s="243"/>
      <c r="G1" s="243"/>
      <c r="H1" s="243"/>
      <c r="I1" s="243"/>
    </row>
    <row r="2" spans="1:9" ht="18" x14ac:dyDescent="0.2">
      <c r="A2" s="244" t="s">
        <v>95</v>
      </c>
      <c r="B2" s="244"/>
      <c r="C2" s="244"/>
      <c r="D2" s="244"/>
      <c r="E2" s="244"/>
      <c r="F2" s="244"/>
      <c r="G2" s="244"/>
      <c r="H2" s="244"/>
      <c r="I2" s="244"/>
    </row>
    <row r="3" spans="1:9" ht="18" x14ac:dyDescent="0.2">
      <c r="A3" s="245"/>
      <c r="B3" s="245"/>
      <c r="C3" s="245"/>
      <c r="D3" s="202"/>
      <c r="E3" s="202"/>
    </row>
    <row r="4" spans="1:9" ht="20" x14ac:dyDescent="0.2">
      <c r="A4" s="246" t="s">
        <v>4</v>
      </c>
      <c r="B4" s="246"/>
      <c r="C4" s="246"/>
      <c r="D4" s="246"/>
      <c r="E4" s="246"/>
      <c r="F4" s="246"/>
      <c r="G4" s="246"/>
      <c r="H4" s="246"/>
      <c r="I4" s="246"/>
    </row>
    <row r="5" spans="1:9" ht="20" x14ac:dyDescent="0.2">
      <c r="A5" s="248" t="s">
        <v>203</v>
      </c>
      <c r="B5" s="248"/>
      <c r="C5" s="248"/>
      <c r="D5" s="248"/>
      <c r="E5" s="248"/>
      <c r="F5" s="248"/>
      <c r="G5" s="248"/>
      <c r="H5" s="248"/>
      <c r="I5" s="248"/>
    </row>
    <row r="6" spans="1:9" ht="20" x14ac:dyDescent="0.2">
      <c r="A6" s="85"/>
      <c r="B6" s="85"/>
      <c r="C6" s="85"/>
      <c r="D6" s="85"/>
      <c r="E6" s="85"/>
      <c r="F6" s="85"/>
      <c r="G6" s="85"/>
      <c r="H6" s="85"/>
      <c r="I6" s="85"/>
    </row>
    <row r="7" spans="1:9" ht="21" customHeight="1" x14ac:dyDescent="0.15">
      <c r="A7" s="83"/>
      <c r="B7" s="153"/>
      <c r="D7" s="154" t="s">
        <v>204</v>
      </c>
      <c r="E7" s="155" t="s">
        <v>69</v>
      </c>
      <c r="F7" s="154" t="s">
        <v>205</v>
      </c>
      <c r="H7" s="153"/>
    </row>
    <row r="8" spans="1:9" ht="21" customHeight="1" x14ac:dyDescent="0.15">
      <c r="A8" s="83"/>
      <c r="D8" s="83"/>
      <c r="F8" s="83"/>
    </row>
    <row r="9" spans="1:9" ht="15" customHeight="1" x14ac:dyDescent="0.15">
      <c r="A9" s="249" t="s">
        <v>53</v>
      </c>
      <c r="B9" s="249"/>
      <c r="C9" s="249"/>
      <c r="D9" s="249"/>
      <c r="E9" s="249"/>
      <c r="F9" s="249"/>
      <c r="G9" s="249"/>
      <c r="H9" s="249"/>
      <c r="I9" s="249"/>
    </row>
    <row r="10" spans="1:9" ht="21" customHeight="1" x14ac:dyDescent="0.15">
      <c r="A10" s="157"/>
      <c r="B10" s="157"/>
      <c r="C10" s="157"/>
      <c r="D10" s="154"/>
      <c r="E10" s="155"/>
      <c r="F10" s="154"/>
      <c r="G10" s="154"/>
      <c r="H10" s="154"/>
      <c r="I10" s="157"/>
    </row>
    <row r="11" spans="1:9" ht="27.75" customHeight="1" thickBot="1" x14ac:dyDescent="0.2">
      <c r="A11" s="157"/>
      <c r="B11" s="158"/>
      <c r="C11" s="158"/>
      <c r="D11" s="158"/>
      <c r="E11" s="159" t="s">
        <v>61</v>
      </c>
      <c r="F11" s="158"/>
      <c r="G11" s="158"/>
      <c r="H11" s="158"/>
      <c r="I11" s="157"/>
    </row>
    <row r="12" spans="1:9" ht="27.75" customHeight="1" x14ac:dyDescent="0.15">
      <c r="A12" s="157"/>
      <c r="B12" s="158"/>
      <c r="C12" s="158"/>
      <c r="D12" s="158"/>
      <c r="E12" s="160" t="s">
        <v>178</v>
      </c>
      <c r="F12" s="158"/>
      <c r="G12" s="158"/>
      <c r="H12" s="158"/>
      <c r="I12" s="161"/>
    </row>
    <row r="13" spans="1:9" ht="27.75" customHeight="1" thickBot="1" x14ac:dyDescent="0.2">
      <c r="A13" s="157"/>
      <c r="B13" s="158"/>
      <c r="C13" s="162"/>
      <c r="D13" s="162"/>
      <c r="E13" s="163" t="str">
        <f>E20</f>
        <v>Volcano Vista Ct. 9</v>
      </c>
      <c r="F13" s="162"/>
      <c r="G13" s="162"/>
      <c r="H13" s="158"/>
      <c r="I13" s="161"/>
    </row>
    <row r="14" spans="1:9" ht="27.75" customHeight="1" x14ac:dyDescent="0.15">
      <c r="A14" s="157"/>
      <c r="B14" s="158"/>
      <c r="C14" s="164"/>
      <c r="D14" s="158"/>
      <c r="E14" s="165" t="s">
        <v>179</v>
      </c>
      <c r="F14" s="158"/>
      <c r="G14" s="166"/>
      <c r="H14" s="158"/>
      <c r="I14" s="161"/>
    </row>
    <row r="15" spans="1:9" ht="27.75" customHeight="1" thickBot="1" x14ac:dyDescent="0.2">
      <c r="A15" s="157"/>
      <c r="B15" s="158"/>
      <c r="C15" s="167"/>
      <c r="D15" s="158"/>
      <c r="E15" s="168"/>
      <c r="F15" s="158"/>
      <c r="G15" s="169"/>
      <c r="H15" s="158"/>
      <c r="I15" s="161"/>
    </row>
    <row r="16" spans="1:9" ht="27.75" customHeight="1" x14ac:dyDescent="0.15">
      <c r="A16" s="157"/>
      <c r="B16" s="158"/>
      <c r="C16" s="167"/>
      <c r="D16" s="170"/>
      <c r="E16" s="171" t="s">
        <v>66</v>
      </c>
      <c r="F16" s="158"/>
      <c r="G16" s="169"/>
      <c r="H16" s="158"/>
      <c r="I16" s="161"/>
    </row>
    <row r="17" spans="1:9" ht="27.75" customHeight="1" x14ac:dyDescent="0.15">
      <c r="A17" s="157"/>
      <c r="B17" s="158"/>
      <c r="C17" s="167" t="s">
        <v>180</v>
      </c>
      <c r="D17" s="170"/>
      <c r="E17" s="159"/>
      <c r="F17" s="158"/>
      <c r="G17" s="169" t="s">
        <v>181</v>
      </c>
      <c r="H17" s="158"/>
      <c r="I17" s="161"/>
    </row>
    <row r="18" spans="1:9" ht="27.75" customHeight="1" thickBot="1" x14ac:dyDescent="0.2">
      <c r="A18" s="157"/>
      <c r="B18" s="172"/>
      <c r="C18" s="173" t="str">
        <f>C42</f>
        <v>Volcano Vista Ct. 10</v>
      </c>
      <c r="D18" s="174"/>
      <c r="E18" s="159" t="s">
        <v>206</v>
      </c>
      <c r="F18" s="174"/>
      <c r="H18" s="205"/>
      <c r="I18" s="161"/>
    </row>
    <row r="19" spans="1:9" ht="27.75" customHeight="1" thickBot="1" x14ac:dyDescent="0.2">
      <c r="A19" s="157"/>
      <c r="B19" s="164"/>
      <c r="C19" s="176" t="s">
        <v>183</v>
      </c>
      <c r="D19" s="174"/>
      <c r="E19" s="160" t="s">
        <v>149</v>
      </c>
      <c r="F19" s="158"/>
      <c r="G19" s="175" t="str">
        <f>E13</f>
        <v>Volcano Vista Ct. 9</v>
      </c>
      <c r="H19" s="162"/>
      <c r="I19" s="161"/>
    </row>
    <row r="20" spans="1:9" ht="27.75" customHeight="1" thickBot="1" x14ac:dyDescent="0.2">
      <c r="A20" s="157"/>
      <c r="B20" s="167"/>
      <c r="C20" s="167"/>
      <c r="D20" s="162"/>
      <c r="E20" s="163" t="str">
        <f>D7</f>
        <v>Volcano Vista Ct. 9</v>
      </c>
      <c r="F20" s="162"/>
      <c r="G20" s="177"/>
      <c r="H20" s="169"/>
      <c r="I20" s="161"/>
    </row>
    <row r="21" spans="1:9" ht="27.75" customHeight="1" x14ac:dyDescent="0.15">
      <c r="A21" s="157"/>
      <c r="B21" s="167"/>
      <c r="C21" s="167"/>
      <c r="D21" s="164"/>
      <c r="E21" s="178" t="s">
        <v>207</v>
      </c>
      <c r="F21" s="166"/>
      <c r="G21" s="177"/>
      <c r="H21" s="169"/>
      <c r="I21" s="161"/>
    </row>
    <row r="22" spans="1:9" ht="27.75" customHeight="1" thickBot="1" x14ac:dyDescent="0.2">
      <c r="A22" s="157"/>
      <c r="B22" s="167"/>
      <c r="C22" s="167"/>
      <c r="D22" s="167" t="s">
        <v>185</v>
      </c>
      <c r="E22" s="168"/>
      <c r="F22" s="169" t="s">
        <v>186</v>
      </c>
      <c r="G22" s="169"/>
      <c r="H22" s="169"/>
      <c r="I22" s="161"/>
    </row>
    <row r="23" spans="1:9" ht="27.75" customHeight="1" thickBot="1" x14ac:dyDescent="0.2">
      <c r="A23" s="157"/>
      <c r="B23" s="167"/>
      <c r="C23" s="179"/>
      <c r="D23" s="173" t="str">
        <f>F23</f>
        <v>Volcano Vista Ct. 9</v>
      </c>
      <c r="E23" s="180" t="s">
        <v>65</v>
      </c>
      <c r="F23" s="175" t="str">
        <f>E13</f>
        <v>Volcano Vista Ct. 9</v>
      </c>
      <c r="G23" s="172"/>
      <c r="H23" s="169"/>
      <c r="I23" s="161"/>
    </row>
    <row r="24" spans="1:9" ht="27.75" customHeight="1" thickBot="1" x14ac:dyDescent="0.2">
      <c r="A24" s="157"/>
      <c r="B24" s="167"/>
      <c r="C24" s="158"/>
      <c r="D24" s="181" t="s">
        <v>187</v>
      </c>
      <c r="E24" s="159" t="s">
        <v>208</v>
      </c>
      <c r="F24" s="177" t="s">
        <v>70</v>
      </c>
      <c r="G24" s="174"/>
      <c r="H24" s="169"/>
      <c r="I24" s="161"/>
    </row>
    <row r="25" spans="1:9" ht="27.75" customHeight="1" x14ac:dyDescent="0.15">
      <c r="A25" s="157"/>
      <c r="B25" s="167"/>
      <c r="C25" s="158"/>
      <c r="D25" s="182"/>
      <c r="E25" s="160" t="s">
        <v>188</v>
      </c>
      <c r="F25" s="169"/>
      <c r="G25" s="158"/>
      <c r="H25" s="169"/>
      <c r="I25" s="161"/>
    </row>
    <row r="26" spans="1:9" ht="27.75" customHeight="1" thickBot="1" x14ac:dyDescent="0.2">
      <c r="A26" s="157"/>
      <c r="B26" s="167"/>
      <c r="C26" s="158"/>
      <c r="D26" s="183"/>
      <c r="E26" s="163" t="str">
        <f>F7</f>
        <v>Volcano Vista Ct. 10</v>
      </c>
      <c r="F26" s="172"/>
      <c r="G26" s="158"/>
      <c r="H26" s="169"/>
      <c r="I26" s="161"/>
    </row>
    <row r="27" spans="1:9" ht="27.75" customHeight="1" x14ac:dyDescent="0.15">
      <c r="A27" s="157"/>
      <c r="B27" s="167"/>
      <c r="C27" s="158"/>
      <c r="D27" s="158"/>
      <c r="E27" s="184" t="s">
        <v>209</v>
      </c>
      <c r="F27" s="158"/>
      <c r="G27" s="158"/>
      <c r="H27" s="169"/>
      <c r="I27" s="161"/>
    </row>
    <row r="28" spans="1:9" ht="27.75" customHeight="1" thickBot="1" x14ac:dyDescent="0.2">
      <c r="A28" s="157"/>
      <c r="B28" s="176"/>
      <c r="C28" s="158"/>
      <c r="D28" s="158"/>
      <c r="E28" s="168"/>
      <c r="F28" s="158"/>
      <c r="G28" s="158"/>
      <c r="H28" s="169"/>
      <c r="I28" s="161"/>
    </row>
    <row r="29" spans="1:9" ht="27.75" customHeight="1" x14ac:dyDescent="0.15">
      <c r="A29" s="157"/>
      <c r="B29" s="167" t="s">
        <v>190</v>
      </c>
      <c r="C29" s="158"/>
      <c r="D29" s="158"/>
      <c r="E29" s="180" t="s">
        <v>92</v>
      </c>
      <c r="F29" s="158"/>
      <c r="G29" s="158"/>
      <c r="H29" s="169" t="s">
        <v>191</v>
      </c>
      <c r="I29" s="161"/>
    </row>
    <row r="30" spans="1:9" ht="27.75" customHeight="1" thickBot="1" x14ac:dyDescent="0.2">
      <c r="A30" s="185"/>
      <c r="B30" s="186" t="str">
        <f>C42</f>
        <v>Volcano Vista Ct. 10</v>
      </c>
      <c r="C30" s="159"/>
      <c r="D30" s="187"/>
      <c r="E30" s="159"/>
      <c r="F30" s="159"/>
      <c r="G30" s="159"/>
      <c r="H30" s="188" t="str">
        <f>G19</f>
        <v>Volcano Vista Ct. 9</v>
      </c>
      <c r="I30" s="183"/>
    </row>
    <row r="31" spans="1:9" ht="27.75" customHeight="1" x14ac:dyDescent="0.15">
      <c r="A31" s="203" t="s">
        <v>210</v>
      </c>
      <c r="B31" s="182" t="s">
        <v>192</v>
      </c>
      <c r="C31" s="159"/>
      <c r="D31" s="159"/>
      <c r="E31" s="159"/>
      <c r="F31" s="159"/>
      <c r="G31" s="159"/>
      <c r="H31" s="189" t="s">
        <v>193</v>
      </c>
      <c r="I31" s="203" t="s">
        <v>211</v>
      </c>
    </row>
    <row r="32" spans="1:9" ht="27.75" customHeight="1" x14ac:dyDescent="0.15">
      <c r="A32" s="203" t="s">
        <v>156</v>
      </c>
      <c r="B32" s="182"/>
      <c r="C32" s="159"/>
      <c r="D32" s="187"/>
      <c r="E32" s="159"/>
      <c r="F32" s="187"/>
      <c r="G32" s="159"/>
      <c r="H32" s="189"/>
      <c r="I32" s="203" t="s">
        <v>156</v>
      </c>
    </row>
    <row r="33" spans="1:9" ht="27.75" customHeight="1" x14ac:dyDescent="0.15">
      <c r="A33" s="159"/>
      <c r="B33" s="182"/>
      <c r="C33" s="159"/>
      <c r="D33" s="187"/>
      <c r="E33" s="159"/>
      <c r="F33" s="159"/>
      <c r="G33" s="159"/>
      <c r="H33" s="189"/>
      <c r="I33" s="159"/>
    </row>
    <row r="34" spans="1:9" ht="27.75" customHeight="1" x14ac:dyDescent="0.15">
      <c r="A34" s="159"/>
      <c r="B34" s="181"/>
      <c r="C34" s="159"/>
      <c r="D34" s="159"/>
      <c r="E34" s="190"/>
      <c r="F34" s="159"/>
      <c r="G34" s="159"/>
      <c r="H34" s="189"/>
      <c r="I34" s="161"/>
    </row>
    <row r="35" spans="1:9" ht="27.75" customHeight="1" thickBot="1" x14ac:dyDescent="0.2">
      <c r="A35" s="159"/>
      <c r="B35" s="182"/>
      <c r="C35" s="159"/>
      <c r="D35" s="159"/>
      <c r="E35" s="159" t="s">
        <v>63</v>
      </c>
      <c r="F35" s="159"/>
      <c r="G35" s="187"/>
      <c r="H35" s="189"/>
      <c r="I35" s="161"/>
    </row>
    <row r="36" spans="1:9" ht="27.75" customHeight="1" x14ac:dyDescent="0.15">
      <c r="A36" s="159"/>
      <c r="B36" s="182"/>
      <c r="C36" s="159"/>
      <c r="D36" s="159"/>
      <c r="E36" s="160" t="s">
        <v>199</v>
      </c>
      <c r="F36" s="159"/>
      <c r="G36" s="187"/>
      <c r="H36" s="189"/>
      <c r="I36" s="161"/>
    </row>
    <row r="37" spans="1:9" ht="27.75" customHeight="1" thickBot="1" x14ac:dyDescent="0.2">
      <c r="A37" s="159"/>
      <c r="B37" s="182"/>
      <c r="C37" s="191"/>
      <c r="D37" s="192"/>
      <c r="E37" s="163" t="str">
        <f>E26</f>
        <v>Volcano Vista Ct. 10</v>
      </c>
      <c r="F37" s="193"/>
      <c r="G37" s="191"/>
      <c r="H37" s="189"/>
      <c r="I37" s="161"/>
    </row>
    <row r="38" spans="1:9" ht="27.75" customHeight="1" x14ac:dyDescent="0.15">
      <c r="A38" s="159"/>
      <c r="B38" s="182"/>
      <c r="C38" s="194"/>
      <c r="D38" s="187"/>
      <c r="E38" s="165" t="s">
        <v>200</v>
      </c>
      <c r="F38" s="187"/>
      <c r="G38" s="195"/>
      <c r="H38" s="189"/>
      <c r="I38" s="161"/>
    </row>
    <row r="39" spans="1:9" ht="27.75" customHeight="1" thickBot="1" x14ac:dyDescent="0.2">
      <c r="A39" s="159"/>
      <c r="B39" s="182"/>
      <c r="C39" s="182"/>
      <c r="D39" s="159"/>
      <c r="E39" s="168"/>
      <c r="F39" s="159"/>
      <c r="G39" s="189"/>
      <c r="H39" s="189"/>
      <c r="I39" s="161"/>
    </row>
    <row r="40" spans="1:9" ht="27.75" customHeight="1" x14ac:dyDescent="0.15">
      <c r="A40" s="159"/>
      <c r="B40" s="182"/>
      <c r="C40" s="182"/>
      <c r="D40" s="159"/>
      <c r="E40" s="171" t="s">
        <v>212</v>
      </c>
      <c r="F40" s="159"/>
      <c r="G40" s="189"/>
      <c r="H40" s="189"/>
      <c r="I40" s="161"/>
    </row>
    <row r="41" spans="1:9" ht="27.75" customHeight="1" x14ac:dyDescent="0.15">
      <c r="A41" s="159"/>
      <c r="B41" s="182"/>
      <c r="C41" s="181" t="s">
        <v>197</v>
      </c>
      <c r="D41" s="159"/>
      <c r="E41" s="187"/>
      <c r="F41" s="159"/>
      <c r="G41" s="189" t="s">
        <v>198</v>
      </c>
      <c r="H41" s="189"/>
      <c r="I41" s="161"/>
    </row>
    <row r="42" spans="1:9" ht="27.75" customHeight="1" thickBot="1" x14ac:dyDescent="0.2">
      <c r="A42" s="159"/>
      <c r="B42" s="198"/>
      <c r="C42" s="186" t="str">
        <f>G42</f>
        <v>Volcano Vista Ct. 10</v>
      </c>
      <c r="D42" s="159"/>
      <c r="E42" s="159"/>
      <c r="F42" s="159"/>
      <c r="G42" s="197" t="str">
        <f>E47</f>
        <v>Volcano Vista Ct. 10</v>
      </c>
      <c r="H42" s="198"/>
      <c r="I42" s="161"/>
    </row>
    <row r="43" spans="1:9" ht="27.75" customHeight="1" x14ac:dyDescent="0.15">
      <c r="A43" s="159"/>
      <c r="B43" s="159"/>
      <c r="C43" s="182" t="s">
        <v>74</v>
      </c>
      <c r="D43" s="159"/>
      <c r="E43" s="159"/>
      <c r="F43" s="159"/>
      <c r="G43" s="189" t="s">
        <v>76</v>
      </c>
      <c r="H43" s="159"/>
      <c r="I43" s="161"/>
    </row>
    <row r="44" spans="1:9" ht="27.75" customHeight="1" x14ac:dyDescent="0.15">
      <c r="A44" s="159"/>
      <c r="B44" s="159"/>
      <c r="C44" s="182"/>
      <c r="D44" s="159"/>
      <c r="E44" s="159"/>
      <c r="F44" s="159"/>
      <c r="G44" s="189"/>
      <c r="H44" s="159"/>
      <c r="I44" s="161"/>
    </row>
    <row r="45" spans="1:9" ht="27.75" customHeight="1" thickBot="1" x14ac:dyDescent="0.2">
      <c r="A45" s="159"/>
      <c r="B45" s="159"/>
      <c r="C45" s="167"/>
      <c r="D45" s="158"/>
      <c r="E45" s="159" t="s">
        <v>93</v>
      </c>
      <c r="F45" s="158"/>
      <c r="G45" s="169"/>
      <c r="H45" s="159"/>
      <c r="I45" s="161"/>
    </row>
    <row r="46" spans="1:9" ht="27.75" customHeight="1" x14ac:dyDescent="0.15">
      <c r="A46" s="159"/>
      <c r="B46" s="159"/>
      <c r="C46" s="167"/>
      <c r="D46" s="158"/>
      <c r="E46" s="160" t="s">
        <v>194</v>
      </c>
      <c r="F46" s="158"/>
      <c r="G46" s="169"/>
      <c r="H46" s="159"/>
      <c r="I46" s="161"/>
    </row>
    <row r="47" spans="1:9" ht="27.75" customHeight="1" thickBot="1" x14ac:dyDescent="0.2">
      <c r="A47" s="159"/>
      <c r="B47" s="159"/>
      <c r="C47" s="196"/>
      <c r="D47" s="162"/>
      <c r="E47" s="163" t="str">
        <f>E37</f>
        <v>Volcano Vista Ct. 10</v>
      </c>
      <c r="F47" s="162"/>
      <c r="G47" s="172"/>
      <c r="H47" s="159"/>
      <c r="I47" s="161"/>
    </row>
    <row r="48" spans="1:9" ht="27.75" customHeight="1" x14ac:dyDescent="0.15">
      <c r="A48" s="159"/>
      <c r="B48" s="159"/>
      <c r="C48" s="200"/>
      <c r="D48" s="158"/>
      <c r="E48" s="165" t="s">
        <v>195</v>
      </c>
      <c r="F48" s="158"/>
      <c r="G48" s="200"/>
      <c r="H48" s="159"/>
      <c r="I48" s="161"/>
    </row>
    <row r="49" spans="1:9" ht="27.75" customHeight="1" thickBot="1" x14ac:dyDescent="0.2">
      <c r="A49" s="159"/>
      <c r="B49" s="159"/>
      <c r="C49" s="158"/>
      <c r="D49" s="158"/>
      <c r="E49" s="168"/>
      <c r="F49" s="158"/>
      <c r="G49" s="158"/>
      <c r="H49" s="159"/>
      <c r="I49" s="161"/>
    </row>
    <row r="50" spans="1:9" ht="27.75" customHeight="1" x14ac:dyDescent="0.15">
      <c r="A50" s="159"/>
      <c r="B50" s="159"/>
      <c r="C50" s="158"/>
      <c r="D50" s="170"/>
      <c r="E50" s="180" t="s">
        <v>62</v>
      </c>
      <c r="F50" s="158"/>
      <c r="G50" s="158"/>
      <c r="H50" s="159"/>
      <c r="I50" s="161"/>
    </row>
    <row r="51" spans="1:9" ht="21" customHeight="1" x14ac:dyDescent="0.15">
      <c r="A51" s="83"/>
      <c r="C51" s="122"/>
      <c r="D51" s="122"/>
      <c r="E51" s="122"/>
      <c r="F51" s="122"/>
      <c r="G51" s="117"/>
      <c r="H51" s="117"/>
      <c r="I51" s="152"/>
    </row>
    <row r="52" spans="1:9" ht="21" customHeight="1" x14ac:dyDescent="0.15">
      <c r="A52" s="83"/>
      <c r="C52" s="122"/>
      <c r="D52" s="122"/>
      <c r="E52" s="122"/>
      <c r="F52" s="122"/>
      <c r="G52" s="117"/>
      <c r="H52" s="117"/>
      <c r="I52" s="152"/>
    </row>
    <row r="53" spans="1:9" ht="21" customHeight="1" x14ac:dyDescent="0.15">
      <c r="A53" s="83"/>
      <c r="C53" s="124"/>
      <c r="D53" s="124"/>
      <c r="E53" s="124"/>
      <c r="F53" s="124"/>
      <c r="G53" s="124"/>
      <c r="H53" s="152"/>
      <c r="I53" s="152"/>
    </row>
    <row r="54" spans="1:9" ht="21" customHeight="1" x14ac:dyDescent="0.2">
      <c r="A54" s="201"/>
      <c r="B54" s="127" t="s">
        <v>201</v>
      </c>
      <c r="D54" s="83"/>
      <c r="F54" s="83"/>
    </row>
    <row r="55" spans="1:9" ht="21" customHeight="1" x14ac:dyDescent="0.15">
      <c r="A55" s="83"/>
      <c r="D55" s="83"/>
      <c r="F55" s="83"/>
    </row>
    <row r="56" spans="1:9" ht="21" customHeight="1" x14ac:dyDescent="0.15">
      <c r="A56" s="83"/>
      <c r="D56" s="83"/>
      <c r="E56" s="83"/>
    </row>
    <row r="57" spans="1:9" ht="21" customHeight="1" x14ac:dyDescent="0.15">
      <c r="A57" s="83"/>
      <c r="D57" s="83"/>
      <c r="E57" s="83"/>
    </row>
    <row r="58" spans="1:9" ht="21" customHeight="1" x14ac:dyDescent="0.15">
      <c r="A58" s="83"/>
      <c r="D58" s="83"/>
      <c r="E58" s="83"/>
    </row>
    <row r="59" spans="1:9" ht="21" customHeight="1" x14ac:dyDescent="0.15">
      <c r="A59" s="83"/>
      <c r="D59" s="83"/>
      <c r="E59" s="83"/>
    </row>
    <row r="60" spans="1:9" ht="21" customHeight="1" x14ac:dyDescent="0.15">
      <c r="A60" s="83"/>
      <c r="D60" s="83"/>
      <c r="E60" s="83"/>
    </row>
    <row r="61" spans="1:9" ht="21" customHeight="1" x14ac:dyDescent="0.15">
      <c r="A61" s="83"/>
      <c r="D61" s="83"/>
      <c r="E61" s="83"/>
    </row>
    <row r="62" spans="1:9" ht="21" customHeight="1" x14ac:dyDescent="0.15">
      <c r="A62" s="83"/>
      <c r="D62" s="83"/>
      <c r="E62" s="83"/>
    </row>
    <row r="63" spans="1:9" ht="21" customHeight="1" x14ac:dyDescent="0.15">
      <c r="A63" s="83"/>
      <c r="D63" s="83"/>
      <c r="E63" s="83"/>
    </row>
    <row r="64" spans="1:9" ht="21" customHeight="1" x14ac:dyDescent="0.15">
      <c r="A64" s="83"/>
      <c r="D64" s="83"/>
      <c r="E64" s="83"/>
    </row>
    <row r="65" spans="1:5" ht="21" customHeight="1" x14ac:dyDescent="0.15">
      <c r="A65" s="83"/>
      <c r="D65" s="83"/>
      <c r="E65" s="83"/>
    </row>
    <row r="66" spans="1:5" ht="21" customHeight="1" x14ac:dyDescent="0.15">
      <c r="A66" s="83"/>
      <c r="D66" s="83"/>
      <c r="E66" s="83"/>
    </row>
    <row r="67" spans="1:5" ht="21" customHeight="1" x14ac:dyDescent="0.15">
      <c r="A67" s="83"/>
      <c r="D67" s="83"/>
      <c r="E67" s="83"/>
    </row>
    <row r="68" spans="1:5" ht="21" customHeight="1" x14ac:dyDescent="0.15">
      <c r="A68" s="83"/>
      <c r="D68" s="83"/>
      <c r="E68" s="83"/>
    </row>
    <row r="69" spans="1:5" ht="18" customHeight="1" x14ac:dyDescent="0.15">
      <c r="A69" s="83"/>
      <c r="D69" s="83"/>
      <c r="E69" s="83"/>
    </row>
    <row r="70" spans="1:5" ht="18" customHeight="1" x14ac:dyDescent="0.15">
      <c r="A70" s="83"/>
      <c r="D70" s="83"/>
      <c r="E70" s="83"/>
    </row>
    <row r="71" spans="1:5" ht="18" customHeight="1" x14ac:dyDescent="0.15">
      <c r="A71" s="83"/>
      <c r="D71" s="83"/>
      <c r="E71" s="83"/>
    </row>
    <row r="72" spans="1:5" ht="18" customHeight="1" x14ac:dyDescent="0.15">
      <c r="A72" s="83"/>
      <c r="D72" s="83"/>
      <c r="E72" s="83"/>
    </row>
    <row r="73" spans="1:5" ht="18" customHeight="1" x14ac:dyDescent="0.15">
      <c r="A73" s="83"/>
      <c r="D73" s="83"/>
      <c r="E73" s="83"/>
    </row>
    <row r="74" spans="1:5" ht="18" customHeight="1" x14ac:dyDescent="0.15">
      <c r="A74" s="83"/>
      <c r="D74" s="83"/>
      <c r="E74" s="83"/>
    </row>
    <row r="75" spans="1:5" ht="18" customHeight="1" x14ac:dyDescent="0.15">
      <c r="A75" s="83"/>
      <c r="D75" s="83"/>
      <c r="E75" s="83"/>
    </row>
    <row r="76" spans="1:5" ht="18" customHeight="1" x14ac:dyDescent="0.15">
      <c r="A76" s="83"/>
      <c r="D76" s="83"/>
      <c r="E76" s="83"/>
    </row>
    <row r="77" spans="1:5" ht="18" customHeight="1" x14ac:dyDescent="0.15">
      <c r="A77" s="83"/>
      <c r="D77" s="83"/>
      <c r="E77" s="83"/>
    </row>
    <row r="78" spans="1:5" ht="18" customHeight="1" x14ac:dyDescent="0.15">
      <c r="A78" s="83"/>
      <c r="D78" s="83"/>
      <c r="E78" s="83"/>
    </row>
    <row r="79" spans="1:5" ht="18" customHeight="1" x14ac:dyDescent="0.15">
      <c r="A79" s="83"/>
      <c r="D79" s="83"/>
      <c r="E79" s="83"/>
    </row>
    <row r="80" spans="1:5" ht="18" customHeight="1" x14ac:dyDescent="0.15">
      <c r="A80" s="83"/>
      <c r="D80" s="83"/>
      <c r="E80" s="83"/>
    </row>
    <row r="81" spans="1:9" ht="18" customHeight="1" x14ac:dyDescent="0.15">
      <c r="A81" s="117"/>
      <c r="B81" s="117"/>
      <c r="C81" s="117"/>
      <c r="D81" s="117"/>
      <c r="E81" s="117"/>
      <c r="F81" s="117"/>
      <c r="G81" s="117"/>
      <c r="H81" s="117"/>
      <c r="I81" s="204"/>
    </row>
    <row r="82" spans="1:9" ht="18" customHeight="1" x14ac:dyDescent="0.15">
      <c r="A82" s="117"/>
      <c r="B82" s="117"/>
      <c r="C82" s="117"/>
      <c r="D82" s="117"/>
      <c r="E82" s="117"/>
      <c r="F82" s="117"/>
      <c r="G82" s="117"/>
      <c r="H82" s="117"/>
      <c r="I82" s="204"/>
    </row>
    <row r="83" spans="1:9" ht="18" customHeight="1" x14ac:dyDescent="0.15">
      <c r="A83" s="117"/>
      <c r="B83" s="117"/>
      <c r="C83" s="117"/>
      <c r="D83" s="117"/>
      <c r="E83" s="117"/>
      <c r="F83" s="117"/>
      <c r="G83" s="117"/>
      <c r="H83" s="117"/>
      <c r="I83" s="204"/>
    </row>
    <row r="84" spans="1:9" ht="18" customHeight="1" x14ac:dyDescent="0.15">
      <c r="A84" s="117"/>
      <c r="B84" s="117"/>
      <c r="C84" s="117"/>
      <c r="D84" s="117"/>
      <c r="E84" s="117"/>
      <c r="F84" s="117"/>
      <c r="G84" s="117"/>
      <c r="H84" s="117"/>
      <c r="I84" s="204"/>
    </row>
    <row r="85" spans="1:9" ht="18" customHeight="1" x14ac:dyDescent="0.15">
      <c r="A85" s="117"/>
      <c r="B85" s="117"/>
      <c r="C85" s="117"/>
      <c r="D85" s="117"/>
      <c r="E85" s="117"/>
      <c r="F85" s="117"/>
      <c r="G85" s="117"/>
      <c r="H85" s="117"/>
      <c r="I85" s="204"/>
    </row>
    <row r="86" spans="1:9" ht="18" customHeight="1" x14ac:dyDescent="0.15">
      <c r="A86" s="117"/>
      <c r="B86" s="117"/>
      <c r="C86" s="117"/>
      <c r="D86" s="117"/>
      <c r="E86" s="117"/>
      <c r="F86" s="117"/>
      <c r="G86" s="117"/>
      <c r="H86" s="117"/>
      <c r="I86" s="204"/>
    </row>
    <row r="87" spans="1:9" ht="18" customHeight="1" x14ac:dyDescent="0.15">
      <c r="A87" s="83"/>
      <c r="D87" s="83"/>
      <c r="E87" s="83"/>
      <c r="F87" s="83"/>
    </row>
    <row r="88" spans="1:9" ht="18" customHeight="1" x14ac:dyDescent="0.15">
      <c r="A88" s="83"/>
      <c r="D88" s="83"/>
      <c r="E88" s="83"/>
      <c r="F88" s="83"/>
    </row>
    <row r="89" spans="1:9" ht="18" customHeight="1" x14ac:dyDescent="0.15">
      <c r="A89" s="83"/>
      <c r="D89" s="83"/>
      <c r="E89" s="83"/>
      <c r="F89" s="83"/>
    </row>
    <row r="90" spans="1:9" ht="18" customHeight="1" x14ac:dyDescent="0.15">
      <c r="A90" s="83"/>
      <c r="D90" s="83"/>
      <c r="E90" s="83"/>
      <c r="F90" s="83"/>
    </row>
    <row r="91" spans="1:9" ht="18" customHeight="1" x14ac:dyDescent="0.15">
      <c r="A91" s="83"/>
      <c r="D91" s="83"/>
      <c r="E91" s="83"/>
      <c r="F91" s="83"/>
    </row>
    <row r="92" spans="1:9" ht="18" customHeight="1" x14ac:dyDescent="0.15">
      <c r="A92" s="83"/>
      <c r="D92" s="83"/>
      <c r="E92" s="83"/>
      <c r="F92" s="83"/>
    </row>
    <row r="93" spans="1:9" ht="18" customHeight="1" x14ac:dyDescent="0.15">
      <c r="A93" s="83"/>
      <c r="D93" s="83"/>
      <c r="E93" s="83"/>
      <c r="F93" s="83"/>
    </row>
    <row r="94" spans="1:9" ht="18" customHeight="1" x14ac:dyDescent="0.15">
      <c r="A94" s="83"/>
      <c r="D94" s="83"/>
      <c r="E94" s="83"/>
      <c r="F94" s="83"/>
    </row>
    <row r="95" spans="1:9" ht="18" customHeight="1" x14ac:dyDescent="0.15">
      <c r="A95" s="83"/>
      <c r="D95" s="83"/>
      <c r="E95" s="83"/>
      <c r="F95" s="83"/>
    </row>
    <row r="96" spans="1:9" ht="18" customHeight="1" x14ac:dyDescent="0.15">
      <c r="A96" s="83"/>
      <c r="D96" s="83"/>
      <c r="E96" s="83"/>
      <c r="F96" s="83"/>
    </row>
    <row r="97" spans="1:6" ht="18" customHeight="1" x14ac:dyDescent="0.15">
      <c r="A97" s="83"/>
      <c r="D97" s="83"/>
      <c r="E97" s="83"/>
      <c r="F97" s="83"/>
    </row>
    <row r="98" spans="1:6" ht="18" customHeight="1" x14ac:dyDescent="0.15">
      <c r="A98" s="83"/>
      <c r="D98" s="83"/>
      <c r="E98" s="83"/>
      <c r="F98" s="83"/>
    </row>
    <row r="99" spans="1:6" ht="18" customHeight="1" x14ac:dyDescent="0.15">
      <c r="A99" s="83"/>
      <c r="D99" s="83"/>
      <c r="E99" s="83"/>
      <c r="F99" s="83"/>
    </row>
    <row r="100" spans="1:6" ht="18" customHeight="1" x14ac:dyDescent="0.15">
      <c r="A100" s="83"/>
      <c r="D100" s="83"/>
      <c r="E100" s="83"/>
      <c r="F100" s="83"/>
    </row>
    <row r="101" spans="1:6" ht="18" customHeight="1" x14ac:dyDescent="0.15">
      <c r="A101" s="83"/>
      <c r="D101" s="83"/>
      <c r="E101" s="83"/>
      <c r="F101" s="83"/>
    </row>
    <row r="102" spans="1:6" ht="18" customHeight="1" x14ac:dyDescent="0.15">
      <c r="A102" s="83"/>
      <c r="D102" s="83"/>
      <c r="E102" s="83"/>
      <c r="F102" s="83"/>
    </row>
    <row r="103" spans="1:6" ht="18" customHeight="1" x14ac:dyDescent="0.15">
      <c r="A103" s="83"/>
      <c r="D103" s="83"/>
      <c r="E103" s="83"/>
      <c r="F103" s="83"/>
    </row>
    <row r="104" spans="1:6" ht="18" customHeight="1" x14ac:dyDescent="0.15">
      <c r="A104" s="83"/>
      <c r="D104" s="83"/>
      <c r="E104" s="83"/>
      <c r="F104" s="83"/>
    </row>
    <row r="105" spans="1:6" ht="18" customHeight="1" x14ac:dyDescent="0.15">
      <c r="A105" s="83"/>
      <c r="D105" s="83"/>
      <c r="E105" s="83"/>
      <c r="F105" s="83"/>
    </row>
    <row r="106" spans="1:6" ht="18" customHeight="1" x14ac:dyDescent="0.15">
      <c r="A106" s="83"/>
      <c r="D106" s="83"/>
      <c r="E106" s="83"/>
      <c r="F106" s="83"/>
    </row>
    <row r="107" spans="1:6" ht="18" customHeight="1" x14ac:dyDescent="0.15">
      <c r="A107" s="83"/>
      <c r="D107" s="83"/>
      <c r="E107" s="83"/>
      <c r="F107" s="83"/>
    </row>
    <row r="108" spans="1:6" ht="18" customHeight="1" x14ac:dyDescent="0.15">
      <c r="A108" s="83"/>
      <c r="D108" s="83"/>
      <c r="E108" s="83"/>
      <c r="F108" s="83"/>
    </row>
    <row r="109" spans="1:6" ht="18" customHeight="1" x14ac:dyDescent="0.15">
      <c r="A109" s="83"/>
      <c r="D109" s="83"/>
      <c r="E109" s="83"/>
      <c r="F109" s="83"/>
    </row>
    <row r="110" spans="1:6" ht="18" customHeight="1" x14ac:dyDescent="0.15">
      <c r="A110" s="83"/>
      <c r="D110" s="83"/>
      <c r="E110" s="83"/>
      <c r="F110" s="83"/>
    </row>
    <row r="111" spans="1:6" ht="18" customHeight="1" x14ac:dyDescent="0.15">
      <c r="A111" s="83"/>
      <c r="D111" s="83"/>
      <c r="E111" s="83"/>
      <c r="F111" s="83"/>
    </row>
    <row r="112" spans="1:6" ht="18" customHeight="1" x14ac:dyDescent="0.15">
      <c r="A112" s="83"/>
      <c r="D112" s="83"/>
      <c r="E112" s="83"/>
      <c r="F112" s="83"/>
    </row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</sheetData>
  <mergeCells count="6">
    <mergeCell ref="A9:I9"/>
    <mergeCell ref="A1:I1"/>
    <mergeCell ref="A2:I2"/>
    <mergeCell ref="A3:C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2"/>
  <sheetViews>
    <sheetView workbookViewId="0">
      <selection activeCell="E25" sqref="E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I3" s="206"/>
    </row>
    <row r="4" spans="1:12" s="21" customFormat="1" x14ac:dyDescent="0.2">
      <c r="A4" s="20" t="s">
        <v>22</v>
      </c>
      <c r="B4" s="21" t="s">
        <v>213</v>
      </c>
      <c r="I4" s="206"/>
    </row>
    <row r="5" spans="1:12" s="21" customFormat="1" x14ac:dyDescent="0.2">
      <c r="A5" s="20" t="s">
        <v>23</v>
      </c>
      <c r="B5" s="22">
        <v>5</v>
      </c>
      <c r="I5" s="206"/>
    </row>
    <row r="6" spans="1:12" x14ac:dyDescent="0.2">
      <c r="C6" s="9"/>
      <c r="I6" s="206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26</v>
      </c>
      <c r="D9" s="24"/>
      <c r="E9" s="24"/>
      <c r="F9" s="24"/>
      <c r="G9" s="24"/>
    </row>
    <row r="10" spans="1:12" x14ac:dyDescent="0.2">
      <c r="A10" s="24" t="s">
        <v>27</v>
      </c>
      <c r="B10" s="25">
        <v>7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ARVC 11N1 Adidas</v>
      </c>
      <c r="C12" s="219"/>
      <c r="D12" s="214" t="str">
        <f>A16</f>
        <v>ARVC RA 11 Black</v>
      </c>
      <c r="E12" s="215"/>
      <c r="F12" s="214" t="str">
        <f>A19</f>
        <v>Santa Fe Storm 121</v>
      </c>
      <c r="G12" s="215"/>
      <c r="H12" s="240" t="str">
        <f>A22</f>
        <v>NEVBC 12 White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80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123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81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140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ARVC 11N1 Adidas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ARVC RA 11 Black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Santa Fe Storm 121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NEVBC 12 White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72" t="s">
        <v>41</v>
      </c>
      <c r="B35" s="214" t="str">
        <f>A28</f>
        <v>ARVC 11N1 Adidas</v>
      </c>
      <c r="C35" s="215"/>
      <c r="D35" s="214" t="str">
        <f>A30</f>
        <v>Santa Fe Storm 121</v>
      </c>
      <c r="E35" s="215"/>
      <c r="F35" s="216" t="str">
        <f>A16</f>
        <v>ARVC RA 11 Black</v>
      </c>
      <c r="G35" s="216"/>
      <c r="I35" s="211"/>
      <c r="J35" s="211"/>
      <c r="K35" s="211"/>
      <c r="L35" s="211"/>
    </row>
    <row r="36" spans="1:12" x14ac:dyDescent="0.2">
      <c r="A36" s="72" t="s">
        <v>42</v>
      </c>
      <c r="B36" s="214" t="str">
        <f>A16</f>
        <v>ARVC RA 11 Black</v>
      </c>
      <c r="C36" s="215"/>
      <c r="D36" s="214" t="str">
        <f>A22</f>
        <v>NEVBC 12 White</v>
      </c>
      <c r="E36" s="215"/>
      <c r="F36" s="216" t="str">
        <f>A13</f>
        <v>ARVC 11N1 Adidas</v>
      </c>
      <c r="G36" s="216"/>
      <c r="I36" s="37"/>
      <c r="J36" s="37"/>
      <c r="K36" s="37"/>
      <c r="L36" s="37"/>
    </row>
    <row r="37" spans="1:12" x14ac:dyDescent="0.2">
      <c r="A37" s="72" t="s">
        <v>43</v>
      </c>
      <c r="B37" s="214" t="str">
        <f>A28</f>
        <v>ARVC 11N1 Adidas</v>
      </c>
      <c r="C37" s="215"/>
      <c r="D37" s="214" t="str">
        <f>A31</f>
        <v>NEVBC 12 White</v>
      </c>
      <c r="E37" s="215"/>
      <c r="F37" s="216" t="str">
        <f>A30</f>
        <v>Santa Fe Storm 121</v>
      </c>
      <c r="G37" s="216"/>
      <c r="I37" s="211"/>
      <c r="J37" s="211"/>
      <c r="K37" s="211"/>
      <c r="L37" s="211"/>
    </row>
    <row r="38" spans="1:12" x14ac:dyDescent="0.2">
      <c r="A38" s="72" t="s">
        <v>49</v>
      </c>
      <c r="B38" s="214" t="str">
        <f>A29</f>
        <v>ARVC RA 11 Black</v>
      </c>
      <c r="C38" s="215"/>
      <c r="D38" s="214" t="str">
        <f>A30</f>
        <v>Santa Fe Storm 121</v>
      </c>
      <c r="E38" s="215"/>
      <c r="F38" s="216" t="str">
        <f>A28</f>
        <v>ARVC 11N1 Adidas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Santa Fe Storm 121</v>
      </c>
      <c r="C39" s="215"/>
      <c r="D39" s="214" t="str">
        <f>A31</f>
        <v>NEVBC 12 White</v>
      </c>
      <c r="E39" s="215"/>
      <c r="F39" s="216" t="str">
        <f>A16</f>
        <v>ARVC RA 11 Black</v>
      </c>
      <c r="G39" s="216"/>
    </row>
    <row r="40" spans="1:12" x14ac:dyDescent="0.2">
      <c r="A40" s="72" t="s">
        <v>51</v>
      </c>
      <c r="B40" s="214" t="str">
        <f>A13</f>
        <v>ARVC 11N1 Adidas</v>
      </c>
      <c r="C40" s="215"/>
      <c r="D40" s="214" t="str">
        <f>A29</f>
        <v>ARVC RA 11 Black</v>
      </c>
      <c r="E40" s="215"/>
      <c r="F40" s="216" t="str">
        <f>A22</f>
        <v>NEVBC 12 White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B34:C34"/>
    <mergeCell ref="D34:E34"/>
    <mergeCell ref="F34:G34"/>
    <mergeCell ref="I34:L34"/>
    <mergeCell ref="B35:C35"/>
    <mergeCell ref="D35:E35"/>
    <mergeCell ref="F35:G35"/>
    <mergeCell ref="I35:L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D31:E31"/>
    <mergeCell ref="F31:G31"/>
    <mergeCell ref="A19:A21"/>
    <mergeCell ref="A22:A24"/>
    <mergeCell ref="H22:I24"/>
    <mergeCell ref="J22:J24"/>
    <mergeCell ref="B27:C27"/>
    <mergeCell ref="D27:E27"/>
    <mergeCell ref="F27:G27"/>
    <mergeCell ref="A13:A15"/>
    <mergeCell ref="B13:C15"/>
    <mergeCell ref="A16:A18"/>
    <mergeCell ref="D16:E18"/>
    <mergeCell ref="J13:J15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K22:L24"/>
    <mergeCell ref="B26:D26"/>
    <mergeCell ref="F26:H26"/>
    <mergeCell ref="I26:J26"/>
    <mergeCell ref="B29:C29"/>
    <mergeCell ref="D29:E29"/>
    <mergeCell ref="F29:G29"/>
    <mergeCell ref="D36:E36"/>
    <mergeCell ref="F36:G36"/>
    <mergeCell ref="B37:C37"/>
    <mergeCell ref="D37:E37"/>
    <mergeCell ref="F37:G37"/>
    <mergeCell ref="B36:C36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42"/>
  <sheetViews>
    <sheetView workbookViewId="0">
      <selection activeCell="H29" sqref="H29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213</v>
      </c>
      <c r="H4" s="73"/>
    </row>
    <row r="5" spans="1:12" s="21" customFormat="1" x14ac:dyDescent="0.2">
      <c r="A5" s="20" t="s">
        <v>23</v>
      </c>
      <c r="B5" s="22">
        <v>5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46</v>
      </c>
      <c r="D9" s="24"/>
      <c r="E9" s="24"/>
      <c r="F9" s="24"/>
      <c r="G9" s="24"/>
    </row>
    <row r="10" spans="1:12" x14ac:dyDescent="0.2">
      <c r="A10" s="24" t="s">
        <v>27</v>
      </c>
      <c r="B10" s="25">
        <v>8</v>
      </c>
      <c r="C10" s="25"/>
      <c r="D10" s="24"/>
      <c r="E10" s="24"/>
      <c r="F10" s="24"/>
      <c r="G10" s="24"/>
    </row>
    <row r="12" spans="1:12" s="47" customFormat="1" x14ac:dyDescent="0.2">
      <c r="A12" s="43" t="s">
        <v>28</v>
      </c>
      <c r="B12" s="214" t="str">
        <f>A13</f>
        <v>ARVC 12R1 Adidas</v>
      </c>
      <c r="C12" s="219"/>
      <c r="D12" s="214" t="str">
        <f>A16</f>
        <v>ARVC RA 12 Black</v>
      </c>
      <c r="E12" s="215"/>
      <c r="F12" s="214" t="str">
        <f>A19</f>
        <v>NEVBC 12 Purple</v>
      </c>
      <c r="G12" s="215"/>
      <c r="H12" s="240" t="str">
        <f>A22</f>
        <v>ARVC RA 12 Red</v>
      </c>
      <c r="I12" s="215"/>
      <c r="J12" s="43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19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124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18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125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46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4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45" t="s">
        <v>35</v>
      </c>
      <c r="I27" s="45" t="s">
        <v>36</v>
      </c>
      <c r="J27" s="45" t="s">
        <v>37</v>
      </c>
      <c r="K27" s="32" t="s">
        <v>38</v>
      </c>
    </row>
    <row r="28" spans="1:12" s="47" customFormat="1" ht="24" customHeight="1" x14ac:dyDescent="0.2">
      <c r="A28" s="12" t="str">
        <f>A13</f>
        <v>ARVC 12R1 Adidas</v>
      </c>
      <c r="B28" s="217"/>
      <c r="C28" s="218"/>
      <c r="D28" s="217"/>
      <c r="E28" s="218"/>
      <c r="F28" s="217"/>
      <c r="G28" s="218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ARVC RA 12 Black</v>
      </c>
      <c r="B29" s="217"/>
      <c r="C29" s="218"/>
      <c r="D29" s="217"/>
      <c r="E29" s="218"/>
      <c r="F29" s="217"/>
      <c r="G29" s="218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NEVBC 12 Purple</v>
      </c>
      <c r="B30" s="217"/>
      <c r="C30" s="218"/>
      <c r="D30" s="217"/>
      <c r="E30" s="218"/>
      <c r="F30" s="217"/>
      <c r="G30" s="218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12 Red</v>
      </c>
      <c r="B31" s="217"/>
      <c r="C31" s="218"/>
      <c r="D31" s="217"/>
      <c r="E31" s="218"/>
      <c r="F31" s="217"/>
      <c r="G31" s="218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43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43" t="s">
        <v>41</v>
      </c>
      <c r="B35" s="214" t="str">
        <f>A28</f>
        <v>ARVC 12R1 Adidas</v>
      </c>
      <c r="C35" s="215"/>
      <c r="D35" s="214" t="str">
        <f>A30</f>
        <v>NEVBC 12 Purple</v>
      </c>
      <c r="E35" s="215"/>
      <c r="F35" s="216" t="str">
        <f>A16</f>
        <v>ARVC RA 12 Black</v>
      </c>
      <c r="G35" s="216"/>
      <c r="I35" s="211"/>
      <c r="J35" s="211"/>
      <c r="K35" s="211"/>
      <c r="L35" s="211"/>
    </row>
    <row r="36" spans="1:12" x14ac:dyDescent="0.2">
      <c r="A36" s="43" t="s">
        <v>42</v>
      </c>
      <c r="B36" s="214" t="str">
        <f>A16</f>
        <v>ARVC RA 12 Black</v>
      </c>
      <c r="C36" s="215"/>
      <c r="D36" s="214" t="str">
        <f>A22</f>
        <v>ARVC RA 12 Red</v>
      </c>
      <c r="E36" s="215"/>
      <c r="F36" s="216" t="str">
        <f>A13</f>
        <v>ARVC 12R1 Adidas</v>
      </c>
      <c r="G36" s="216"/>
      <c r="I36" s="37"/>
      <c r="J36" s="37"/>
      <c r="K36" s="37"/>
      <c r="L36" s="37"/>
    </row>
    <row r="37" spans="1:12" x14ac:dyDescent="0.2">
      <c r="A37" s="43" t="s">
        <v>43</v>
      </c>
      <c r="B37" s="214" t="str">
        <f>A28</f>
        <v>ARVC 12R1 Adidas</v>
      </c>
      <c r="C37" s="215"/>
      <c r="D37" s="214" t="str">
        <f>A31</f>
        <v>ARVC RA 12 Red</v>
      </c>
      <c r="E37" s="215"/>
      <c r="F37" s="216" t="str">
        <f>A30</f>
        <v>NEVBC 12 Purple</v>
      </c>
      <c r="G37" s="216"/>
      <c r="I37" s="211"/>
      <c r="J37" s="211"/>
      <c r="K37" s="211"/>
      <c r="L37" s="211"/>
    </row>
    <row r="38" spans="1:12" x14ac:dyDescent="0.2">
      <c r="A38" s="43" t="s">
        <v>49</v>
      </c>
      <c r="B38" s="214" t="str">
        <f>A29</f>
        <v>ARVC RA 12 Black</v>
      </c>
      <c r="C38" s="215"/>
      <c r="D38" s="214" t="str">
        <f>A30</f>
        <v>NEVBC 12 Purple</v>
      </c>
      <c r="E38" s="215"/>
      <c r="F38" s="216" t="str">
        <f>A28</f>
        <v>ARVC 12R1 Adidas</v>
      </c>
      <c r="G38" s="216"/>
      <c r="I38" s="211"/>
      <c r="J38" s="211"/>
      <c r="K38" s="211"/>
      <c r="L38" s="211"/>
    </row>
    <row r="39" spans="1:12" x14ac:dyDescent="0.2">
      <c r="A39" s="43" t="s">
        <v>50</v>
      </c>
      <c r="B39" s="214" t="str">
        <f>A30</f>
        <v>NEVBC 12 Purple</v>
      </c>
      <c r="C39" s="215"/>
      <c r="D39" s="214" t="str">
        <f>A31</f>
        <v>ARVC RA 12 Red</v>
      </c>
      <c r="E39" s="215"/>
      <c r="F39" s="216" t="str">
        <f>A16</f>
        <v>ARVC RA 12 Black</v>
      </c>
      <c r="G39" s="216"/>
    </row>
    <row r="40" spans="1:12" x14ac:dyDescent="0.2">
      <c r="A40" s="43" t="s">
        <v>51</v>
      </c>
      <c r="B40" s="214" t="str">
        <f>A13</f>
        <v>ARVC 12R1 Adidas</v>
      </c>
      <c r="C40" s="215"/>
      <c r="D40" s="214" t="str">
        <f>A29</f>
        <v>ARVC RA 12 Black</v>
      </c>
      <c r="E40" s="215"/>
      <c r="F40" s="216" t="str">
        <f>A22</f>
        <v>ARVC RA 12 Red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44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6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102"/>
  <sheetViews>
    <sheetView topLeftCell="A25" workbookViewId="0">
      <selection activeCell="A3" sqref="A3:B3"/>
    </sheetView>
  </sheetViews>
  <sheetFormatPr baseColWidth="10" defaultColWidth="8.83203125" defaultRowHeight="13" x14ac:dyDescent="0.15"/>
  <cols>
    <col min="1" max="1" width="25.6640625" style="83" customWidth="1"/>
    <col min="2" max="3" width="28.6640625" style="83" customWidth="1"/>
    <col min="4" max="4" width="31.5" style="83" bestFit="1" customWidth="1"/>
    <col min="5" max="6" width="28.6640625" style="83" customWidth="1"/>
    <col min="7" max="7" width="25.6640625" style="83" customWidth="1"/>
    <col min="8" max="16384" width="8.83203125" style="83"/>
  </cols>
  <sheetData>
    <row r="1" spans="1:8" ht="20" x14ac:dyDescent="0.2">
      <c r="A1" s="243" t="s">
        <v>20</v>
      </c>
      <c r="B1" s="243"/>
      <c r="C1" s="243"/>
      <c r="D1" s="243"/>
      <c r="E1" s="243"/>
      <c r="F1" s="243"/>
      <c r="G1" s="243"/>
    </row>
    <row r="2" spans="1:8" ht="18" x14ac:dyDescent="0.2">
      <c r="A2" s="244" t="s">
        <v>95</v>
      </c>
      <c r="B2" s="244"/>
      <c r="C2" s="244"/>
      <c r="D2" s="244"/>
      <c r="E2" s="244"/>
      <c r="F2" s="244"/>
      <c r="G2" s="244"/>
    </row>
    <row r="3" spans="1:8" ht="18" x14ac:dyDescent="0.2">
      <c r="A3" s="245"/>
      <c r="B3" s="245"/>
      <c r="C3" s="84"/>
      <c r="D3" s="84"/>
    </row>
    <row r="4" spans="1:8" ht="20" x14ac:dyDescent="0.2">
      <c r="A4" s="246" t="s">
        <v>214</v>
      </c>
      <c r="B4" s="246"/>
      <c r="C4" s="246"/>
      <c r="D4" s="246"/>
      <c r="E4" s="246"/>
      <c r="F4" s="246"/>
      <c r="G4" s="246"/>
    </row>
    <row r="5" spans="1:8" ht="20" x14ac:dyDescent="0.2">
      <c r="A5" s="246" t="s">
        <v>165</v>
      </c>
      <c r="B5" s="246"/>
      <c r="C5" s="246"/>
      <c r="D5" s="246"/>
      <c r="E5" s="246"/>
      <c r="F5" s="246"/>
      <c r="G5" s="246"/>
    </row>
    <row r="6" spans="1:8" ht="13.25" customHeight="1" x14ac:dyDescent="0.2">
      <c r="A6" s="85"/>
      <c r="B6" s="85"/>
      <c r="C6" s="85"/>
      <c r="D6" s="85"/>
      <c r="E6" s="85"/>
      <c r="F6" s="85"/>
      <c r="G6" s="85"/>
    </row>
    <row r="7" spans="1:8" s="89" customFormat="1" ht="16" x14ac:dyDescent="0.2">
      <c r="C7" s="87" t="s">
        <v>215</v>
      </c>
      <c r="D7" s="87" t="s">
        <v>69</v>
      </c>
      <c r="E7" s="87" t="s">
        <v>216</v>
      </c>
    </row>
    <row r="8" spans="1:8" s="89" customFormat="1" ht="16" x14ac:dyDescent="0.2"/>
    <row r="9" spans="1:8" s="89" customFormat="1" ht="16" x14ac:dyDescent="0.2">
      <c r="A9" s="242" t="s">
        <v>53</v>
      </c>
      <c r="B9" s="242"/>
      <c r="C9" s="242"/>
      <c r="D9" s="242"/>
      <c r="E9" s="242"/>
      <c r="F9" s="242"/>
      <c r="G9" s="242"/>
      <c r="H9" s="128"/>
    </row>
    <row r="10" spans="1:8" s="89" customFormat="1" ht="16" x14ac:dyDescent="0.2">
      <c r="B10" s="87"/>
      <c r="C10" s="87"/>
      <c r="D10" s="87"/>
      <c r="E10" s="87"/>
      <c r="F10" s="87"/>
    </row>
    <row r="11" spans="1:8" s="89" customFormat="1" ht="16" x14ac:dyDescent="0.2"/>
    <row r="12" spans="1:8" s="89" customFormat="1" ht="28.5" customHeight="1" thickBot="1" x14ac:dyDescent="0.25">
      <c r="A12" s="90"/>
      <c r="B12" s="90"/>
      <c r="C12" s="90"/>
      <c r="D12" s="91" t="s">
        <v>54</v>
      </c>
      <c r="E12" s="90"/>
      <c r="F12" s="90"/>
      <c r="G12" s="90"/>
    </row>
    <row r="13" spans="1:8" s="89" customFormat="1" ht="28.5" customHeight="1" thickTop="1" x14ac:dyDescent="0.2">
      <c r="A13" s="90"/>
      <c r="B13" s="90"/>
      <c r="C13" s="90"/>
      <c r="D13" s="129"/>
      <c r="E13" s="90"/>
      <c r="F13" s="90"/>
      <c r="G13" s="90"/>
    </row>
    <row r="14" spans="1:8" s="89" customFormat="1" ht="28.5" customHeight="1" x14ac:dyDescent="0.2">
      <c r="A14" s="90"/>
      <c r="B14" s="90"/>
      <c r="C14" s="90"/>
      <c r="D14" s="130" t="s">
        <v>149</v>
      </c>
      <c r="E14" s="90"/>
      <c r="F14" s="90"/>
      <c r="G14" s="90"/>
    </row>
    <row r="15" spans="1:8" s="89" customFormat="1" ht="28.5" customHeight="1" thickBot="1" x14ac:dyDescent="0.25">
      <c r="A15" s="90"/>
      <c r="B15" s="90"/>
      <c r="C15" s="97"/>
      <c r="D15" s="131" t="str">
        <f>C7</f>
        <v>ARVC Sports Center Ct. 2</v>
      </c>
      <c r="E15" s="132"/>
      <c r="F15" s="90"/>
      <c r="G15" s="90"/>
    </row>
    <row r="16" spans="1:8" s="89" customFormat="1" ht="28.5" customHeight="1" x14ac:dyDescent="0.2">
      <c r="A16" s="90"/>
      <c r="B16" s="90"/>
      <c r="C16" s="119"/>
      <c r="D16" s="133" t="s">
        <v>217</v>
      </c>
      <c r="E16" s="134"/>
      <c r="F16" s="90"/>
      <c r="G16" s="90"/>
    </row>
    <row r="17" spans="1:7" s="89" customFormat="1" ht="28.5" customHeight="1" x14ac:dyDescent="0.2">
      <c r="A17" s="90"/>
      <c r="B17" s="90"/>
      <c r="C17" s="106"/>
      <c r="D17" s="135"/>
      <c r="E17" s="94"/>
      <c r="F17" s="90"/>
      <c r="G17" s="90"/>
    </row>
    <row r="18" spans="1:7" s="89" customFormat="1" ht="28.5" customHeight="1" thickBot="1" x14ac:dyDescent="0.25">
      <c r="A18" s="90"/>
      <c r="B18" s="90"/>
      <c r="C18" s="136" t="s">
        <v>185</v>
      </c>
      <c r="D18" s="137"/>
      <c r="E18" s="138" t="s">
        <v>186</v>
      </c>
      <c r="F18" s="90"/>
      <c r="G18" s="90"/>
    </row>
    <row r="19" spans="1:7" s="89" customFormat="1" ht="28.5" customHeight="1" thickTop="1" thickBot="1" x14ac:dyDescent="0.25">
      <c r="A19" s="90"/>
      <c r="B19" s="102"/>
      <c r="C19" s="108" t="str">
        <f>E19</f>
        <v>ARVC Sports Center Ct. 2</v>
      </c>
      <c r="D19" s="120" t="s">
        <v>65</v>
      </c>
      <c r="E19" s="95" t="str">
        <f>D23</f>
        <v>ARVC Sports Center Ct. 2</v>
      </c>
      <c r="F19" s="110"/>
      <c r="G19" s="90"/>
    </row>
    <row r="20" spans="1:7" s="89" customFormat="1" ht="28.5" customHeight="1" thickBot="1" x14ac:dyDescent="0.25">
      <c r="A20" s="90"/>
      <c r="B20" s="119"/>
      <c r="C20" s="111" t="s">
        <v>75</v>
      </c>
      <c r="D20" s="207" t="s">
        <v>55</v>
      </c>
      <c r="E20" s="114" t="s">
        <v>70</v>
      </c>
      <c r="F20" s="134"/>
      <c r="G20" s="90"/>
    </row>
    <row r="21" spans="1:7" s="89" customFormat="1" ht="28.5" customHeight="1" thickTop="1" x14ac:dyDescent="0.2">
      <c r="A21" s="90"/>
      <c r="B21" s="111"/>
      <c r="C21" s="111"/>
      <c r="D21" s="129"/>
      <c r="E21" s="94"/>
      <c r="F21" s="94"/>
      <c r="G21" s="90"/>
    </row>
    <row r="22" spans="1:7" s="89" customFormat="1" ht="28.5" customHeight="1" x14ac:dyDescent="0.2">
      <c r="A22" s="90"/>
      <c r="B22" s="111"/>
      <c r="C22" s="111"/>
      <c r="D22" s="130" t="s">
        <v>178</v>
      </c>
      <c r="E22" s="94"/>
      <c r="F22" s="94"/>
      <c r="G22" s="90"/>
    </row>
    <row r="23" spans="1:7" s="89" customFormat="1" ht="28.5" customHeight="1" thickBot="1" x14ac:dyDescent="0.25">
      <c r="A23" s="90"/>
      <c r="B23" s="106"/>
      <c r="C23" s="139"/>
      <c r="D23" s="131" t="str">
        <f>D15</f>
        <v>ARVC Sports Center Ct. 2</v>
      </c>
      <c r="E23" s="102"/>
      <c r="F23" s="114"/>
      <c r="G23" s="90"/>
    </row>
    <row r="24" spans="1:7" s="89" customFormat="1" ht="28.5" customHeight="1" x14ac:dyDescent="0.2">
      <c r="A24" s="90"/>
      <c r="B24" s="106"/>
      <c r="C24" s="140"/>
      <c r="D24" s="135" t="s">
        <v>72</v>
      </c>
      <c r="E24" s="140"/>
      <c r="F24" s="114"/>
      <c r="G24" s="90"/>
    </row>
    <row r="25" spans="1:7" s="89" customFormat="1" ht="28.5" customHeight="1" x14ac:dyDescent="0.2">
      <c r="A25" s="90"/>
      <c r="B25" s="106"/>
      <c r="C25" s="90"/>
      <c r="D25" s="135"/>
      <c r="E25" s="90"/>
      <c r="F25" s="114"/>
      <c r="G25" s="90"/>
    </row>
    <row r="26" spans="1:7" s="89" customFormat="1" ht="28.5" customHeight="1" thickBot="1" x14ac:dyDescent="0.25">
      <c r="A26" s="90"/>
      <c r="B26" s="106"/>
      <c r="C26" s="90"/>
      <c r="D26" s="137"/>
      <c r="E26" s="90"/>
      <c r="F26" s="94"/>
      <c r="G26" s="90"/>
    </row>
    <row r="27" spans="1:7" s="89" customFormat="1" ht="28.5" customHeight="1" thickTop="1" x14ac:dyDescent="0.2">
      <c r="A27" s="91"/>
      <c r="B27" s="141" t="s">
        <v>197</v>
      </c>
      <c r="C27" s="90"/>
      <c r="D27" s="120" t="s">
        <v>61</v>
      </c>
      <c r="E27" s="90"/>
      <c r="F27" s="138" t="s">
        <v>181</v>
      </c>
      <c r="G27" s="90"/>
    </row>
    <row r="28" spans="1:7" s="89" customFormat="1" ht="28.5" customHeight="1" thickBot="1" x14ac:dyDescent="0.25">
      <c r="A28" s="102"/>
      <c r="B28" s="108" t="str">
        <f>D33</f>
        <v>ARVC Sports Center Ct. 3</v>
      </c>
      <c r="C28" s="90"/>
      <c r="D28" s="90"/>
      <c r="E28" s="142"/>
      <c r="F28" s="95" t="str">
        <f>C19</f>
        <v>ARVC Sports Center Ct. 2</v>
      </c>
      <c r="G28" s="110"/>
    </row>
    <row r="29" spans="1:7" s="89" customFormat="1" ht="28.5" customHeight="1" x14ac:dyDescent="0.2">
      <c r="A29" s="113" t="s">
        <v>159</v>
      </c>
      <c r="B29" s="111" t="s">
        <v>74</v>
      </c>
      <c r="C29" s="90"/>
      <c r="D29" s="91"/>
      <c r="E29" s="142"/>
      <c r="F29" s="114" t="s">
        <v>89</v>
      </c>
      <c r="G29" s="113" t="s">
        <v>154</v>
      </c>
    </row>
    <row r="30" spans="1:7" s="89" customFormat="1" ht="28.5" customHeight="1" thickBot="1" x14ac:dyDescent="0.25">
      <c r="A30" s="113" t="s">
        <v>156</v>
      </c>
      <c r="B30" s="106"/>
      <c r="C30" s="143"/>
      <c r="D30" s="91" t="s">
        <v>58</v>
      </c>
      <c r="E30" s="90"/>
      <c r="F30" s="94"/>
      <c r="G30" s="113" t="s">
        <v>156</v>
      </c>
    </row>
    <row r="31" spans="1:7" s="89" customFormat="1" ht="28.5" customHeight="1" thickTop="1" x14ac:dyDescent="0.2">
      <c r="A31" s="90"/>
      <c r="B31" s="106"/>
      <c r="C31" s="91"/>
      <c r="D31" s="129"/>
      <c r="E31" s="90"/>
      <c r="F31" s="94"/>
      <c r="G31" s="90"/>
    </row>
    <row r="32" spans="1:7" s="89" customFormat="1" ht="28.5" customHeight="1" x14ac:dyDescent="0.2">
      <c r="A32" s="90"/>
      <c r="B32" s="106"/>
      <c r="C32" s="91"/>
      <c r="D32" s="130" t="s">
        <v>199</v>
      </c>
      <c r="E32" s="90"/>
      <c r="F32" s="94"/>
      <c r="G32" s="90"/>
    </row>
    <row r="33" spans="1:7" s="89" customFormat="1" ht="28.5" customHeight="1" thickBot="1" x14ac:dyDescent="0.25">
      <c r="A33" s="90"/>
      <c r="B33" s="106"/>
      <c r="C33" s="145"/>
      <c r="D33" s="131" t="str">
        <f>D41</f>
        <v>ARVC Sports Center Ct. 3</v>
      </c>
      <c r="E33" s="132"/>
      <c r="F33" s="94"/>
      <c r="G33" s="90"/>
    </row>
    <row r="34" spans="1:7" s="89" customFormat="1" ht="28.5" customHeight="1" x14ac:dyDescent="0.2">
      <c r="A34" s="90"/>
      <c r="B34" s="106"/>
      <c r="C34" s="119"/>
      <c r="D34" s="135" t="s">
        <v>73</v>
      </c>
      <c r="E34" s="134"/>
      <c r="F34" s="94"/>
      <c r="G34" s="90"/>
    </row>
    <row r="35" spans="1:7" s="89" customFormat="1" ht="28.5" customHeight="1" x14ac:dyDescent="0.2">
      <c r="A35" s="90"/>
      <c r="B35" s="106"/>
      <c r="C35" s="106"/>
      <c r="D35" s="135"/>
      <c r="E35" s="94"/>
      <c r="F35" s="94"/>
      <c r="G35" s="90"/>
    </row>
    <row r="36" spans="1:7" s="89" customFormat="1" ht="28.5" customHeight="1" thickBot="1" x14ac:dyDescent="0.25">
      <c r="A36" s="142"/>
      <c r="B36" s="106"/>
      <c r="C36" s="136" t="s">
        <v>198</v>
      </c>
      <c r="D36" s="146"/>
      <c r="E36" s="138" t="s">
        <v>194</v>
      </c>
      <c r="F36" s="94"/>
      <c r="G36" s="90"/>
    </row>
    <row r="37" spans="1:7" s="89" customFormat="1" ht="28.5" customHeight="1" thickTop="1" thickBot="1" x14ac:dyDescent="0.25">
      <c r="A37" s="90"/>
      <c r="B37" s="115"/>
      <c r="C37" s="108" t="s">
        <v>216</v>
      </c>
      <c r="D37" s="118" t="s">
        <v>62</v>
      </c>
      <c r="E37" s="95" t="str">
        <f>D33</f>
        <v>ARVC Sports Center Ct. 3</v>
      </c>
      <c r="F37" s="115"/>
      <c r="G37" s="90"/>
    </row>
    <row r="38" spans="1:7" s="89" customFormat="1" ht="28.5" customHeight="1" thickBot="1" x14ac:dyDescent="0.25">
      <c r="A38" s="90"/>
      <c r="B38" s="90"/>
      <c r="C38" s="111" t="s">
        <v>76</v>
      </c>
      <c r="D38" s="91" t="s">
        <v>59</v>
      </c>
      <c r="E38" s="114" t="s">
        <v>71</v>
      </c>
      <c r="F38" s="90"/>
      <c r="G38" s="90"/>
    </row>
    <row r="39" spans="1:7" s="89" customFormat="1" ht="28.5" customHeight="1" thickTop="1" x14ac:dyDescent="0.2">
      <c r="A39" s="147"/>
      <c r="B39" s="91"/>
      <c r="C39" s="106"/>
      <c r="D39" s="129"/>
      <c r="E39" s="94"/>
      <c r="F39" s="90"/>
      <c r="G39" s="90"/>
    </row>
    <row r="40" spans="1:7" s="89" customFormat="1" ht="28.5" customHeight="1" x14ac:dyDescent="0.2">
      <c r="A40" s="90"/>
      <c r="B40" s="90"/>
      <c r="C40" s="106"/>
      <c r="D40" s="130" t="s">
        <v>188</v>
      </c>
      <c r="E40" s="94"/>
      <c r="F40" s="247"/>
      <c r="G40" s="90"/>
    </row>
    <row r="41" spans="1:7" s="89" customFormat="1" ht="28.5" customHeight="1" thickBot="1" x14ac:dyDescent="0.25">
      <c r="A41" s="90"/>
      <c r="B41" s="90"/>
      <c r="C41" s="139"/>
      <c r="D41" s="131" t="str">
        <f>E7</f>
        <v>ARVC Sports Center Ct. 3</v>
      </c>
      <c r="E41" s="148"/>
      <c r="F41" s="247"/>
      <c r="G41" s="91"/>
    </row>
    <row r="42" spans="1:7" s="89" customFormat="1" ht="28.5" customHeight="1" x14ac:dyDescent="0.2">
      <c r="A42" s="90"/>
      <c r="B42" s="90"/>
      <c r="C42" s="140"/>
      <c r="D42" s="133" t="s">
        <v>150</v>
      </c>
      <c r="E42" s="90"/>
      <c r="F42" s="90"/>
      <c r="G42" s="90"/>
    </row>
    <row r="43" spans="1:7" s="89" customFormat="1" ht="28.5" customHeight="1" x14ac:dyDescent="0.2">
      <c r="A43" s="90"/>
      <c r="B43" s="90"/>
      <c r="C43" s="90"/>
      <c r="D43" s="135"/>
      <c r="E43" s="90"/>
      <c r="F43" s="90"/>
      <c r="G43" s="90"/>
    </row>
    <row r="44" spans="1:7" s="89" customFormat="1" ht="28.5" customHeight="1" thickBot="1" x14ac:dyDescent="0.25">
      <c r="A44" s="91"/>
      <c r="B44" s="91"/>
      <c r="C44" s="90"/>
      <c r="D44" s="146"/>
      <c r="E44" s="90"/>
      <c r="F44" s="90"/>
      <c r="G44" s="90"/>
    </row>
    <row r="45" spans="1:7" s="89" customFormat="1" ht="28.5" customHeight="1" thickTop="1" x14ac:dyDescent="0.2">
      <c r="A45" s="91"/>
      <c r="B45" s="91"/>
      <c r="C45" s="91"/>
      <c r="D45" s="120" t="s">
        <v>64</v>
      </c>
      <c r="E45" s="90"/>
      <c r="F45" s="90"/>
      <c r="G45" s="90"/>
    </row>
    <row r="46" spans="1:7" s="89" customFormat="1" ht="28.5" customHeight="1" x14ac:dyDescent="0.2">
      <c r="A46" s="149"/>
      <c r="B46" s="149"/>
      <c r="C46" s="149"/>
      <c r="D46" s="149"/>
      <c r="E46" s="149"/>
      <c r="F46" s="90"/>
      <c r="G46" s="90"/>
    </row>
    <row r="47" spans="1:7" ht="28.5" customHeight="1" x14ac:dyDescent="0.15">
      <c r="A47" s="123"/>
      <c r="B47" s="49" t="s">
        <v>60</v>
      </c>
      <c r="C47" s="150"/>
      <c r="D47" s="124"/>
      <c r="E47" s="124"/>
      <c r="F47" s="151"/>
      <c r="G47" s="152"/>
    </row>
    <row r="48" spans="1:7" ht="22.5" customHeight="1" x14ac:dyDescent="0.15">
      <c r="A48" s="122"/>
      <c r="B48" s="122"/>
      <c r="C48" s="125"/>
      <c r="D48" s="122"/>
      <c r="E48" s="122"/>
      <c r="F48" s="122"/>
      <c r="G48" s="122"/>
    </row>
    <row r="49" spans="1:7" ht="22.5" customHeight="1" x14ac:dyDescent="0.2">
      <c r="A49" s="122"/>
      <c r="B49" s="91"/>
      <c r="C49" s="91"/>
      <c r="D49" s="91"/>
      <c r="E49" s="122"/>
      <c r="F49" s="122"/>
      <c r="G49" s="122"/>
    </row>
    <row r="50" spans="1:7" ht="22.5" customHeight="1" x14ac:dyDescent="0.15">
      <c r="A50" s="122"/>
      <c r="B50" s="122"/>
      <c r="C50" s="122"/>
      <c r="D50" s="122"/>
      <c r="E50" s="122"/>
      <c r="F50" s="124"/>
      <c r="G50" s="124"/>
    </row>
    <row r="51" spans="1:7" ht="22.5" customHeight="1" x14ac:dyDescent="0.15">
      <c r="A51" s="122"/>
      <c r="B51" s="122"/>
      <c r="C51" s="122"/>
      <c r="D51" s="122"/>
      <c r="E51" s="122"/>
      <c r="F51" s="124"/>
      <c r="G51" s="124"/>
    </row>
    <row r="52" spans="1:7" x14ac:dyDescent="0.15">
      <c r="A52" s="124"/>
      <c r="B52" s="124"/>
      <c r="C52" s="124"/>
      <c r="D52" s="124"/>
      <c r="E52" s="124"/>
      <c r="F52" s="124"/>
      <c r="G52" s="124"/>
    </row>
    <row r="53" spans="1:7" x14ac:dyDescent="0.15">
      <c r="A53" s="124"/>
      <c r="B53" s="126"/>
      <c r="C53" s="124"/>
      <c r="D53" s="124"/>
      <c r="E53" s="124"/>
      <c r="F53" s="124"/>
      <c r="G53" s="124"/>
    </row>
    <row r="54" spans="1:7" x14ac:dyDescent="0.15">
      <c r="A54" s="124"/>
      <c r="B54" s="126"/>
      <c r="C54" s="124"/>
      <c r="D54" s="124"/>
      <c r="E54" s="124"/>
      <c r="F54" s="124"/>
      <c r="G54" s="124"/>
    </row>
    <row r="55" spans="1:7" x14ac:dyDescent="0.15">
      <c r="A55" s="124"/>
      <c r="B55" s="126"/>
      <c r="C55" s="124"/>
      <c r="D55" s="124"/>
      <c r="E55" s="124"/>
      <c r="F55" s="124"/>
      <c r="G55" s="124"/>
    </row>
    <row r="56" spans="1:7" x14ac:dyDescent="0.15">
      <c r="A56" s="124"/>
      <c r="B56" s="124"/>
      <c r="C56" s="124"/>
      <c r="D56" s="124"/>
      <c r="E56" s="124"/>
      <c r="F56" s="124"/>
      <c r="G56" s="124"/>
    </row>
    <row r="57" spans="1:7" x14ac:dyDescent="0.15">
      <c r="A57" s="124"/>
      <c r="B57" s="124"/>
      <c r="C57" s="124"/>
      <c r="D57" s="124"/>
      <c r="E57" s="124"/>
      <c r="F57" s="124"/>
      <c r="G57" s="124"/>
    </row>
    <row r="58" spans="1:7" ht="16" x14ac:dyDescent="0.2">
      <c r="A58" s="91"/>
      <c r="B58" s="91"/>
      <c r="C58" s="91"/>
      <c r="D58" s="91"/>
      <c r="E58" s="124"/>
      <c r="F58" s="124"/>
      <c r="G58" s="124"/>
    </row>
    <row r="59" spans="1:7" x14ac:dyDescent="0.15">
      <c r="A59" s="124"/>
      <c r="B59" s="124"/>
      <c r="C59" s="124"/>
      <c r="D59" s="124"/>
      <c r="E59" s="124"/>
      <c r="F59" s="124"/>
      <c r="G59" s="124"/>
    </row>
    <row r="60" spans="1:7" x14ac:dyDescent="0.15">
      <c r="A60" s="124"/>
      <c r="B60" s="124"/>
      <c r="C60" s="124"/>
      <c r="D60" s="124"/>
      <c r="E60" s="124"/>
      <c r="F60" s="124"/>
      <c r="G60" s="124"/>
    </row>
    <row r="61" spans="1:7" x14ac:dyDescent="0.15">
      <c r="A61" s="124"/>
      <c r="B61" s="124"/>
      <c r="C61" s="124"/>
      <c r="D61" s="124"/>
      <c r="E61" s="124"/>
      <c r="F61" s="124"/>
      <c r="G61" s="124"/>
    </row>
    <row r="62" spans="1:7" x14ac:dyDescent="0.15">
      <c r="A62" s="124"/>
      <c r="B62" s="124"/>
      <c r="C62" s="124"/>
      <c r="D62" s="124"/>
      <c r="E62" s="124"/>
      <c r="F62" s="124"/>
      <c r="G62" s="124"/>
    </row>
    <row r="63" spans="1:7" x14ac:dyDescent="0.15">
      <c r="A63" s="124"/>
      <c r="B63" s="124"/>
      <c r="C63" s="124"/>
      <c r="D63" s="124"/>
      <c r="E63" s="124"/>
      <c r="F63" s="124"/>
      <c r="G63" s="124"/>
    </row>
    <row r="64" spans="1:7" x14ac:dyDescent="0.15">
      <c r="A64" s="124"/>
      <c r="B64" s="124"/>
      <c r="C64" s="124"/>
      <c r="D64" s="124"/>
      <c r="E64" s="124"/>
      <c r="F64" s="124"/>
      <c r="G64" s="124"/>
    </row>
    <row r="65" spans="1:7" x14ac:dyDescent="0.15">
      <c r="A65" s="124"/>
      <c r="B65" s="124"/>
      <c r="C65" s="124"/>
      <c r="D65" s="124"/>
      <c r="E65" s="124"/>
      <c r="F65" s="124"/>
      <c r="G65" s="124"/>
    </row>
    <row r="67" spans="1:7" ht="16" x14ac:dyDescent="0.2">
      <c r="B67" s="91"/>
      <c r="C67" s="91"/>
    </row>
    <row r="76" spans="1:7" ht="16" x14ac:dyDescent="0.2">
      <c r="C76" s="91"/>
    </row>
    <row r="85" spans="2:4" ht="16" x14ac:dyDescent="0.2">
      <c r="B85" s="91"/>
      <c r="C85" s="91"/>
      <c r="D85" s="91"/>
    </row>
    <row r="93" spans="2:4" ht="16" x14ac:dyDescent="0.2">
      <c r="B93" s="91"/>
      <c r="C93" s="91"/>
      <c r="D93" s="91"/>
    </row>
    <row r="102" spans="1:5" ht="16" x14ac:dyDescent="0.2">
      <c r="A102" s="91"/>
      <c r="B102" s="91"/>
      <c r="C102" s="91"/>
      <c r="D102" s="91"/>
      <c r="E102" s="91"/>
    </row>
  </sheetData>
  <mergeCells count="7">
    <mergeCell ref="F40:F41"/>
    <mergeCell ref="A9:G9"/>
    <mergeCell ref="A1:G1"/>
    <mergeCell ref="A2:G2"/>
    <mergeCell ref="A4:G4"/>
    <mergeCell ref="A3:B3"/>
    <mergeCell ref="A5:G5"/>
  </mergeCells>
  <phoneticPr fontId="14" type="noConversion"/>
  <printOptions horizontalCentered="1" verticalCentered="1"/>
  <pageMargins left="0" right="0" top="0.2" bottom="0.2" header="0.5" footer="0.5"/>
  <pageSetup scale="5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8"/>
  <sheetViews>
    <sheetView workbookViewId="0">
      <selection activeCell="G7" sqref="G7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8" x14ac:dyDescent="0.2">
      <c r="A3" s="18" t="s">
        <v>21</v>
      </c>
      <c r="B3" s="66" t="s">
        <v>44</v>
      </c>
      <c r="C3" s="19"/>
      <c r="D3" s="18"/>
      <c r="E3" s="18"/>
      <c r="G3" s="73"/>
    </row>
    <row r="4" spans="1:11" s="21" customFormat="1" x14ac:dyDescent="0.2">
      <c r="A4" s="20" t="s">
        <v>22</v>
      </c>
      <c r="B4" s="21" t="s">
        <v>218</v>
      </c>
      <c r="G4" s="73"/>
    </row>
    <row r="5" spans="1:11" s="21" customFormat="1" x14ac:dyDescent="0.2">
      <c r="A5" s="20" t="s">
        <v>23</v>
      </c>
      <c r="B5" s="22">
        <v>6</v>
      </c>
      <c r="G5" s="73"/>
    </row>
    <row r="6" spans="1:11" s="21" customFormat="1" ht="14" x14ac:dyDescent="0.15">
      <c r="A6" s="20"/>
      <c r="B6" s="22"/>
    </row>
    <row r="7" spans="1:11" ht="12" customHeight="1" x14ac:dyDescent="0.25">
      <c r="D7" s="250"/>
      <c r="E7" s="250"/>
      <c r="F7" s="250"/>
    </row>
    <row r="9" spans="1:11" x14ac:dyDescent="0.2">
      <c r="A9" s="24" t="s">
        <v>25</v>
      </c>
      <c r="B9" t="s">
        <v>26</v>
      </c>
      <c r="D9" s="24"/>
      <c r="E9" s="24"/>
    </row>
    <row r="10" spans="1:11" x14ac:dyDescent="0.2">
      <c r="A10" s="24" t="s">
        <v>27</v>
      </c>
      <c r="B10" s="25">
        <v>9</v>
      </c>
      <c r="C10" s="25"/>
      <c r="D10" s="24"/>
      <c r="E10" s="24"/>
    </row>
    <row r="12" spans="1:11" s="54" customFormat="1" x14ac:dyDescent="0.2">
      <c r="A12" s="51" t="s">
        <v>28</v>
      </c>
      <c r="B12" s="214" t="str">
        <f>A13</f>
        <v>ARVC RA 10 Black</v>
      </c>
      <c r="C12" s="219"/>
      <c r="D12" s="214" t="str">
        <f>A16</f>
        <v>Santa Fe Storm 111</v>
      </c>
      <c r="E12" s="215"/>
      <c r="F12" s="240" t="str">
        <f>A19</f>
        <v>ARVC RA 10 White</v>
      </c>
      <c r="G12" s="215"/>
      <c r="H12" s="51" t="s">
        <v>29</v>
      </c>
      <c r="I12" s="214" t="s">
        <v>30</v>
      </c>
      <c r="J12" s="215"/>
    </row>
    <row r="13" spans="1:11" s="29" customFormat="1" ht="24" customHeight="1" x14ac:dyDescent="0.2">
      <c r="A13" s="223" t="s">
        <v>132</v>
      </c>
      <c r="B13" s="233"/>
      <c r="C13" s="234"/>
      <c r="D13" s="28"/>
      <c r="E13" s="28"/>
      <c r="F13" s="28"/>
      <c r="G13" s="28"/>
      <c r="H13" s="223">
        <v>1</v>
      </c>
      <c r="I13" s="226"/>
      <c r="J13" s="227"/>
    </row>
    <row r="14" spans="1:11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24"/>
      <c r="I14" s="228"/>
      <c r="J14" s="229"/>
    </row>
    <row r="15" spans="1:11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25"/>
      <c r="I15" s="230"/>
      <c r="J15" s="231"/>
    </row>
    <row r="16" spans="1:11" s="29" customFormat="1" ht="24" customHeight="1" x14ac:dyDescent="0.2">
      <c r="A16" s="223" t="s">
        <v>134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23">
        <v>2</v>
      </c>
      <c r="I16" s="226"/>
      <c r="J16" s="227"/>
    </row>
    <row r="17" spans="1:11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24"/>
      <c r="I17" s="228"/>
      <c r="J17" s="229"/>
    </row>
    <row r="18" spans="1:11" s="29" customFormat="1" ht="24" customHeight="1" x14ac:dyDescent="0.2">
      <c r="A18" s="225"/>
      <c r="B18" s="30" t="str">
        <f>IF(E15&gt;0,E15," ")</f>
        <v xml:space="preserve"> </v>
      </c>
      <c r="C18" s="30" t="str">
        <f>IF(D15&gt;0,D15," ")</f>
        <v xml:space="preserve"> </v>
      </c>
      <c r="D18" s="237"/>
      <c r="E18" s="238"/>
      <c r="F18" s="28"/>
      <c r="G18" s="28"/>
      <c r="H18" s="225"/>
      <c r="I18" s="230"/>
      <c r="J18" s="231"/>
    </row>
    <row r="19" spans="1:11" s="29" customFormat="1" ht="24" customHeight="1" x14ac:dyDescent="0.2">
      <c r="A19" s="223" t="s">
        <v>136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233"/>
      <c r="G19" s="234"/>
      <c r="H19" s="223">
        <v>3</v>
      </c>
      <c r="I19" s="226"/>
      <c r="J19" s="227"/>
    </row>
    <row r="20" spans="1:11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235"/>
      <c r="G20" s="236"/>
      <c r="H20" s="224"/>
      <c r="I20" s="228"/>
      <c r="J20" s="229"/>
    </row>
    <row r="21" spans="1:11" s="29" customFormat="1" ht="24" customHeight="1" x14ac:dyDescent="0.2">
      <c r="A21" s="225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237"/>
      <c r="G21" s="238"/>
      <c r="H21" s="225"/>
      <c r="I21" s="230"/>
      <c r="J21" s="231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39" t="s">
        <v>31</v>
      </c>
      <c r="C23" s="239"/>
      <c r="D23" s="239"/>
      <c r="E23" s="239"/>
      <c r="F23" s="239" t="s">
        <v>32</v>
      </c>
      <c r="G23" s="239"/>
      <c r="H23" s="239"/>
      <c r="I23" s="239" t="s">
        <v>33</v>
      </c>
      <c r="J23" s="239"/>
    </row>
    <row r="24" spans="1:11" x14ac:dyDescent="0.2">
      <c r="A24" s="54"/>
      <c r="B24" s="214" t="s">
        <v>34</v>
      </c>
      <c r="C24" s="219"/>
      <c r="D24" s="219" t="s">
        <v>35</v>
      </c>
      <c r="E24" s="219"/>
      <c r="F24" s="219" t="s">
        <v>34</v>
      </c>
      <c r="G24" s="219"/>
      <c r="H24" s="53" t="s">
        <v>35</v>
      </c>
      <c r="I24" s="53" t="s">
        <v>36</v>
      </c>
      <c r="J24" s="53" t="s">
        <v>37</v>
      </c>
      <c r="K24" s="32" t="s">
        <v>38</v>
      </c>
    </row>
    <row r="25" spans="1:11" s="54" customFormat="1" ht="24" customHeight="1" x14ac:dyDescent="0.2">
      <c r="A25" s="12" t="str">
        <f>A13</f>
        <v>ARVC RA 10 Black</v>
      </c>
      <c r="B25" s="217"/>
      <c r="C25" s="218"/>
      <c r="D25" s="217"/>
      <c r="E25" s="218"/>
      <c r="F25" s="217"/>
      <c r="G25" s="218"/>
      <c r="H25" s="33"/>
      <c r="I25" s="34">
        <f>IF(D13+D14+D15+F13+F14+F15=0,0,D13+D14+D15+F13+F14+F15)</f>
        <v>0</v>
      </c>
      <c r="J25" s="34">
        <f>E13+E14+E15+G13+G14+G15</f>
        <v>0</v>
      </c>
      <c r="K25" s="34">
        <f>I25-J25</f>
        <v>0</v>
      </c>
    </row>
    <row r="26" spans="1:11" ht="24" customHeight="1" x14ac:dyDescent="0.2">
      <c r="A26" s="12" t="str">
        <f>A16</f>
        <v>Santa Fe Storm 111</v>
      </c>
      <c r="B26" s="217"/>
      <c r="C26" s="218"/>
      <c r="D26" s="217"/>
      <c r="E26" s="218"/>
      <c r="F26" s="217"/>
      <c r="G26" s="218"/>
      <c r="H26" s="33"/>
      <c r="I26" s="34" t="e">
        <f>IF(B16+B17+B18+F16+F17+F18=0,0,B16+B17+B18+F16+F17+F18)</f>
        <v>#VALUE!</v>
      </c>
      <c r="J26" s="34" t="e">
        <f>C16+C17+C18+G16+G17+G18</f>
        <v>#VALUE!</v>
      </c>
      <c r="K26" s="34" t="e">
        <f>I26-J26</f>
        <v>#VALUE!</v>
      </c>
    </row>
    <row r="27" spans="1:11" ht="24" customHeight="1" x14ac:dyDescent="0.2">
      <c r="A27" s="12" t="str">
        <f>A19</f>
        <v>ARVC RA 10 White</v>
      </c>
      <c r="B27" s="217"/>
      <c r="C27" s="218"/>
      <c r="D27" s="217"/>
      <c r="E27" s="218"/>
      <c r="F27" s="217"/>
      <c r="G27" s="218"/>
      <c r="H27" s="33"/>
      <c r="I27" s="34" t="e">
        <f>B19+B20+B21+D19+D20+D21</f>
        <v>#VALUE!</v>
      </c>
      <c r="J27" s="34" t="e">
        <f>C19+C20+C21+E19+E20+E21</f>
        <v>#VALUE!</v>
      </c>
      <c r="K27" s="34" t="e">
        <f>I27-J27</f>
        <v>#VALUE!</v>
      </c>
    </row>
    <row r="28" spans="1:11" x14ac:dyDescent="0.2">
      <c r="A28" s="35"/>
      <c r="B28" s="213">
        <f>SUM(B25:C27)</f>
        <v>0</v>
      </c>
      <c r="C28" s="213"/>
      <c r="D28" s="213">
        <f>SUM(D25:E27)</f>
        <v>0</v>
      </c>
      <c r="E28" s="213"/>
      <c r="F28" s="213">
        <f>SUM(F25:G27)</f>
        <v>0</v>
      </c>
      <c r="G28" s="21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51"/>
      <c r="B30" s="214" t="s">
        <v>39</v>
      </c>
      <c r="C30" s="215"/>
      <c r="D30" s="214" t="s">
        <v>39</v>
      </c>
      <c r="E30" s="215"/>
      <c r="F30" s="216" t="s">
        <v>40</v>
      </c>
      <c r="G30" s="216"/>
      <c r="H30" s="211"/>
      <c r="I30" s="211"/>
      <c r="J30" s="211"/>
      <c r="K30" s="211"/>
    </row>
    <row r="31" spans="1:11" ht="18" customHeight="1" x14ac:dyDescent="0.2">
      <c r="A31" s="51" t="s">
        <v>41</v>
      </c>
      <c r="B31" s="214" t="str">
        <f>A13</f>
        <v>ARVC RA 10 Black</v>
      </c>
      <c r="C31" s="215"/>
      <c r="D31" s="214" t="str">
        <f>A19</f>
        <v>ARVC RA 10 White</v>
      </c>
      <c r="E31" s="215"/>
      <c r="F31" s="216" t="str">
        <f>A16</f>
        <v>Santa Fe Storm 111</v>
      </c>
      <c r="G31" s="216"/>
      <c r="H31" s="211"/>
      <c r="I31" s="211"/>
      <c r="J31" s="211"/>
      <c r="K31" s="211"/>
    </row>
    <row r="32" spans="1:11" ht="18" customHeight="1" x14ac:dyDescent="0.2">
      <c r="A32" s="51" t="s">
        <v>42</v>
      </c>
      <c r="B32" s="214" t="str">
        <f>A16</f>
        <v>Santa Fe Storm 111</v>
      </c>
      <c r="C32" s="215"/>
      <c r="D32" s="214" t="str">
        <f>A19</f>
        <v>ARVC RA 10 White</v>
      </c>
      <c r="E32" s="215"/>
      <c r="F32" s="216" t="str">
        <f>A13</f>
        <v>ARVC RA 10 Black</v>
      </c>
      <c r="G32" s="216"/>
      <c r="H32" s="37"/>
      <c r="I32" s="37"/>
      <c r="J32" s="37"/>
      <c r="K32" s="37"/>
    </row>
    <row r="33" spans="1:11" ht="18" customHeight="1" x14ac:dyDescent="0.2">
      <c r="A33" s="51" t="s">
        <v>43</v>
      </c>
      <c r="B33" s="214" t="str">
        <f>A13</f>
        <v>ARVC RA 10 Black</v>
      </c>
      <c r="C33" s="215"/>
      <c r="D33" s="214" t="str">
        <f>A16</f>
        <v>Santa Fe Storm 111</v>
      </c>
      <c r="E33" s="215"/>
      <c r="F33" s="216" t="str">
        <f>A19</f>
        <v>ARVC RA 10 White</v>
      </c>
      <c r="G33" s="216"/>
      <c r="H33" s="211"/>
      <c r="I33" s="211"/>
      <c r="J33" s="211"/>
      <c r="K33" s="211"/>
    </row>
    <row r="34" spans="1:11" ht="18" customHeight="1" x14ac:dyDescent="0.2">
      <c r="F34" s="35"/>
      <c r="G34" s="35"/>
      <c r="H34" s="211"/>
      <c r="I34" s="211"/>
      <c r="J34" s="211"/>
      <c r="K34" s="211"/>
    </row>
    <row r="35" spans="1:11" ht="18" customHeight="1" x14ac:dyDescent="0.2">
      <c r="A35" s="212"/>
      <c r="B35" s="212"/>
      <c r="C35" s="212"/>
      <c r="D35" s="212"/>
      <c r="E35" s="212"/>
      <c r="F35" s="212"/>
      <c r="G35" s="52"/>
    </row>
    <row r="36" spans="1:11" ht="18" customHeight="1" x14ac:dyDescent="0.2">
      <c r="A36" s="232"/>
      <c r="B36" s="232"/>
      <c r="C36" s="232"/>
      <c r="D36" s="232"/>
      <c r="E36" s="232"/>
      <c r="F36" s="232"/>
      <c r="G36" s="232"/>
      <c r="H36" s="232"/>
    </row>
    <row r="37" spans="1:11" ht="18" customHeight="1" x14ac:dyDescent="0.2"/>
    <row r="38" spans="1:11" ht="18" customHeight="1" x14ac:dyDescent="0.2"/>
  </sheetData>
  <mergeCells count="55">
    <mergeCell ref="A36:H36"/>
    <mergeCell ref="B33:C33"/>
    <mergeCell ref="D33:E33"/>
    <mergeCell ref="F33:G33"/>
    <mergeCell ref="H33:K33"/>
    <mergeCell ref="H34:K34"/>
    <mergeCell ref="A35:F35"/>
    <mergeCell ref="H30:K30"/>
    <mergeCell ref="B31:C31"/>
    <mergeCell ref="D31:E31"/>
    <mergeCell ref="F31:G31"/>
    <mergeCell ref="H31:K31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A19:A21"/>
    <mergeCell ref="F19:G21"/>
    <mergeCell ref="H19:H21"/>
    <mergeCell ref="I19:J21"/>
    <mergeCell ref="B23:E23"/>
    <mergeCell ref="F23:H23"/>
    <mergeCell ref="I23:J23"/>
    <mergeCell ref="A13:A15"/>
    <mergeCell ref="B13:C15"/>
    <mergeCell ref="H13:H15"/>
    <mergeCell ref="I13:J15"/>
    <mergeCell ref="A16:A18"/>
    <mergeCell ref="D16:E18"/>
    <mergeCell ref="H16:H18"/>
    <mergeCell ref="I16:J18"/>
    <mergeCell ref="A1:K1"/>
    <mergeCell ref="A2:K2"/>
    <mergeCell ref="D7:F7"/>
    <mergeCell ref="B12:C12"/>
    <mergeCell ref="D12:E12"/>
    <mergeCell ref="F12:G12"/>
    <mergeCell ref="I12:J12"/>
  </mergeCells>
  <phoneticPr fontId="14" type="noConversion"/>
  <printOptions horizontalCentered="1" verticalCentered="1"/>
  <pageMargins left="0.2" right="0.2" top="0.5" bottom="0.5" header="0.5" footer="0.5"/>
  <pageSetup scale="69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42"/>
  <sheetViews>
    <sheetView workbookViewId="0">
      <selection activeCell="I8" sqref="I8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213</v>
      </c>
      <c r="H4" s="73"/>
    </row>
    <row r="5" spans="1:12" s="21" customFormat="1" x14ac:dyDescent="0.2">
      <c r="A5" s="20" t="s">
        <v>23</v>
      </c>
      <c r="B5" s="22">
        <v>6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46</v>
      </c>
      <c r="D9" s="24"/>
      <c r="E9" s="24"/>
      <c r="F9" s="24"/>
      <c r="G9" s="24"/>
    </row>
    <row r="10" spans="1:12" x14ac:dyDescent="0.2">
      <c r="A10" s="24" t="s">
        <v>27</v>
      </c>
      <c r="B10" s="25">
        <v>10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ARVC RA 11 Red</v>
      </c>
      <c r="C12" s="219"/>
      <c r="D12" s="214" t="str">
        <f>A16</f>
        <v>ARVC RA 12 White</v>
      </c>
      <c r="E12" s="215"/>
      <c r="F12" s="214" t="str">
        <f>A19</f>
        <v>NM Cactus 11/12</v>
      </c>
      <c r="G12" s="215"/>
      <c r="H12" s="240" t="str">
        <f>A22</f>
        <v>ARVC RA 10 Red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133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135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139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137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ARVC RA 11 Red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ARVC RA 12 White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NM Cactus 11/12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ARVC RA 10 Red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72" t="s">
        <v>41</v>
      </c>
      <c r="B35" s="214" t="str">
        <f>A28</f>
        <v>ARVC RA 11 Red</v>
      </c>
      <c r="C35" s="215"/>
      <c r="D35" s="214" t="str">
        <f>A30</f>
        <v>NM Cactus 11/12</v>
      </c>
      <c r="E35" s="215"/>
      <c r="F35" s="216" t="str">
        <f>A16</f>
        <v>ARVC RA 12 White</v>
      </c>
      <c r="G35" s="216"/>
      <c r="I35" s="211"/>
      <c r="J35" s="211"/>
      <c r="K35" s="211"/>
      <c r="L35" s="211"/>
    </row>
    <row r="36" spans="1:12" x14ac:dyDescent="0.2">
      <c r="A36" s="72" t="s">
        <v>42</v>
      </c>
      <c r="B36" s="214" t="str">
        <f>A16</f>
        <v>ARVC RA 12 White</v>
      </c>
      <c r="C36" s="215"/>
      <c r="D36" s="214" t="str">
        <f>A22</f>
        <v>ARVC RA 10 Red</v>
      </c>
      <c r="E36" s="215"/>
      <c r="F36" s="216" t="str">
        <f>A13</f>
        <v>ARVC RA 11 Red</v>
      </c>
      <c r="G36" s="216"/>
      <c r="I36" s="37"/>
      <c r="J36" s="37"/>
      <c r="K36" s="37"/>
      <c r="L36" s="37"/>
    </row>
    <row r="37" spans="1:12" x14ac:dyDescent="0.2">
      <c r="A37" s="72" t="s">
        <v>43</v>
      </c>
      <c r="B37" s="214" t="str">
        <f>A28</f>
        <v>ARVC RA 11 Red</v>
      </c>
      <c r="C37" s="215"/>
      <c r="D37" s="214" t="str">
        <f>A31</f>
        <v>ARVC RA 10 Red</v>
      </c>
      <c r="E37" s="215"/>
      <c r="F37" s="216" t="str">
        <f>A30</f>
        <v>NM Cactus 11/12</v>
      </c>
      <c r="G37" s="216"/>
      <c r="I37" s="211"/>
      <c r="J37" s="211"/>
      <c r="K37" s="211"/>
      <c r="L37" s="211"/>
    </row>
    <row r="38" spans="1:12" x14ac:dyDescent="0.2">
      <c r="A38" s="72" t="s">
        <v>49</v>
      </c>
      <c r="B38" s="214" t="str">
        <f>A29</f>
        <v>ARVC RA 12 White</v>
      </c>
      <c r="C38" s="215"/>
      <c r="D38" s="214" t="str">
        <f>A30</f>
        <v>NM Cactus 11/12</v>
      </c>
      <c r="E38" s="215"/>
      <c r="F38" s="216" t="str">
        <f>A28</f>
        <v>ARVC RA 11 Red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NM Cactus 11/12</v>
      </c>
      <c r="C39" s="215"/>
      <c r="D39" s="214" t="str">
        <f>A31</f>
        <v>ARVC RA 10 Red</v>
      </c>
      <c r="E39" s="215"/>
      <c r="F39" s="216" t="str">
        <f>A16</f>
        <v>ARVC RA 12 White</v>
      </c>
      <c r="G39" s="216"/>
    </row>
    <row r="40" spans="1:12" x14ac:dyDescent="0.2">
      <c r="A40" s="72" t="s">
        <v>51</v>
      </c>
      <c r="B40" s="214" t="str">
        <f>A13</f>
        <v>ARVC RA 11 Red</v>
      </c>
      <c r="C40" s="215"/>
      <c r="D40" s="214" t="str">
        <f>A29</f>
        <v>ARVC RA 12 White</v>
      </c>
      <c r="E40" s="215"/>
      <c r="F40" s="216" t="str">
        <f>A22</f>
        <v>ARVC RA 10 Red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B34:C34"/>
    <mergeCell ref="D34:E34"/>
    <mergeCell ref="F34:G34"/>
    <mergeCell ref="I34:L34"/>
    <mergeCell ref="B35:C35"/>
    <mergeCell ref="D35:E35"/>
    <mergeCell ref="F35:G35"/>
    <mergeCell ref="I35:L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D31:E31"/>
    <mergeCell ref="F31:G31"/>
    <mergeCell ref="A19:A21"/>
    <mergeCell ref="A22:A24"/>
    <mergeCell ref="H22:I24"/>
    <mergeCell ref="J22:J24"/>
    <mergeCell ref="B27:C27"/>
    <mergeCell ref="D27:E27"/>
    <mergeCell ref="F27:G27"/>
    <mergeCell ref="A13:A15"/>
    <mergeCell ref="B13:C15"/>
    <mergeCell ref="A16:A18"/>
    <mergeCell ref="D16:E18"/>
    <mergeCell ref="J13:J15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K22:L24"/>
    <mergeCell ref="B26:D26"/>
    <mergeCell ref="F26:H26"/>
    <mergeCell ref="I26:J26"/>
    <mergeCell ref="B29:C29"/>
    <mergeCell ref="D29:E29"/>
    <mergeCell ref="F29:G29"/>
    <mergeCell ref="D36:E36"/>
    <mergeCell ref="F36:G36"/>
    <mergeCell ref="B37:C37"/>
    <mergeCell ref="D37:E37"/>
    <mergeCell ref="F37:G37"/>
    <mergeCell ref="B36:C36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8" workbookViewId="0">
      <selection activeCell="N24" sqref="N24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8" x14ac:dyDescent="0.2">
      <c r="A3" s="18" t="s">
        <v>21</v>
      </c>
      <c r="B3" s="65" t="s">
        <v>45</v>
      </c>
      <c r="C3" s="19"/>
      <c r="D3" s="18"/>
      <c r="E3" s="18"/>
      <c r="H3" s="82"/>
    </row>
    <row r="4" spans="1:11" s="21" customFormat="1" x14ac:dyDescent="0.2">
      <c r="A4" s="20" t="s">
        <v>22</v>
      </c>
      <c r="B4" s="21" t="s">
        <v>97</v>
      </c>
      <c r="H4" s="82"/>
    </row>
    <row r="5" spans="1:11" s="21" customFormat="1" x14ac:dyDescent="0.2">
      <c r="A5" s="20" t="s">
        <v>23</v>
      </c>
      <c r="B5" s="81">
        <v>43467</v>
      </c>
      <c r="H5" s="82"/>
    </row>
    <row r="7" spans="1:11" s="23" customFormat="1" ht="14" x14ac:dyDescent="0.15">
      <c r="A7" s="222" t="s">
        <v>24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9" spans="1:11" x14ac:dyDescent="0.2">
      <c r="A9" s="24" t="s">
        <v>25</v>
      </c>
      <c r="B9" t="s">
        <v>26</v>
      </c>
      <c r="D9" s="24"/>
      <c r="E9" s="24"/>
    </row>
    <row r="10" spans="1:11" x14ac:dyDescent="0.2">
      <c r="A10" s="24" t="s">
        <v>27</v>
      </c>
      <c r="B10" s="25">
        <v>5</v>
      </c>
      <c r="C10" s="25"/>
      <c r="D10" s="24"/>
      <c r="E10" s="24"/>
    </row>
    <row r="12" spans="1:11" s="67" customFormat="1" x14ac:dyDescent="0.2">
      <c r="A12" s="72" t="s">
        <v>28</v>
      </c>
      <c r="B12" s="214" t="str">
        <f>A13</f>
        <v>Santa Fe Storm 181</v>
      </c>
      <c r="C12" s="219"/>
      <c r="D12" s="214" t="str">
        <f>A16</f>
        <v>ARVC 14N1 Adidas</v>
      </c>
      <c r="E12" s="215"/>
      <c r="F12" s="240" t="str">
        <f>A19</f>
        <v>NEVBC 17 Purple</v>
      </c>
      <c r="G12" s="215"/>
      <c r="H12" s="72" t="s">
        <v>29</v>
      </c>
      <c r="I12" s="214" t="s">
        <v>30</v>
      </c>
      <c r="J12" s="215"/>
    </row>
    <row r="13" spans="1:11" s="29" customFormat="1" ht="24" customHeight="1" x14ac:dyDescent="0.2">
      <c r="A13" s="223" t="s">
        <v>98</v>
      </c>
      <c r="B13" s="233"/>
      <c r="C13" s="234"/>
      <c r="D13" s="28"/>
      <c r="E13" s="28"/>
      <c r="F13" s="28"/>
      <c r="G13" s="28"/>
      <c r="H13" s="223">
        <v>1</v>
      </c>
      <c r="I13" s="226"/>
      <c r="J13" s="227"/>
    </row>
    <row r="14" spans="1:11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24"/>
      <c r="I14" s="228"/>
      <c r="J14" s="229"/>
    </row>
    <row r="15" spans="1:11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25"/>
      <c r="I15" s="230"/>
      <c r="J15" s="231"/>
    </row>
    <row r="16" spans="1:11" s="29" customFormat="1" ht="24" customHeight="1" x14ac:dyDescent="0.2">
      <c r="A16" s="223" t="s">
        <v>83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23">
        <v>2</v>
      </c>
      <c r="I16" s="226"/>
      <c r="J16" s="227"/>
    </row>
    <row r="17" spans="1:11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24"/>
      <c r="I17" s="228"/>
      <c r="J17" s="229"/>
    </row>
    <row r="18" spans="1:11" s="29" customFormat="1" ht="24" customHeight="1" x14ac:dyDescent="0.2">
      <c r="A18" s="225"/>
      <c r="B18" s="30" t="str">
        <f>IF(E15&gt;0,E15," ")</f>
        <v xml:space="preserve"> </v>
      </c>
      <c r="C18" s="30" t="str">
        <f>IF(D15&gt;0,D15," ")</f>
        <v xml:space="preserve"> </v>
      </c>
      <c r="D18" s="237"/>
      <c r="E18" s="238"/>
      <c r="F18" s="28"/>
      <c r="G18" s="28"/>
      <c r="H18" s="225"/>
      <c r="I18" s="230"/>
      <c r="J18" s="231"/>
    </row>
    <row r="19" spans="1:11" s="29" customFormat="1" ht="24" customHeight="1" x14ac:dyDescent="0.2">
      <c r="A19" s="223" t="s">
        <v>141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233"/>
      <c r="G19" s="234"/>
      <c r="H19" s="223">
        <v>3</v>
      </c>
      <c r="I19" s="226"/>
      <c r="J19" s="227"/>
    </row>
    <row r="20" spans="1:11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235"/>
      <c r="G20" s="236"/>
      <c r="H20" s="224"/>
      <c r="I20" s="228"/>
      <c r="J20" s="229"/>
    </row>
    <row r="21" spans="1:11" s="29" customFormat="1" ht="24" customHeight="1" x14ac:dyDescent="0.2">
      <c r="A21" s="225"/>
      <c r="B21" s="30" t="str">
        <f>IF(G15&gt;0,G15," ")</f>
        <v xml:space="preserve"> </v>
      </c>
      <c r="C21" s="30" t="str">
        <f>IF(F15&gt;0,F15," ")</f>
        <v xml:space="preserve"> </v>
      </c>
      <c r="D21" s="30" t="str">
        <f>IF(G18&gt;0,G18," ")</f>
        <v xml:space="preserve"> </v>
      </c>
      <c r="E21" s="30" t="str">
        <f>IF(F18&gt;0,F18," ")</f>
        <v xml:space="preserve"> </v>
      </c>
      <c r="F21" s="237"/>
      <c r="G21" s="238"/>
      <c r="H21" s="225"/>
      <c r="I21" s="230"/>
      <c r="J21" s="231"/>
    </row>
    <row r="22" spans="1:11" s="29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39" t="s">
        <v>31</v>
      </c>
      <c r="C23" s="239"/>
      <c r="D23" s="239"/>
      <c r="E23" s="239"/>
      <c r="F23" s="239" t="s">
        <v>32</v>
      </c>
      <c r="G23" s="239"/>
      <c r="H23" s="239"/>
      <c r="I23" s="239" t="s">
        <v>33</v>
      </c>
      <c r="J23" s="239"/>
    </row>
    <row r="24" spans="1:11" x14ac:dyDescent="0.2">
      <c r="A24" s="67"/>
      <c r="B24" s="214" t="s">
        <v>34</v>
      </c>
      <c r="C24" s="219"/>
      <c r="D24" s="219" t="s">
        <v>35</v>
      </c>
      <c r="E24" s="219"/>
      <c r="F24" s="219" t="s">
        <v>34</v>
      </c>
      <c r="G24" s="219"/>
      <c r="H24" s="70" t="s">
        <v>35</v>
      </c>
      <c r="I24" s="70" t="s">
        <v>36</v>
      </c>
      <c r="J24" s="70" t="s">
        <v>37</v>
      </c>
      <c r="K24" s="32" t="s">
        <v>38</v>
      </c>
    </row>
    <row r="25" spans="1:11" s="67" customFormat="1" ht="24" customHeight="1" x14ac:dyDescent="0.2">
      <c r="A25" s="12" t="str">
        <f>A13</f>
        <v>Santa Fe Storm 181</v>
      </c>
      <c r="B25" s="217"/>
      <c r="C25" s="218"/>
      <c r="D25" s="217"/>
      <c r="E25" s="218"/>
      <c r="F25" s="217"/>
      <c r="G25" s="218"/>
      <c r="H25" s="33"/>
      <c r="I25" s="69">
        <f>IF(D13+D14+D15+F13+F14+F15=0,0,D13+D14+D15+F13+F14+F15)</f>
        <v>0</v>
      </c>
      <c r="J25" s="69">
        <f>E13+E14+E15+G13+G14+G15</f>
        <v>0</v>
      </c>
      <c r="K25" s="69">
        <f>I25-J25</f>
        <v>0</v>
      </c>
    </row>
    <row r="26" spans="1:11" ht="24" customHeight="1" x14ac:dyDescent="0.2">
      <c r="A26" s="12" t="str">
        <f>A16</f>
        <v>ARVC 14N1 Adidas</v>
      </c>
      <c r="B26" s="217"/>
      <c r="C26" s="218"/>
      <c r="D26" s="217"/>
      <c r="E26" s="218"/>
      <c r="F26" s="217"/>
      <c r="G26" s="218"/>
      <c r="H26" s="33"/>
      <c r="I26" s="69" t="e">
        <f>IF(B16+B17+B18+F16+F17+F18=0,0,B16+B17+B18+F16+F17+F18)</f>
        <v>#VALUE!</v>
      </c>
      <c r="J26" s="69" t="e">
        <f>C16+C17+C18+G16+G17+G18</f>
        <v>#VALUE!</v>
      </c>
      <c r="K26" s="69" t="e">
        <f>I26-J26</f>
        <v>#VALUE!</v>
      </c>
    </row>
    <row r="27" spans="1:11" ht="24" customHeight="1" x14ac:dyDescent="0.2">
      <c r="A27" s="12" t="str">
        <f>A19</f>
        <v>NEVBC 17 Purple</v>
      </c>
      <c r="B27" s="217"/>
      <c r="C27" s="218"/>
      <c r="D27" s="217"/>
      <c r="E27" s="218"/>
      <c r="F27" s="217"/>
      <c r="G27" s="218"/>
      <c r="H27" s="33"/>
      <c r="I27" s="69" t="e">
        <f>B19+B20+B21+D19+D20+D21</f>
        <v>#VALUE!</v>
      </c>
      <c r="J27" s="69" t="e">
        <f>C19+C20+C21+E19+E20+E21</f>
        <v>#VALUE!</v>
      </c>
      <c r="K27" s="69" t="e">
        <f>I27-J27</f>
        <v>#VALUE!</v>
      </c>
    </row>
    <row r="28" spans="1:11" x14ac:dyDescent="0.2">
      <c r="A28" s="35"/>
      <c r="B28" s="213">
        <f>SUM(B25:C27)</f>
        <v>0</v>
      </c>
      <c r="C28" s="213"/>
      <c r="D28" s="213">
        <f>SUM(D25:E27)</f>
        <v>0</v>
      </c>
      <c r="E28" s="213"/>
      <c r="F28" s="213">
        <f>SUM(F25:G27)</f>
        <v>0</v>
      </c>
      <c r="G28" s="213"/>
      <c r="H28" s="36">
        <f>SUM(H25:H27)</f>
        <v>0</v>
      </c>
      <c r="I28" s="36" t="e">
        <f>SUM(I25:I27)</f>
        <v>#VALUE!</v>
      </c>
      <c r="J28" s="36" t="e">
        <f>SUM(J25:J27)</f>
        <v>#VALUE!</v>
      </c>
      <c r="K28" s="36" t="e">
        <f>SUM(K25:K27)</f>
        <v>#VALUE!</v>
      </c>
    </row>
    <row r="29" spans="1:11" ht="24" customHeight="1" x14ac:dyDescent="0.2"/>
    <row r="30" spans="1:11" ht="24" customHeight="1" x14ac:dyDescent="0.2">
      <c r="A30" s="72"/>
      <c r="B30" s="214" t="s">
        <v>39</v>
      </c>
      <c r="C30" s="215"/>
      <c r="D30" s="214" t="s">
        <v>39</v>
      </c>
      <c r="E30" s="215"/>
      <c r="F30" s="216" t="s">
        <v>40</v>
      </c>
      <c r="G30" s="216"/>
      <c r="H30" s="211"/>
      <c r="I30" s="211"/>
      <c r="J30" s="211"/>
      <c r="K30" s="211"/>
    </row>
    <row r="31" spans="1:11" ht="18" customHeight="1" x14ac:dyDescent="0.2">
      <c r="A31" s="72" t="s">
        <v>41</v>
      </c>
      <c r="B31" s="214" t="str">
        <f>A13</f>
        <v>Santa Fe Storm 181</v>
      </c>
      <c r="C31" s="215"/>
      <c r="D31" s="214" t="str">
        <f>A19</f>
        <v>NEVBC 17 Purple</v>
      </c>
      <c r="E31" s="215"/>
      <c r="F31" s="216" t="str">
        <f>A16</f>
        <v>ARVC 14N1 Adidas</v>
      </c>
      <c r="G31" s="216"/>
      <c r="H31" s="211"/>
      <c r="I31" s="211"/>
      <c r="J31" s="211"/>
      <c r="K31" s="211"/>
    </row>
    <row r="32" spans="1:11" ht="18" customHeight="1" x14ac:dyDescent="0.2">
      <c r="A32" s="72" t="s">
        <v>42</v>
      </c>
      <c r="B32" s="214" t="str">
        <f>A16</f>
        <v>ARVC 14N1 Adidas</v>
      </c>
      <c r="C32" s="215"/>
      <c r="D32" s="214" t="str">
        <f>A19</f>
        <v>NEVBC 17 Purple</v>
      </c>
      <c r="E32" s="215"/>
      <c r="F32" s="216" t="str">
        <f>A13</f>
        <v>Santa Fe Storm 181</v>
      </c>
      <c r="G32" s="216"/>
      <c r="H32" s="37"/>
      <c r="I32" s="37"/>
      <c r="J32" s="37"/>
      <c r="K32" s="37"/>
    </row>
    <row r="33" spans="1:11" ht="18" customHeight="1" x14ac:dyDescent="0.2">
      <c r="A33" s="72" t="s">
        <v>43</v>
      </c>
      <c r="B33" s="214" t="str">
        <f>A13</f>
        <v>Santa Fe Storm 181</v>
      </c>
      <c r="C33" s="215"/>
      <c r="D33" s="214" t="str">
        <f>A16</f>
        <v>ARVC 14N1 Adidas</v>
      </c>
      <c r="E33" s="215"/>
      <c r="F33" s="216" t="str">
        <f>A19</f>
        <v>NEVBC 17 Purple</v>
      </c>
      <c r="G33" s="216"/>
      <c r="H33" s="211"/>
      <c r="I33" s="211"/>
      <c r="J33" s="211"/>
      <c r="K33" s="211"/>
    </row>
    <row r="34" spans="1:11" ht="18" customHeight="1" x14ac:dyDescent="0.2">
      <c r="F34" s="35"/>
      <c r="G34" s="35"/>
      <c r="H34" s="211"/>
      <c r="I34" s="211"/>
      <c r="J34" s="211"/>
      <c r="K34" s="211"/>
    </row>
    <row r="35" spans="1:11" ht="18" customHeight="1" x14ac:dyDescent="0.2">
      <c r="A35" s="212"/>
      <c r="B35" s="212"/>
      <c r="C35" s="212"/>
      <c r="D35" s="212"/>
      <c r="E35" s="212"/>
      <c r="F35" s="212"/>
      <c r="G35" s="73"/>
    </row>
    <row r="36" spans="1:11" ht="18" customHeight="1" x14ac:dyDescent="0.2">
      <c r="A36" s="232"/>
      <c r="B36" s="232"/>
      <c r="C36" s="232"/>
      <c r="D36" s="232"/>
      <c r="E36" s="232"/>
      <c r="F36" s="232"/>
      <c r="G36" s="232"/>
      <c r="H36" s="232"/>
    </row>
    <row r="37" spans="1:11" ht="18" customHeight="1" x14ac:dyDescent="0.2"/>
    <row r="38" spans="1:11" ht="18" customHeight="1" x14ac:dyDescent="0.2"/>
  </sheetData>
  <mergeCells count="55">
    <mergeCell ref="A36:H36"/>
    <mergeCell ref="B13:C15"/>
    <mergeCell ref="D16:E18"/>
    <mergeCell ref="H16:H18"/>
    <mergeCell ref="I16:J18"/>
    <mergeCell ref="F19:G21"/>
    <mergeCell ref="H19:H21"/>
    <mergeCell ref="I19:J21"/>
    <mergeCell ref="B23:E23"/>
    <mergeCell ref="F23:H23"/>
    <mergeCell ref="I23:J23"/>
    <mergeCell ref="A19:A21"/>
    <mergeCell ref="A13:A15"/>
    <mergeCell ref="A16:A18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30:C30"/>
    <mergeCell ref="D30:E30"/>
    <mergeCell ref="F30:G30"/>
    <mergeCell ref="H30:K30"/>
    <mergeCell ref="H31:K31"/>
    <mergeCell ref="H33:K33"/>
    <mergeCell ref="H34:K34"/>
    <mergeCell ref="A35:F35"/>
    <mergeCell ref="B32:C32"/>
    <mergeCell ref="D32:E32"/>
    <mergeCell ref="F32:G32"/>
    <mergeCell ref="B31:C31"/>
    <mergeCell ref="D31:E31"/>
    <mergeCell ref="F31:G31"/>
    <mergeCell ref="B33:C33"/>
    <mergeCell ref="D33:E33"/>
    <mergeCell ref="F33:G33"/>
  </mergeCells>
  <phoneticPr fontId="14" type="noConversion"/>
  <printOptions horizontalCentered="1" verticalCentered="1"/>
  <pageMargins left="0.25" right="0.25" top="0.75" bottom="0.75" header="0.3" footer="0.3"/>
  <pageSetup scale="6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106"/>
  <sheetViews>
    <sheetView workbookViewId="0">
      <selection activeCell="G7" sqref="G7"/>
    </sheetView>
  </sheetViews>
  <sheetFormatPr baseColWidth="10" defaultColWidth="8.83203125" defaultRowHeight="13" x14ac:dyDescent="0.15"/>
  <cols>
    <col min="1" max="1" width="0.83203125" style="83" customWidth="1"/>
    <col min="2" max="2" width="25.6640625" style="83" customWidth="1"/>
    <col min="3" max="3" width="31.6640625" style="83" customWidth="1"/>
    <col min="4" max="6" width="27.6640625" style="83" customWidth="1"/>
    <col min="7" max="7" width="31.6640625" style="83" bestFit="1" customWidth="1"/>
    <col min="8" max="8" width="25.6640625" style="83" customWidth="1"/>
    <col min="9" max="16384" width="8.83203125" style="83"/>
  </cols>
  <sheetData>
    <row r="1" spans="1:8" ht="20" x14ac:dyDescent="0.2">
      <c r="A1" s="243" t="s">
        <v>20</v>
      </c>
      <c r="B1" s="243"/>
      <c r="C1" s="243"/>
      <c r="D1" s="243"/>
      <c r="E1" s="243"/>
      <c r="F1" s="243"/>
      <c r="G1" s="243"/>
      <c r="H1" s="243"/>
    </row>
    <row r="2" spans="1:8" ht="18" x14ac:dyDescent="0.2">
      <c r="A2" s="244" t="s">
        <v>222</v>
      </c>
      <c r="B2" s="244"/>
      <c r="C2" s="244"/>
      <c r="D2" s="244"/>
      <c r="E2" s="244"/>
      <c r="F2" s="244"/>
      <c r="G2" s="244"/>
      <c r="H2" s="244"/>
    </row>
    <row r="3" spans="1:8" ht="18" x14ac:dyDescent="0.2">
      <c r="A3" s="245" t="s">
        <v>21</v>
      </c>
      <c r="B3" s="245"/>
      <c r="C3" s="245"/>
      <c r="D3" s="84"/>
      <c r="E3" s="84"/>
    </row>
    <row r="4" spans="1:8" ht="20" x14ac:dyDescent="0.2">
      <c r="A4" s="246" t="s">
        <v>78</v>
      </c>
      <c r="B4" s="246"/>
      <c r="C4" s="246"/>
      <c r="D4" s="246"/>
      <c r="E4" s="246"/>
      <c r="F4" s="246"/>
      <c r="G4" s="246"/>
      <c r="H4" s="246"/>
    </row>
    <row r="5" spans="1:8" ht="20" x14ac:dyDescent="0.2">
      <c r="A5" s="246" t="s">
        <v>144</v>
      </c>
      <c r="B5" s="246"/>
      <c r="C5" s="246"/>
      <c r="D5" s="246"/>
      <c r="E5" s="246"/>
      <c r="F5" s="246"/>
      <c r="G5" s="246"/>
      <c r="H5" s="246"/>
    </row>
    <row r="6" spans="1:8" ht="20" x14ac:dyDescent="0.2">
      <c r="A6" s="85"/>
      <c r="B6" s="85"/>
      <c r="C6" s="85"/>
      <c r="D6" s="85"/>
      <c r="E6" s="85"/>
      <c r="F6" s="85"/>
      <c r="G6" s="85"/>
      <c r="H6" s="85"/>
    </row>
    <row r="7" spans="1:8" ht="16" x14ac:dyDescent="0.2">
      <c r="B7" s="86"/>
      <c r="D7" s="87" t="s">
        <v>219</v>
      </c>
      <c r="E7" s="88" t="s">
        <v>69</v>
      </c>
      <c r="F7" s="87" t="s">
        <v>220</v>
      </c>
    </row>
    <row r="8" spans="1:8" ht="14" x14ac:dyDescent="0.15">
      <c r="A8" s="241"/>
      <c r="B8" s="241"/>
      <c r="C8" s="241"/>
      <c r="D8" s="241"/>
      <c r="E8" s="241"/>
      <c r="F8" s="241"/>
      <c r="G8" s="241"/>
      <c r="H8" s="241"/>
    </row>
    <row r="9" spans="1:8" s="89" customFormat="1" ht="16" x14ac:dyDescent="0.2">
      <c r="A9" s="242" t="s">
        <v>53</v>
      </c>
      <c r="B9" s="242"/>
      <c r="C9" s="242"/>
      <c r="D9" s="242"/>
      <c r="E9" s="242"/>
      <c r="F9" s="242"/>
      <c r="G9" s="242"/>
      <c r="H9" s="242"/>
    </row>
    <row r="10" spans="1:8" s="89" customFormat="1" ht="16" x14ac:dyDescent="0.2">
      <c r="B10" s="87"/>
      <c r="C10" s="87"/>
      <c r="D10" s="87"/>
      <c r="E10" s="87"/>
      <c r="F10" s="87"/>
    </row>
    <row r="11" spans="1:8" s="89" customFormat="1" ht="16" x14ac:dyDescent="0.2">
      <c r="B11" s="90"/>
      <c r="C11" s="90"/>
      <c r="D11" s="90"/>
      <c r="E11" s="91"/>
      <c r="F11" s="90"/>
      <c r="G11" s="90"/>
      <c r="H11" s="90"/>
    </row>
    <row r="12" spans="1:8" s="89" customFormat="1" ht="36" customHeight="1" thickBot="1" x14ac:dyDescent="0.25">
      <c r="B12" s="90"/>
      <c r="C12" s="90"/>
      <c r="D12" s="90"/>
      <c r="E12" s="91"/>
      <c r="F12" s="92" t="s">
        <v>54</v>
      </c>
      <c r="G12" s="90"/>
      <c r="H12" s="90"/>
    </row>
    <row r="13" spans="1:8" s="89" customFormat="1" ht="36" customHeight="1" x14ac:dyDescent="0.2">
      <c r="B13" s="90"/>
      <c r="C13" s="90"/>
      <c r="D13" s="90"/>
      <c r="E13" s="91"/>
      <c r="F13" s="93"/>
      <c r="G13" s="90"/>
      <c r="H13" s="90"/>
    </row>
    <row r="14" spans="1:8" s="89" customFormat="1" ht="36" customHeight="1" x14ac:dyDescent="0.2">
      <c r="B14" s="90"/>
      <c r="C14" s="90"/>
      <c r="D14" s="90"/>
      <c r="E14" s="91"/>
      <c r="F14" s="94" t="s">
        <v>147</v>
      </c>
      <c r="G14" s="90"/>
      <c r="H14" s="90"/>
    </row>
    <row r="15" spans="1:8" s="89" customFormat="1" ht="36" customHeight="1" thickBot="1" x14ac:dyDescent="0.25">
      <c r="B15" s="90"/>
      <c r="C15" s="90"/>
      <c r="D15" s="90"/>
      <c r="E15" s="91"/>
      <c r="F15" s="95" t="str">
        <f>E18</f>
        <v>ARVC Sports Center Ct.4</v>
      </c>
      <c r="G15" s="96"/>
      <c r="H15" s="90"/>
    </row>
    <row r="16" spans="1:8" s="89" customFormat="1" ht="36" customHeight="1" thickBot="1" x14ac:dyDescent="0.25">
      <c r="B16" s="90"/>
      <c r="C16" s="90"/>
      <c r="D16" s="90"/>
      <c r="E16" s="97" t="s">
        <v>55</v>
      </c>
      <c r="F16" s="98" t="s">
        <v>148</v>
      </c>
      <c r="G16" s="99"/>
      <c r="H16" s="90"/>
    </row>
    <row r="17" spans="1:8" s="89" customFormat="1" ht="36" customHeight="1" x14ac:dyDescent="0.2">
      <c r="B17" s="90"/>
      <c r="C17" s="90"/>
      <c r="D17" s="90"/>
      <c r="E17" s="100" t="s">
        <v>149</v>
      </c>
      <c r="F17" s="94"/>
      <c r="G17" s="101"/>
      <c r="H17" s="90"/>
    </row>
    <row r="18" spans="1:8" s="89" customFormat="1" ht="36" customHeight="1" thickBot="1" x14ac:dyDescent="0.25">
      <c r="B18" s="90"/>
      <c r="C18" s="90"/>
      <c r="D18" s="102"/>
      <c r="E18" s="103" t="str">
        <f>D7</f>
        <v>ARVC Sports Center Ct.4</v>
      </c>
      <c r="F18" s="104"/>
      <c r="G18" s="101"/>
      <c r="H18" s="90"/>
    </row>
    <row r="19" spans="1:8" s="89" customFormat="1" ht="36" customHeight="1" x14ac:dyDescent="0.2">
      <c r="B19" s="90"/>
      <c r="C19" s="90"/>
      <c r="D19" s="99"/>
      <c r="E19" s="105" t="s">
        <v>150</v>
      </c>
      <c r="F19" s="90"/>
      <c r="G19" s="94"/>
      <c r="H19" s="90"/>
    </row>
    <row r="20" spans="1:8" s="89" customFormat="1" ht="36" customHeight="1" thickBot="1" x14ac:dyDescent="0.25">
      <c r="B20" s="90"/>
      <c r="C20" s="90"/>
      <c r="D20" s="106" t="s">
        <v>151</v>
      </c>
      <c r="E20" s="107"/>
      <c r="F20" s="90"/>
      <c r="G20" s="94" t="s">
        <v>152</v>
      </c>
      <c r="H20" s="90"/>
    </row>
    <row r="21" spans="1:8" s="89" customFormat="1" ht="36" customHeight="1" thickBot="1" x14ac:dyDescent="0.25">
      <c r="B21" s="90"/>
      <c r="C21" s="102"/>
      <c r="D21" s="108" t="str">
        <f>E30</f>
        <v>ARVC Sports Center Ct.4</v>
      </c>
      <c r="E21" s="109" t="s">
        <v>61</v>
      </c>
      <c r="F21" s="90"/>
      <c r="G21" s="95" t="str">
        <f>F27</f>
        <v>ARVC Sports Center Ct. 2</v>
      </c>
      <c r="H21" s="110"/>
    </row>
    <row r="22" spans="1:8" s="89" customFormat="1" ht="36" customHeight="1" thickBot="1" x14ac:dyDescent="0.25">
      <c r="B22" s="90"/>
      <c r="C22" s="106"/>
      <c r="D22" s="111" t="s">
        <v>71</v>
      </c>
      <c r="E22" s="92" t="s">
        <v>58</v>
      </c>
      <c r="F22" s="90"/>
      <c r="G22" s="208" t="s">
        <v>76</v>
      </c>
      <c r="H22" s="113" t="s">
        <v>154</v>
      </c>
    </row>
    <row r="23" spans="1:8" s="89" customFormat="1" ht="36" customHeight="1" x14ac:dyDescent="0.2">
      <c r="B23" s="90"/>
      <c r="C23" s="106"/>
      <c r="D23" s="111"/>
      <c r="E23" s="100" t="s">
        <v>155</v>
      </c>
      <c r="F23" s="90"/>
      <c r="G23" s="114"/>
      <c r="H23" s="113" t="s">
        <v>156</v>
      </c>
    </row>
    <row r="24" spans="1:8" s="89" customFormat="1" ht="36" customHeight="1" thickBot="1" x14ac:dyDescent="0.25">
      <c r="B24" s="90"/>
      <c r="C24" s="106"/>
      <c r="D24" s="115"/>
      <c r="E24" s="103" t="str">
        <f>E18</f>
        <v>ARVC Sports Center Ct.4</v>
      </c>
      <c r="F24" s="110"/>
      <c r="G24" s="94"/>
      <c r="H24" s="90"/>
    </row>
    <row r="25" spans="1:8" s="89" customFormat="1" ht="36" customHeight="1" x14ac:dyDescent="0.2">
      <c r="B25" s="90"/>
      <c r="C25" s="106"/>
      <c r="D25" s="90"/>
      <c r="E25" s="116" t="s">
        <v>72</v>
      </c>
      <c r="F25" s="99"/>
      <c r="G25" s="114"/>
      <c r="H25" s="90"/>
    </row>
    <row r="26" spans="1:8" s="89" customFormat="1" ht="36" customHeight="1" thickBot="1" x14ac:dyDescent="0.25">
      <c r="B26" s="90"/>
      <c r="C26" s="106" t="s">
        <v>157</v>
      </c>
      <c r="D26" s="90"/>
      <c r="E26" s="107"/>
      <c r="F26" s="94" t="s">
        <v>158</v>
      </c>
      <c r="G26" s="94"/>
      <c r="H26" s="90"/>
    </row>
    <row r="27" spans="1:8" s="89" customFormat="1" ht="36" customHeight="1" thickBot="1" x14ac:dyDescent="0.25">
      <c r="A27" s="117"/>
      <c r="B27" s="102"/>
      <c r="C27" s="108" t="str">
        <f>D33</f>
        <v>ARVC Sports Center Ct. 3</v>
      </c>
      <c r="D27" s="90"/>
      <c r="E27" s="118" t="s">
        <v>62</v>
      </c>
      <c r="F27" s="95" t="s">
        <v>215</v>
      </c>
      <c r="G27" s="115"/>
      <c r="H27" s="90"/>
    </row>
    <row r="28" spans="1:8" s="89" customFormat="1" ht="36" customHeight="1" thickBot="1" x14ac:dyDescent="0.25">
      <c r="B28" s="113" t="s">
        <v>159</v>
      </c>
      <c r="C28" s="111" t="s">
        <v>89</v>
      </c>
      <c r="D28" s="90"/>
      <c r="E28" s="92" t="s">
        <v>59</v>
      </c>
      <c r="F28" s="114" t="s">
        <v>75</v>
      </c>
      <c r="G28" s="90"/>
      <c r="H28" s="90"/>
    </row>
    <row r="29" spans="1:8" s="89" customFormat="1" ht="36" customHeight="1" x14ac:dyDescent="0.2">
      <c r="B29" s="113" t="s">
        <v>156</v>
      </c>
      <c r="C29" s="111"/>
      <c r="D29" s="90"/>
      <c r="E29" s="100" t="s">
        <v>160</v>
      </c>
      <c r="F29" s="114"/>
      <c r="G29" s="90"/>
      <c r="H29" s="90"/>
    </row>
    <row r="30" spans="1:8" s="89" customFormat="1" ht="36" customHeight="1" thickBot="1" x14ac:dyDescent="0.25">
      <c r="B30" s="90"/>
      <c r="C30" s="106"/>
      <c r="D30" s="102"/>
      <c r="E30" s="103" t="str">
        <f>E24</f>
        <v>ARVC Sports Center Ct.4</v>
      </c>
      <c r="F30" s="115"/>
      <c r="G30" s="90"/>
      <c r="H30" s="90"/>
    </row>
    <row r="31" spans="1:8" s="89" customFormat="1" ht="36" customHeight="1" x14ac:dyDescent="0.2">
      <c r="B31" s="90"/>
      <c r="C31" s="106"/>
      <c r="D31" s="119"/>
      <c r="E31" s="116" t="s">
        <v>73</v>
      </c>
      <c r="F31" s="90"/>
      <c r="G31" s="90"/>
      <c r="H31" s="90"/>
    </row>
    <row r="32" spans="1:8" s="89" customFormat="1" ht="36" customHeight="1" thickBot="1" x14ac:dyDescent="0.25">
      <c r="B32" s="90"/>
      <c r="C32" s="106"/>
      <c r="D32" s="106" t="s">
        <v>168</v>
      </c>
      <c r="E32" s="107"/>
      <c r="F32" s="90"/>
      <c r="G32" s="90"/>
      <c r="H32" s="90"/>
    </row>
    <row r="33" spans="2:8" s="89" customFormat="1" ht="36" customHeight="1" thickBot="1" x14ac:dyDescent="0.25">
      <c r="B33" s="90"/>
      <c r="C33" s="115"/>
      <c r="D33" s="108" t="s">
        <v>216</v>
      </c>
      <c r="E33" s="120" t="s">
        <v>65</v>
      </c>
      <c r="F33" s="90"/>
      <c r="G33" s="90"/>
      <c r="H33" s="90"/>
    </row>
    <row r="34" spans="2:8" s="89" customFormat="1" ht="36" customHeight="1" x14ac:dyDescent="0.2">
      <c r="B34" s="90"/>
      <c r="C34" s="90"/>
      <c r="D34" s="209" t="s">
        <v>221</v>
      </c>
      <c r="E34" s="90"/>
      <c r="F34" s="90"/>
      <c r="G34" s="90"/>
      <c r="H34" s="90"/>
    </row>
    <row r="35" spans="2:8" s="89" customFormat="1" ht="36" customHeight="1" x14ac:dyDescent="0.2">
      <c r="B35" s="90"/>
      <c r="C35" s="90"/>
      <c r="D35" s="111"/>
      <c r="E35" s="90"/>
      <c r="F35" s="90"/>
      <c r="G35" s="90"/>
      <c r="H35" s="90"/>
    </row>
    <row r="36" spans="2:8" s="89" customFormat="1" ht="36" customHeight="1" thickBot="1" x14ac:dyDescent="0.25">
      <c r="B36" s="90"/>
      <c r="C36" s="90"/>
      <c r="D36" s="110"/>
      <c r="E36" s="90"/>
      <c r="F36" s="90"/>
      <c r="G36" s="90"/>
      <c r="H36" s="90"/>
    </row>
    <row r="37" spans="2:8" s="89" customFormat="1" ht="36" customHeight="1" x14ac:dyDescent="0.2">
      <c r="B37" s="90"/>
      <c r="C37" s="90"/>
      <c r="D37" s="120" t="s">
        <v>163</v>
      </c>
      <c r="E37" s="90"/>
      <c r="F37" s="90"/>
      <c r="G37" s="90"/>
      <c r="H37" s="90"/>
    </row>
    <row r="38" spans="2:8" ht="24" customHeight="1" x14ac:dyDescent="0.15">
      <c r="B38" s="117"/>
      <c r="C38" s="117"/>
      <c r="D38" s="117"/>
      <c r="E38" s="122"/>
      <c r="F38" s="117"/>
      <c r="G38" s="117"/>
      <c r="H38" s="117"/>
    </row>
    <row r="39" spans="2:8" ht="24" customHeight="1" x14ac:dyDescent="0.15">
      <c r="B39" s="117"/>
      <c r="C39" s="117"/>
      <c r="D39" s="117"/>
      <c r="E39" s="122"/>
      <c r="F39" s="117"/>
      <c r="G39" s="117"/>
      <c r="H39" s="117"/>
    </row>
    <row r="40" spans="2:8" ht="24" customHeight="1" x14ac:dyDescent="0.15">
      <c r="B40" s="117"/>
      <c r="C40" s="117"/>
      <c r="D40" s="117"/>
      <c r="E40" s="117"/>
      <c r="F40" s="117"/>
      <c r="G40" s="117"/>
      <c r="H40" s="117"/>
    </row>
    <row r="41" spans="2:8" ht="24" customHeight="1" x14ac:dyDescent="0.15">
      <c r="B41" s="123"/>
      <c r="C41" s="49" t="s">
        <v>60</v>
      </c>
      <c r="D41" s="117"/>
      <c r="E41" s="117"/>
      <c r="F41" s="117"/>
      <c r="G41" s="117"/>
      <c r="H41" s="117"/>
    </row>
    <row r="42" spans="2:8" ht="24" customHeight="1" x14ac:dyDescent="0.15">
      <c r="B42" s="117"/>
      <c r="C42" s="117"/>
      <c r="D42" s="117"/>
      <c r="E42" s="117"/>
      <c r="F42" s="117"/>
      <c r="G42" s="117"/>
      <c r="H42" s="117"/>
    </row>
    <row r="43" spans="2:8" ht="24" customHeight="1" x14ac:dyDescent="0.15">
      <c r="B43" s="117"/>
      <c r="C43" s="117"/>
      <c r="D43" s="117"/>
      <c r="E43" s="117"/>
      <c r="F43" s="117"/>
      <c r="G43" s="117"/>
      <c r="H43" s="117"/>
    </row>
    <row r="44" spans="2:8" ht="24" customHeight="1" x14ac:dyDescent="0.15">
      <c r="B44" s="117"/>
      <c r="C44" s="117"/>
      <c r="D44" s="117"/>
      <c r="E44" s="117"/>
      <c r="F44" s="117"/>
      <c r="G44" s="117"/>
      <c r="H44" s="117"/>
    </row>
    <row r="45" spans="2:8" ht="24" customHeight="1" x14ac:dyDescent="0.15">
      <c r="B45" s="117"/>
      <c r="C45" s="117"/>
      <c r="D45" s="117"/>
      <c r="E45" s="117"/>
      <c r="F45" s="117"/>
      <c r="G45" s="117"/>
      <c r="H45" s="117"/>
    </row>
    <row r="46" spans="2:8" ht="24" customHeight="1" x14ac:dyDescent="0.15">
      <c r="B46" s="117"/>
      <c r="C46" s="117"/>
      <c r="D46" s="117"/>
      <c r="E46" s="117"/>
      <c r="F46" s="117"/>
      <c r="G46" s="117"/>
      <c r="H46" s="117"/>
    </row>
    <row r="47" spans="2:8" ht="24" customHeight="1" x14ac:dyDescent="0.15">
      <c r="B47" s="117"/>
      <c r="C47" s="117"/>
      <c r="D47" s="117"/>
      <c r="E47" s="117"/>
      <c r="F47" s="117"/>
      <c r="G47" s="117"/>
      <c r="H47" s="117"/>
    </row>
    <row r="48" spans="2:8" ht="21" customHeight="1" x14ac:dyDescent="0.15">
      <c r="B48" s="117"/>
      <c r="C48" s="117"/>
      <c r="D48" s="117"/>
      <c r="E48" s="117"/>
      <c r="F48" s="117"/>
      <c r="G48" s="117"/>
      <c r="H48" s="117"/>
    </row>
    <row r="49" spans="1:8" ht="21" customHeight="1" x14ac:dyDescent="0.15">
      <c r="B49" s="117"/>
      <c r="C49" s="117"/>
      <c r="D49" s="117"/>
      <c r="E49" s="117"/>
      <c r="F49" s="117"/>
      <c r="G49" s="117"/>
      <c r="H49" s="117"/>
    </row>
    <row r="50" spans="1:8" ht="21" customHeight="1" x14ac:dyDescent="0.15">
      <c r="B50" s="117"/>
      <c r="C50" s="117"/>
      <c r="D50" s="117"/>
      <c r="E50" s="117"/>
      <c r="F50" s="117"/>
      <c r="G50" s="117"/>
      <c r="H50" s="117"/>
    </row>
    <row r="51" spans="1:8" ht="21" customHeight="1" x14ac:dyDescent="0.15">
      <c r="B51" s="117"/>
      <c r="C51" s="117"/>
      <c r="D51" s="117"/>
      <c r="E51" s="117"/>
      <c r="F51" s="117"/>
      <c r="G51" s="117"/>
      <c r="H51" s="117"/>
    </row>
    <row r="52" spans="1:8" ht="21" customHeight="1" x14ac:dyDescent="0.15">
      <c r="A52" s="122"/>
      <c r="B52" s="122"/>
      <c r="C52" s="122"/>
      <c r="D52" s="122"/>
      <c r="E52" s="122"/>
      <c r="F52" s="124"/>
      <c r="G52" s="124"/>
      <c r="H52" s="125"/>
    </row>
    <row r="53" spans="1:8" ht="21" customHeight="1" x14ac:dyDescent="0.15">
      <c r="A53" s="124"/>
      <c r="B53" s="117"/>
      <c r="C53" s="117"/>
      <c r="D53" s="117"/>
      <c r="E53" s="124"/>
      <c r="F53" s="124"/>
      <c r="G53" s="124"/>
      <c r="H53" s="124"/>
    </row>
    <row r="54" spans="1:8" ht="21" customHeight="1" x14ac:dyDescent="0.15">
      <c r="A54" s="124"/>
      <c r="B54" s="126"/>
      <c r="C54" s="124"/>
      <c r="D54" s="124"/>
      <c r="E54" s="124"/>
      <c r="F54" s="124"/>
      <c r="G54" s="124"/>
      <c r="H54" s="122"/>
    </row>
    <row r="55" spans="1:8" ht="21" customHeight="1" x14ac:dyDescent="0.15">
      <c r="A55" s="124"/>
      <c r="B55" s="126"/>
      <c r="C55" s="124"/>
      <c r="D55" s="124"/>
      <c r="E55" s="124"/>
      <c r="F55" s="124"/>
      <c r="G55" s="124"/>
      <c r="H55" s="122"/>
    </row>
    <row r="56" spans="1:8" ht="21" customHeight="1" x14ac:dyDescent="0.15">
      <c r="A56" s="124"/>
      <c r="B56" s="126"/>
      <c r="C56" s="124"/>
      <c r="D56" s="124"/>
      <c r="E56" s="124"/>
      <c r="F56" s="124"/>
      <c r="G56" s="124"/>
      <c r="H56" s="122"/>
    </row>
    <row r="57" spans="1:8" ht="21" customHeight="1" x14ac:dyDescent="0.15">
      <c r="A57" s="124"/>
      <c r="B57" s="124"/>
      <c r="C57" s="124"/>
      <c r="D57" s="124"/>
      <c r="E57" s="124"/>
      <c r="F57" s="124"/>
      <c r="G57" s="124"/>
      <c r="H57" s="124"/>
    </row>
    <row r="58" spans="1:8" ht="21" customHeight="1" x14ac:dyDescent="0.15">
      <c r="A58" s="124"/>
      <c r="B58" s="124"/>
      <c r="C58" s="124"/>
      <c r="D58" s="124"/>
      <c r="E58" s="124"/>
      <c r="F58" s="124"/>
      <c r="G58" s="124"/>
      <c r="H58" s="124"/>
    </row>
    <row r="59" spans="1:8" ht="21" customHeight="1" x14ac:dyDescent="0.2">
      <c r="A59" s="126"/>
      <c r="B59" s="127"/>
      <c r="C59" s="124"/>
      <c r="D59" s="124"/>
      <c r="E59" s="124"/>
      <c r="F59" s="124"/>
      <c r="G59" s="124"/>
      <c r="H59" s="124"/>
    </row>
    <row r="60" spans="1:8" ht="21" customHeight="1" x14ac:dyDescent="0.15">
      <c r="A60" s="124"/>
      <c r="B60" s="124"/>
      <c r="C60" s="124"/>
      <c r="D60" s="124"/>
      <c r="E60" s="124"/>
      <c r="F60" s="124"/>
      <c r="G60" s="124"/>
      <c r="H60" s="124"/>
    </row>
    <row r="61" spans="1:8" x14ac:dyDescent="0.15">
      <c r="A61" s="124"/>
      <c r="B61" s="124"/>
      <c r="C61" s="124"/>
      <c r="D61" s="124"/>
      <c r="E61" s="124"/>
      <c r="F61" s="124"/>
      <c r="G61" s="124"/>
      <c r="H61" s="124"/>
    </row>
    <row r="62" spans="1:8" x14ac:dyDescent="0.15">
      <c r="A62" s="117"/>
      <c r="B62" s="117"/>
      <c r="C62" s="117"/>
      <c r="D62" s="117"/>
      <c r="E62" s="124"/>
      <c r="F62" s="124"/>
      <c r="G62" s="124"/>
      <c r="H62" s="124"/>
    </row>
    <row r="63" spans="1:8" x14ac:dyDescent="0.15">
      <c r="A63" s="124"/>
      <c r="B63" s="124"/>
      <c r="C63" s="124"/>
      <c r="D63" s="124"/>
      <c r="E63" s="124"/>
      <c r="F63" s="124"/>
      <c r="G63" s="124"/>
      <c r="H63" s="124"/>
    </row>
    <row r="64" spans="1:8" x14ac:dyDescent="0.15">
      <c r="A64" s="124"/>
      <c r="B64" s="124"/>
      <c r="C64" s="124"/>
      <c r="D64" s="124"/>
      <c r="E64" s="124"/>
      <c r="F64" s="124"/>
      <c r="G64" s="124"/>
      <c r="H64" s="124"/>
    </row>
    <row r="65" spans="1:8" x14ac:dyDescent="0.15">
      <c r="A65" s="124"/>
      <c r="B65" s="124"/>
      <c r="C65" s="124"/>
      <c r="D65" s="124"/>
      <c r="E65" s="124"/>
      <c r="F65" s="124"/>
      <c r="G65" s="124"/>
      <c r="H65" s="124"/>
    </row>
    <row r="66" spans="1:8" x14ac:dyDescent="0.15">
      <c r="A66" s="124"/>
      <c r="B66" s="124"/>
      <c r="C66" s="124"/>
      <c r="D66" s="124"/>
      <c r="E66" s="124"/>
      <c r="F66" s="124"/>
      <c r="G66" s="124"/>
      <c r="H66" s="124"/>
    </row>
    <row r="71" spans="1:8" x14ac:dyDescent="0.15">
      <c r="B71" s="117"/>
      <c r="C71" s="117"/>
    </row>
    <row r="80" spans="1:8" x14ac:dyDescent="0.15">
      <c r="C80" s="117"/>
    </row>
    <row r="89" spans="2:4" x14ac:dyDescent="0.15">
      <c r="B89" s="117"/>
      <c r="C89" s="117"/>
      <c r="D89" s="117"/>
    </row>
    <row r="97" spans="1:5" x14ac:dyDescent="0.15">
      <c r="B97" s="117"/>
      <c r="C97" s="117"/>
      <c r="D97" s="117"/>
    </row>
    <row r="106" spans="1:5" x14ac:dyDescent="0.15">
      <c r="A106" s="117"/>
      <c r="B106" s="117"/>
      <c r="C106" s="117"/>
      <c r="D106" s="117"/>
      <c r="E106" s="117"/>
    </row>
  </sheetData>
  <mergeCells count="7">
    <mergeCell ref="A9:H9"/>
    <mergeCell ref="A1:H1"/>
    <mergeCell ref="A2:H2"/>
    <mergeCell ref="A3:C3"/>
    <mergeCell ref="A4:H4"/>
    <mergeCell ref="A5:H5"/>
    <mergeCell ref="A8:H8"/>
  </mergeCells>
  <phoneticPr fontId="14" type="noConversion"/>
  <printOptions horizontalCentered="1" verticalCentered="1"/>
  <pageMargins left="0" right="0" top="0.2" bottom="0.2" header="0.5" footer="0.5"/>
  <pageSetup scale="5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F9B9-3D25-B049-B449-F15E9ED7AD48}">
  <sheetPr>
    <pageSetUpPr fitToPage="1"/>
  </sheetPr>
  <dimension ref="A1:L42"/>
  <sheetViews>
    <sheetView workbookViewId="0">
      <selection activeCell="M16" sqref="M16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5" t="s">
        <v>45</v>
      </c>
      <c r="C3" s="19"/>
      <c r="D3" s="18"/>
      <c r="E3" s="18"/>
      <c r="H3" s="82"/>
    </row>
    <row r="4" spans="1:12" s="21" customFormat="1" x14ac:dyDescent="0.2">
      <c r="A4" s="20" t="s">
        <v>22</v>
      </c>
      <c r="B4" s="21" t="s">
        <v>97</v>
      </c>
      <c r="H4" s="82"/>
    </row>
    <row r="5" spans="1:12" s="21" customFormat="1" x14ac:dyDescent="0.2">
      <c r="A5" s="20" t="s">
        <v>23</v>
      </c>
      <c r="B5" s="81">
        <v>43467</v>
      </c>
      <c r="H5" s="73"/>
    </row>
    <row r="6" spans="1:12" x14ac:dyDescent="0.2">
      <c r="C6" s="9"/>
      <c r="H6" s="82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46</v>
      </c>
      <c r="D9" s="24"/>
      <c r="E9" s="24"/>
      <c r="F9" s="24"/>
      <c r="G9" s="24"/>
    </row>
    <row r="10" spans="1:12" x14ac:dyDescent="0.2">
      <c r="A10" s="24" t="s">
        <v>27</v>
      </c>
      <c r="B10" s="25">
        <v>6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Amarillo Xtreme 16 Fury</v>
      </c>
      <c r="C12" s="219"/>
      <c r="D12" s="214" t="str">
        <f>A16</f>
        <v>Santa Fe Storm 161</v>
      </c>
      <c r="E12" s="215"/>
      <c r="F12" s="214" t="str">
        <f>A19</f>
        <v>E3VBC 15 Extreme</v>
      </c>
      <c r="G12" s="215"/>
      <c r="H12" s="240" t="str">
        <f>A22</f>
        <v>ARVC 15N3 Adidas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99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84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142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101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Amarillo Xtreme 16 Fury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Santa Fe Storm 161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E3VBC 15 Extreme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ARVC 15N3 Adidas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ht="18" customHeight="1" x14ac:dyDescent="0.2">
      <c r="A35" s="72" t="s">
        <v>41</v>
      </c>
      <c r="B35" s="214" t="str">
        <f>A28</f>
        <v>Amarillo Xtreme 16 Fury</v>
      </c>
      <c r="C35" s="215"/>
      <c r="D35" s="214" t="str">
        <f>A30</f>
        <v>E3VBC 15 Extreme</v>
      </c>
      <c r="E35" s="215"/>
      <c r="F35" s="216" t="str">
        <f>A16</f>
        <v>Santa Fe Storm 161</v>
      </c>
      <c r="G35" s="216"/>
      <c r="I35" s="211"/>
      <c r="J35" s="211"/>
      <c r="K35" s="211"/>
      <c r="L35" s="211"/>
    </row>
    <row r="36" spans="1:12" ht="18" customHeight="1" x14ac:dyDescent="0.2">
      <c r="A36" s="72" t="s">
        <v>42</v>
      </c>
      <c r="B36" s="214" t="str">
        <f>A16</f>
        <v>Santa Fe Storm 161</v>
      </c>
      <c r="C36" s="215"/>
      <c r="D36" s="214" t="str">
        <f>A22</f>
        <v>ARVC 15N3 Adidas</v>
      </c>
      <c r="E36" s="215"/>
      <c r="F36" s="216" t="str">
        <f>A13</f>
        <v>Amarillo Xtreme 16 Fury</v>
      </c>
      <c r="G36" s="216"/>
      <c r="I36" s="37"/>
      <c r="J36" s="37"/>
      <c r="K36" s="37"/>
      <c r="L36" s="37"/>
    </row>
    <row r="37" spans="1:12" ht="18" customHeight="1" x14ac:dyDescent="0.2">
      <c r="A37" s="72" t="s">
        <v>43</v>
      </c>
      <c r="B37" s="214" t="str">
        <f>A28</f>
        <v>Amarillo Xtreme 16 Fury</v>
      </c>
      <c r="C37" s="215"/>
      <c r="D37" s="214" t="str">
        <f>A31</f>
        <v>ARVC 15N3 Adidas</v>
      </c>
      <c r="E37" s="215"/>
      <c r="F37" s="216" t="str">
        <f>A30</f>
        <v>E3VBC 15 Extreme</v>
      </c>
      <c r="G37" s="216"/>
      <c r="I37" s="211"/>
      <c r="J37" s="211"/>
      <c r="K37" s="211"/>
      <c r="L37" s="211"/>
    </row>
    <row r="38" spans="1:12" ht="18" customHeight="1" x14ac:dyDescent="0.2">
      <c r="A38" s="72" t="s">
        <v>49</v>
      </c>
      <c r="B38" s="214" t="str">
        <f>A29</f>
        <v>Santa Fe Storm 161</v>
      </c>
      <c r="C38" s="215"/>
      <c r="D38" s="214" t="str">
        <f>A30</f>
        <v>E3VBC 15 Extreme</v>
      </c>
      <c r="E38" s="215"/>
      <c r="F38" s="216" t="str">
        <f>A28</f>
        <v>Amarillo Xtreme 16 Fury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E3VBC 15 Extreme</v>
      </c>
      <c r="C39" s="215"/>
      <c r="D39" s="214" t="str">
        <f>A31</f>
        <v>ARVC 15N3 Adidas</v>
      </c>
      <c r="E39" s="215"/>
      <c r="F39" s="216" t="str">
        <f>A16</f>
        <v>Santa Fe Storm 161</v>
      </c>
      <c r="G39" s="216"/>
    </row>
    <row r="40" spans="1:12" x14ac:dyDescent="0.2">
      <c r="A40" s="72" t="s">
        <v>51</v>
      </c>
      <c r="B40" s="214" t="str">
        <f>A13</f>
        <v>Amarillo Xtreme 16 Fury</v>
      </c>
      <c r="C40" s="215"/>
      <c r="D40" s="214" t="str">
        <f>A29</f>
        <v>Santa Fe Storm 161</v>
      </c>
      <c r="E40" s="215"/>
      <c r="F40" s="216" t="str">
        <f>A22</f>
        <v>ARVC 15N3 Adidas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B12:C12"/>
    <mergeCell ref="D12:E12"/>
    <mergeCell ref="F12:G12"/>
    <mergeCell ref="B27:C27"/>
    <mergeCell ref="D27:E27"/>
    <mergeCell ref="F27:G27"/>
    <mergeCell ref="A19:A21"/>
    <mergeCell ref="J19:J21"/>
    <mergeCell ref="B28:C28"/>
    <mergeCell ref="D28:E28"/>
    <mergeCell ref="F28:G28"/>
    <mergeCell ref="B30:C30"/>
    <mergeCell ref="D30:E30"/>
    <mergeCell ref="F30:G30"/>
    <mergeCell ref="B29:C29"/>
    <mergeCell ref="D29:E29"/>
    <mergeCell ref="F29:G29"/>
    <mergeCell ref="B34:C34"/>
    <mergeCell ref="D34:E34"/>
    <mergeCell ref="F34:G34"/>
    <mergeCell ref="I34:L34"/>
    <mergeCell ref="B31:C31"/>
    <mergeCell ref="D31:E31"/>
    <mergeCell ref="F31:G31"/>
    <mergeCell ref="B32:C32"/>
    <mergeCell ref="D32:E32"/>
    <mergeCell ref="F32:G32"/>
    <mergeCell ref="B26:D26"/>
    <mergeCell ref="F26:H26"/>
    <mergeCell ref="I26:J26"/>
    <mergeCell ref="A1:L1"/>
    <mergeCell ref="A2:L2"/>
    <mergeCell ref="A7:H7"/>
    <mergeCell ref="H12:I12"/>
    <mergeCell ref="K12:L12"/>
    <mergeCell ref="J13:J15"/>
    <mergeCell ref="K13:L15"/>
    <mergeCell ref="J16:J18"/>
    <mergeCell ref="K16:L18"/>
    <mergeCell ref="A13:A15"/>
    <mergeCell ref="B13:C15"/>
    <mergeCell ref="A16:A18"/>
    <mergeCell ref="D16:E18"/>
    <mergeCell ref="K19:L21"/>
    <mergeCell ref="A22:A24"/>
    <mergeCell ref="H22:I24"/>
    <mergeCell ref="J22:J24"/>
    <mergeCell ref="K22:L2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25" right="0.25" top="0.75" bottom="0.75" header="0.3" footer="0.3"/>
  <pageSetup scale="61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6"/>
  <sheetViews>
    <sheetView topLeftCell="A18" workbookViewId="0">
      <selection activeCell="A4" sqref="A4:H4"/>
    </sheetView>
  </sheetViews>
  <sheetFormatPr baseColWidth="10" defaultColWidth="8.83203125" defaultRowHeight="13" x14ac:dyDescent="0.15"/>
  <cols>
    <col min="1" max="1" width="0.83203125" style="83" customWidth="1"/>
    <col min="2" max="2" width="25.6640625" style="83" customWidth="1"/>
    <col min="3" max="3" width="31.6640625" style="83" customWidth="1"/>
    <col min="4" max="6" width="27.6640625" style="83" customWidth="1"/>
    <col min="7" max="7" width="31.6640625" style="83" bestFit="1" customWidth="1"/>
    <col min="8" max="8" width="25.6640625" style="83" customWidth="1"/>
    <col min="9" max="16384" width="8.83203125" style="83"/>
  </cols>
  <sheetData>
    <row r="1" spans="1:8" ht="20" x14ac:dyDescent="0.2">
      <c r="A1" s="243" t="s">
        <v>20</v>
      </c>
      <c r="B1" s="243"/>
      <c r="C1" s="243"/>
      <c r="D1" s="243"/>
      <c r="E1" s="243"/>
      <c r="F1" s="243"/>
      <c r="G1" s="243"/>
      <c r="H1" s="243"/>
    </row>
    <row r="2" spans="1:8" ht="18" x14ac:dyDescent="0.2">
      <c r="A2" s="244" t="s">
        <v>95</v>
      </c>
      <c r="B2" s="244"/>
      <c r="C2" s="244"/>
      <c r="D2" s="244"/>
      <c r="E2" s="244"/>
      <c r="F2" s="244"/>
      <c r="G2" s="244"/>
      <c r="H2" s="244"/>
    </row>
    <row r="3" spans="1:8" ht="18" x14ac:dyDescent="0.2">
      <c r="A3" s="245" t="s">
        <v>21</v>
      </c>
      <c r="B3" s="245"/>
      <c r="C3" s="245"/>
      <c r="D3" s="84"/>
      <c r="E3" s="84"/>
    </row>
    <row r="4" spans="1:8" ht="20" x14ac:dyDescent="0.2">
      <c r="A4" s="246" t="s">
        <v>143</v>
      </c>
      <c r="B4" s="246"/>
      <c r="C4" s="246"/>
      <c r="D4" s="246"/>
      <c r="E4" s="246"/>
      <c r="F4" s="246"/>
      <c r="G4" s="246"/>
      <c r="H4" s="246"/>
    </row>
    <row r="5" spans="1:8" ht="20" x14ac:dyDescent="0.2">
      <c r="A5" s="246" t="s">
        <v>144</v>
      </c>
      <c r="B5" s="246"/>
      <c r="C5" s="246"/>
      <c r="D5" s="246"/>
      <c r="E5" s="246"/>
      <c r="F5" s="246"/>
      <c r="G5" s="246"/>
      <c r="H5" s="246"/>
    </row>
    <row r="6" spans="1:8" ht="20" x14ac:dyDescent="0.2">
      <c r="A6" s="85"/>
      <c r="B6" s="85"/>
      <c r="C6" s="85"/>
      <c r="D6" s="85"/>
      <c r="E6" s="85"/>
      <c r="F6" s="85"/>
      <c r="G6" s="85"/>
      <c r="H6" s="85"/>
    </row>
    <row r="7" spans="1:8" ht="16" x14ac:dyDescent="0.2">
      <c r="B7" s="86"/>
      <c r="D7" s="87" t="s">
        <v>145</v>
      </c>
      <c r="E7" s="88" t="s">
        <v>69</v>
      </c>
      <c r="F7" s="87" t="s">
        <v>146</v>
      </c>
    </row>
    <row r="8" spans="1:8" ht="14" x14ac:dyDescent="0.15">
      <c r="A8" s="241"/>
      <c r="B8" s="241"/>
      <c r="C8" s="241"/>
      <c r="D8" s="241"/>
      <c r="E8" s="241"/>
      <c r="F8" s="241"/>
      <c r="G8" s="241"/>
      <c r="H8" s="241"/>
    </row>
    <row r="9" spans="1:8" s="89" customFormat="1" ht="16" x14ac:dyDescent="0.2">
      <c r="A9" s="242" t="s">
        <v>53</v>
      </c>
      <c r="B9" s="242"/>
      <c r="C9" s="242"/>
      <c r="D9" s="242"/>
      <c r="E9" s="242"/>
      <c r="F9" s="242"/>
      <c r="G9" s="242"/>
      <c r="H9" s="242"/>
    </row>
    <row r="10" spans="1:8" s="89" customFormat="1" ht="16" x14ac:dyDescent="0.2">
      <c r="B10" s="87"/>
      <c r="C10" s="87"/>
      <c r="D10" s="87"/>
      <c r="E10" s="87"/>
      <c r="F10" s="87"/>
    </row>
    <row r="11" spans="1:8" s="89" customFormat="1" ht="16" x14ac:dyDescent="0.2">
      <c r="B11" s="90"/>
      <c r="C11" s="90"/>
      <c r="D11" s="90"/>
      <c r="E11" s="91"/>
      <c r="F11" s="90"/>
      <c r="G11" s="90"/>
      <c r="H11" s="90"/>
    </row>
    <row r="12" spans="1:8" s="89" customFormat="1" ht="36" customHeight="1" thickBot="1" x14ac:dyDescent="0.25">
      <c r="B12" s="90"/>
      <c r="C12" s="90"/>
      <c r="D12" s="90"/>
      <c r="E12" s="91"/>
      <c r="F12" s="92" t="s">
        <v>54</v>
      </c>
      <c r="G12" s="90"/>
      <c r="H12" s="90"/>
    </row>
    <row r="13" spans="1:8" s="89" customFormat="1" ht="36" customHeight="1" x14ac:dyDescent="0.2">
      <c r="B13" s="90"/>
      <c r="C13" s="90"/>
      <c r="D13" s="90"/>
      <c r="E13" s="91"/>
      <c r="F13" s="93"/>
      <c r="G13" s="90"/>
      <c r="H13" s="90"/>
    </row>
    <row r="14" spans="1:8" s="89" customFormat="1" ht="36" customHeight="1" x14ac:dyDescent="0.2">
      <c r="B14" s="90"/>
      <c r="C14" s="90"/>
      <c r="D14" s="90"/>
      <c r="E14" s="91"/>
      <c r="F14" s="94" t="s">
        <v>147</v>
      </c>
      <c r="G14" s="90"/>
      <c r="H14" s="90"/>
    </row>
    <row r="15" spans="1:8" s="89" customFormat="1" ht="36" customHeight="1" thickBot="1" x14ac:dyDescent="0.25">
      <c r="B15" s="90"/>
      <c r="C15" s="90"/>
      <c r="D15" s="90"/>
      <c r="E15" s="91"/>
      <c r="F15" s="95" t="str">
        <f>F7</f>
        <v>Cactus VBC Ct. 5</v>
      </c>
      <c r="G15" s="96"/>
      <c r="H15" s="90"/>
    </row>
    <row r="16" spans="1:8" s="89" customFormat="1" ht="36" customHeight="1" thickBot="1" x14ac:dyDescent="0.25">
      <c r="B16" s="90"/>
      <c r="C16" s="90"/>
      <c r="D16" s="90"/>
      <c r="E16" s="97" t="s">
        <v>55</v>
      </c>
      <c r="F16" s="98" t="s">
        <v>148</v>
      </c>
      <c r="G16" s="99"/>
      <c r="H16" s="90"/>
    </row>
    <row r="17" spans="1:8" s="89" customFormat="1" ht="36" customHeight="1" x14ac:dyDescent="0.2">
      <c r="B17" s="90"/>
      <c r="C17" s="90"/>
      <c r="D17" s="90"/>
      <c r="E17" s="100" t="s">
        <v>149</v>
      </c>
      <c r="F17" s="94"/>
      <c r="G17" s="101"/>
      <c r="H17" s="90"/>
    </row>
    <row r="18" spans="1:8" s="89" customFormat="1" ht="36" customHeight="1" thickBot="1" x14ac:dyDescent="0.25">
      <c r="B18" s="90"/>
      <c r="C18" s="90"/>
      <c r="D18" s="102"/>
      <c r="E18" s="103" t="str">
        <f>D7</f>
        <v>Cactus VBC Ct. 6</v>
      </c>
      <c r="F18" s="104"/>
      <c r="G18" s="101"/>
      <c r="H18" s="90"/>
    </row>
    <row r="19" spans="1:8" s="89" customFormat="1" ht="36" customHeight="1" x14ac:dyDescent="0.2">
      <c r="B19" s="90"/>
      <c r="C19" s="90"/>
      <c r="D19" s="99"/>
      <c r="E19" s="105" t="s">
        <v>150</v>
      </c>
      <c r="F19" s="90"/>
      <c r="G19" s="94"/>
      <c r="H19" s="90"/>
    </row>
    <row r="20" spans="1:8" s="89" customFormat="1" ht="36" customHeight="1" thickBot="1" x14ac:dyDescent="0.25">
      <c r="B20" s="90"/>
      <c r="C20" s="90"/>
      <c r="D20" s="106" t="s">
        <v>151</v>
      </c>
      <c r="E20" s="107"/>
      <c r="F20" s="90"/>
      <c r="G20" s="94" t="s">
        <v>152</v>
      </c>
      <c r="H20" s="90"/>
    </row>
    <row r="21" spans="1:8" s="89" customFormat="1" ht="36" customHeight="1" thickBot="1" x14ac:dyDescent="0.25">
      <c r="B21" s="90"/>
      <c r="C21" s="102"/>
      <c r="D21" s="108" t="str">
        <f>E30</f>
        <v>Cactus VBC Ct. 6</v>
      </c>
      <c r="E21" s="109" t="s">
        <v>61</v>
      </c>
      <c r="F21" s="90"/>
      <c r="G21" s="95" t="str">
        <f>F15</f>
        <v>Cactus VBC Ct. 5</v>
      </c>
      <c r="H21" s="110"/>
    </row>
    <row r="22" spans="1:8" s="89" customFormat="1" ht="36" customHeight="1" thickBot="1" x14ac:dyDescent="0.25">
      <c r="B22" s="90"/>
      <c r="C22" s="106"/>
      <c r="D22" s="111" t="s">
        <v>71</v>
      </c>
      <c r="E22" s="92" t="s">
        <v>58</v>
      </c>
      <c r="F22" s="90"/>
      <c r="G22" s="112" t="s">
        <v>153</v>
      </c>
      <c r="H22" s="113" t="s">
        <v>154</v>
      </c>
    </row>
    <row r="23" spans="1:8" s="89" customFormat="1" ht="36" customHeight="1" x14ac:dyDescent="0.2">
      <c r="B23" s="90"/>
      <c r="C23" s="106"/>
      <c r="D23" s="111"/>
      <c r="E23" s="100" t="s">
        <v>155</v>
      </c>
      <c r="F23" s="90"/>
      <c r="G23" s="114"/>
      <c r="H23" s="113" t="s">
        <v>156</v>
      </c>
    </row>
    <row r="24" spans="1:8" s="89" customFormat="1" ht="36" customHeight="1" thickBot="1" x14ac:dyDescent="0.25">
      <c r="B24" s="90"/>
      <c r="C24" s="106"/>
      <c r="D24" s="115"/>
      <c r="E24" s="103" t="str">
        <f>E18</f>
        <v>Cactus VBC Ct. 6</v>
      </c>
      <c r="F24" s="110"/>
      <c r="G24" s="94"/>
      <c r="H24" s="90"/>
    </row>
    <row r="25" spans="1:8" s="89" customFormat="1" ht="36" customHeight="1" x14ac:dyDescent="0.2">
      <c r="B25" s="90"/>
      <c r="C25" s="106"/>
      <c r="D25" s="90"/>
      <c r="E25" s="116" t="s">
        <v>72</v>
      </c>
      <c r="F25" s="99"/>
      <c r="G25" s="114"/>
      <c r="H25" s="90"/>
    </row>
    <row r="26" spans="1:8" s="89" customFormat="1" ht="36" customHeight="1" thickBot="1" x14ac:dyDescent="0.25">
      <c r="B26" s="90"/>
      <c r="C26" s="106" t="s">
        <v>157</v>
      </c>
      <c r="D26" s="90"/>
      <c r="E26" s="107"/>
      <c r="F26" s="94" t="s">
        <v>158</v>
      </c>
      <c r="G26" s="94"/>
      <c r="H26" s="90"/>
    </row>
    <row r="27" spans="1:8" s="89" customFormat="1" ht="36" customHeight="1" thickBot="1" x14ac:dyDescent="0.25">
      <c r="A27" s="117"/>
      <c r="B27" s="102"/>
      <c r="C27" s="108" t="str">
        <f>D21</f>
        <v>Cactus VBC Ct. 6</v>
      </c>
      <c r="D27" s="90"/>
      <c r="E27" s="118" t="s">
        <v>62</v>
      </c>
      <c r="F27" s="95" t="str">
        <f>D21</f>
        <v>Cactus VBC Ct. 6</v>
      </c>
      <c r="G27" s="115"/>
      <c r="H27" s="90"/>
    </row>
    <row r="28" spans="1:8" s="89" customFormat="1" ht="36" customHeight="1" thickBot="1" x14ac:dyDescent="0.25">
      <c r="B28" s="113" t="s">
        <v>159</v>
      </c>
      <c r="C28" s="111" t="s">
        <v>89</v>
      </c>
      <c r="D28" s="90"/>
      <c r="E28" s="92" t="s">
        <v>59</v>
      </c>
      <c r="F28" s="114" t="s">
        <v>75</v>
      </c>
      <c r="G28" s="90"/>
      <c r="H28" s="90"/>
    </row>
    <row r="29" spans="1:8" s="89" customFormat="1" ht="36" customHeight="1" x14ac:dyDescent="0.2">
      <c r="B29" s="113" t="s">
        <v>156</v>
      </c>
      <c r="C29" s="111"/>
      <c r="D29" s="90"/>
      <c r="E29" s="100" t="s">
        <v>160</v>
      </c>
      <c r="F29" s="114"/>
      <c r="G29" s="90"/>
      <c r="H29" s="90"/>
    </row>
    <row r="30" spans="1:8" s="89" customFormat="1" ht="36" customHeight="1" thickBot="1" x14ac:dyDescent="0.25">
      <c r="B30" s="90"/>
      <c r="C30" s="106"/>
      <c r="D30" s="102"/>
      <c r="E30" s="103" t="str">
        <f>E24</f>
        <v>Cactus VBC Ct. 6</v>
      </c>
      <c r="F30" s="115"/>
      <c r="G30" s="90"/>
      <c r="H30" s="90"/>
    </row>
    <row r="31" spans="1:8" s="89" customFormat="1" ht="36" customHeight="1" x14ac:dyDescent="0.2">
      <c r="B31" s="90"/>
      <c r="C31" s="106"/>
      <c r="D31" s="119"/>
      <c r="E31" s="116" t="s">
        <v>73</v>
      </c>
      <c r="F31" s="90"/>
      <c r="G31" s="90"/>
      <c r="H31" s="90"/>
    </row>
    <row r="32" spans="1:8" s="89" customFormat="1" ht="36" customHeight="1" thickBot="1" x14ac:dyDescent="0.25">
      <c r="B32" s="90"/>
      <c r="C32" s="106"/>
      <c r="D32" s="106" t="s">
        <v>161</v>
      </c>
      <c r="E32" s="107"/>
      <c r="F32" s="90"/>
      <c r="G32" s="90"/>
      <c r="H32" s="90"/>
    </row>
    <row r="33" spans="2:8" s="89" customFormat="1" ht="36" customHeight="1" thickBot="1" x14ac:dyDescent="0.25">
      <c r="B33" s="90"/>
      <c r="C33" s="115"/>
      <c r="D33" s="108" t="str">
        <f>F15</f>
        <v>Cactus VBC Ct. 5</v>
      </c>
      <c r="E33" s="120" t="s">
        <v>65</v>
      </c>
      <c r="F33" s="90"/>
      <c r="G33" s="90"/>
      <c r="H33" s="90"/>
    </row>
    <row r="34" spans="2:8" s="89" customFormat="1" ht="36" customHeight="1" x14ac:dyDescent="0.2">
      <c r="B34" s="90"/>
      <c r="C34" s="90"/>
      <c r="D34" s="121" t="s">
        <v>162</v>
      </c>
      <c r="E34" s="90"/>
      <c r="F34" s="90"/>
      <c r="G34" s="90"/>
      <c r="H34" s="90"/>
    </row>
    <row r="35" spans="2:8" s="89" customFormat="1" ht="36" customHeight="1" x14ac:dyDescent="0.2">
      <c r="B35" s="90"/>
      <c r="C35" s="90"/>
      <c r="D35" s="111"/>
      <c r="E35" s="90"/>
      <c r="F35" s="90"/>
      <c r="G35" s="90"/>
      <c r="H35" s="90"/>
    </row>
    <row r="36" spans="2:8" s="89" customFormat="1" ht="36" customHeight="1" thickBot="1" x14ac:dyDescent="0.25">
      <c r="B36" s="90"/>
      <c r="C36" s="90"/>
      <c r="D36" s="110"/>
      <c r="E36" s="90"/>
      <c r="F36" s="90"/>
      <c r="G36" s="90"/>
      <c r="H36" s="90"/>
    </row>
    <row r="37" spans="2:8" s="89" customFormat="1" ht="36" customHeight="1" x14ac:dyDescent="0.2">
      <c r="B37" s="90"/>
      <c r="C37" s="90"/>
      <c r="D37" s="120" t="s">
        <v>163</v>
      </c>
      <c r="E37" s="90"/>
      <c r="F37" s="90"/>
      <c r="G37" s="90"/>
      <c r="H37" s="90"/>
    </row>
    <row r="38" spans="2:8" ht="24" customHeight="1" x14ac:dyDescent="0.15">
      <c r="B38" s="117"/>
      <c r="C38" s="117"/>
      <c r="D38" s="117"/>
      <c r="E38" s="122"/>
      <c r="F38" s="117"/>
      <c r="G38" s="117"/>
      <c r="H38" s="117"/>
    </row>
    <row r="39" spans="2:8" ht="24" customHeight="1" x14ac:dyDescent="0.15">
      <c r="B39" s="117"/>
      <c r="C39" s="117"/>
      <c r="D39" s="117"/>
      <c r="E39" s="122"/>
      <c r="F39" s="117"/>
      <c r="G39" s="117"/>
      <c r="H39" s="117"/>
    </row>
    <row r="40" spans="2:8" ht="24" customHeight="1" x14ac:dyDescent="0.15">
      <c r="B40" s="117"/>
      <c r="C40" s="117"/>
      <c r="D40" s="117"/>
      <c r="E40" s="117"/>
      <c r="F40" s="117"/>
      <c r="G40" s="117"/>
      <c r="H40" s="117"/>
    </row>
    <row r="41" spans="2:8" ht="24" customHeight="1" x14ac:dyDescent="0.15">
      <c r="B41" s="123"/>
      <c r="C41" s="49" t="s">
        <v>60</v>
      </c>
      <c r="D41" s="117"/>
      <c r="E41" s="117"/>
      <c r="F41" s="117"/>
      <c r="G41" s="117"/>
      <c r="H41" s="117"/>
    </row>
    <row r="42" spans="2:8" ht="24" customHeight="1" x14ac:dyDescent="0.15">
      <c r="B42" s="117"/>
      <c r="C42" s="117"/>
      <c r="D42" s="117"/>
      <c r="E42" s="117"/>
      <c r="F42" s="117"/>
      <c r="G42" s="117"/>
      <c r="H42" s="117"/>
    </row>
    <row r="43" spans="2:8" ht="24" customHeight="1" x14ac:dyDescent="0.15">
      <c r="B43" s="117"/>
      <c r="C43" s="117"/>
      <c r="D43" s="117"/>
      <c r="E43" s="117"/>
      <c r="F43" s="117"/>
      <c r="G43" s="117"/>
      <c r="H43" s="117"/>
    </row>
    <row r="44" spans="2:8" ht="24" customHeight="1" x14ac:dyDescent="0.15">
      <c r="B44" s="117"/>
      <c r="C44" s="117"/>
      <c r="D44" s="117"/>
      <c r="E44" s="117"/>
      <c r="F44" s="117"/>
      <c r="G44" s="117"/>
      <c r="H44" s="117"/>
    </row>
    <row r="45" spans="2:8" ht="24" customHeight="1" x14ac:dyDescent="0.15">
      <c r="B45" s="117"/>
      <c r="C45" s="117"/>
      <c r="D45" s="117"/>
      <c r="E45" s="117"/>
      <c r="F45" s="117"/>
      <c r="G45" s="117"/>
      <c r="H45" s="117"/>
    </row>
    <row r="46" spans="2:8" ht="24" customHeight="1" x14ac:dyDescent="0.15">
      <c r="B46" s="117"/>
      <c r="C46" s="117"/>
      <c r="D46" s="117"/>
      <c r="E46" s="117"/>
      <c r="F46" s="117"/>
      <c r="G46" s="117"/>
      <c r="H46" s="117"/>
    </row>
    <row r="47" spans="2:8" ht="24" customHeight="1" x14ac:dyDescent="0.15">
      <c r="B47" s="117"/>
      <c r="C47" s="117"/>
      <c r="D47" s="117"/>
      <c r="E47" s="117"/>
      <c r="F47" s="117"/>
      <c r="G47" s="117"/>
      <c r="H47" s="117"/>
    </row>
    <row r="48" spans="2:8" ht="21" customHeight="1" x14ac:dyDescent="0.15">
      <c r="B48" s="117"/>
      <c r="C48" s="117"/>
      <c r="D48" s="117"/>
      <c r="E48" s="117"/>
      <c r="F48" s="117"/>
      <c r="G48" s="117"/>
      <c r="H48" s="117"/>
    </row>
    <row r="49" spans="1:8" ht="21" customHeight="1" x14ac:dyDescent="0.15">
      <c r="B49" s="117"/>
      <c r="C49" s="117"/>
      <c r="D49" s="117"/>
      <c r="E49" s="117"/>
      <c r="F49" s="117"/>
      <c r="G49" s="117"/>
      <c r="H49" s="117"/>
    </row>
    <row r="50" spans="1:8" ht="21" customHeight="1" x14ac:dyDescent="0.15">
      <c r="B50" s="117"/>
      <c r="C50" s="117"/>
      <c r="D50" s="117"/>
      <c r="E50" s="117"/>
      <c r="F50" s="117"/>
      <c r="G50" s="117"/>
      <c r="H50" s="117"/>
    </row>
    <row r="51" spans="1:8" ht="21" customHeight="1" x14ac:dyDescent="0.15">
      <c r="B51" s="117"/>
      <c r="C51" s="117"/>
      <c r="D51" s="117"/>
      <c r="E51" s="117"/>
      <c r="F51" s="117"/>
      <c r="G51" s="117"/>
      <c r="H51" s="117"/>
    </row>
    <row r="52" spans="1:8" ht="21" customHeight="1" x14ac:dyDescent="0.15">
      <c r="A52" s="122"/>
      <c r="B52" s="122"/>
      <c r="C52" s="122"/>
      <c r="D52" s="122"/>
      <c r="E52" s="122"/>
      <c r="F52" s="124"/>
      <c r="G52" s="124"/>
      <c r="H52" s="125"/>
    </row>
    <row r="53" spans="1:8" ht="21" customHeight="1" x14ac:dyDescent="0.15">
      <c r="A53" s="124"/>
      <c r="B53" s="117"/>
      <c r="C53" s="117"/>
      <c r="D53" s="117"/>
      <c r="E53" s="124"/>
      <c r="F53" s="124"/>
      <c r="G53" s="124"/>
      <c r="H53" s="124"/>
    </row>
    <row r="54" spans="1:8" ht="21" customHeight="1" x14ac:dyDescent="0.15">
      <c r="A54" s="124"/>
      <c r="B54" s="126"/>
      <c r="C54" s="124"/>
      <c r="D54" s="124"/>
      <c r="E54" s="124"/>
      <c r="F54" s="124"/>
      <c r="G54" s="124"/>
      <c r="H54" s="122"/>
    </row>
    <row r="55" spans="1:8" ht="21" customHeight="1" x14ac:dyDescent="0.15">
      <c r="A55" s="124"/>
      <c r="B55" s="126"/>
      <c r="C55" s="124"/>
      <c r="D55" s="124"/>
      <c r="E55" s="124"/>
      <c r="F55" s="124"/>
      <c r="G55" s="124"/>
      <c r="H55" s="122"/>
    </row>
    <row r="56" spans="1:8" ht="21" customHeight="1" x14ac:dyDescent="0.15">
      <c r="A56" s="124"/>
      <c r="B56" s="126"/>
      <c r="C56" s="124"/>
      <c r="D56" s="124"/>
      <c r="E56" s="124"/>
      <c r="F56" s="124"/>
      <c r="G56" s="124"/>
      <c r="H56" s="122"/>
    </row>
    <row r="57" spans="1:8" ht="21" customHeight="1" x14ac:dyDescent="0.15">
      <c r="A57" s="124"/>
      <c r="B57" s="124"/>
      <c r="C57" s="124"/>
      <c r="D57" s="124"/>
      <c r="E57" s="124"/>
      <c r="F57" s="124"/>
      <c r="G57" s="124"/>
      <c r="H57" s="124"/>
    </row>
    <row r="58" spans="1:8" ht="21" customHeight="1" x14ac:dyDescent="0.15">
      <c r="A58" s="124"/>
      <c r="B58" s="124"/>
      <c r="C58" s="124"/>
      <c r="D58" s="124"/>
      <c r="E58" s="124"/>
      <c r="F58" s="124"/>
      <c r="G58" s="124"/>
      <c r="H58" s="124"/>
    </row>
    <row r="59" spans="1:8" ht="21" customHeight="1" x14ac:dyDescent="0.2">
      <c r="A59" s="126"/>
      <c r="B59" s="127"/>
      <c r="C59" s="124"/>
      <c r="D59" s="124"/>
      <c r="E59" s="124"/>
      <c r="F59" s="124"/>
      <c r="G59" s="124"/>
      <c r="H59" s="124"/>
    </row>
    <row r="60" spans="1:8" ht="21" customHeight="1" x14ac:dyDescent="0.15">
      <c r="A60" s="124"/>
      <c r="B60" s="124"/>
      <c r="C60" s="124"/>
      <c r="D60" s="124"/>
      <c r="E60" s="124"/>
      <c r="F60" s="124"/>
      <c r="G60" s="124"/>
      <c r="H60" s="124"/>
    </row>
    <row r="61" spans="1:8" x14ac:dyDescent="0.15">
      <c r="A61" s="124"/>
      <c r="B61" s="124"/>
      <c r="C61" s="124"/>
      <c r="D61" s="124"/>
      <c r="E61" s="124"/>
      <c r="F61" s="124"/>
      <c r="G61" s="124"/>
      <c r="H61" s="124"/>
    </row>
    <row r="62" spans="1:8" x14ac:dyDescent="0.15">
      <c r="A62" s="117"/>
      <c r="B62" s="117"/>
      <c r="C62" s="117"/>
      <c r="D62" s="117"/>
      <c r="E62" s="124"/>
      <c r="F62" s="124"/>
      <c r="G62" s="124"/>
      <c r="H62" s="124"/>
    </row>
    <row r="63" spans="1:8" x14ac:dyDescent="0.15">
      <c r="A63" s="124"/>
      <c r="B63" s="124"/>
      <c r="C63" s="124"/>
      <c r="D63" s="124"/>
      <c r="E63" s="124"/>
      <c r="F63" s="124"/>
      <c r="G63" s="124"/>
      <c r="H63" s="124"/>
    </row>
    <row r="64" spans="1:8" x14ac:dyDescent="0.15">
      <c r="A64" s="124"/>
      <c r="B64" s="124"/>
      <c r="C64" s="124"/>
      <c r="D64" s="124"/>
      <c r="E64" s="124"/>
      <c r="F64" s="124"/>
      <c r="G64" s="124"/>
      <c r="H64" s="124"/>
    </row>
    <row r="65" spans="1:8" x14ac:dyDescent="0.15">
      <c r="A65" s="124"/>
      <c r="B65" s="124"/>
      <c r="C65" s="124"/>
      <c r="D65" s="124"/>
      <c r="E65" s="124"/>
      <c r="F65" s="124"/>
      <c r="G65" s="124"/>
      <c r="H65" s="124"/>
    </row>
    <row r="66" spans="1:8" x14ac:dyDescent="0.15">
      <c r="A66" s="124"/>
      <c r="B66" s="124"/>
      <c r="C66" s="124"/>
      <c r="D66" s="124"/>
      <c r="E66" s="124"/>
      <c r="F66" s="124"/>
      <c r="G66" s="124"/>
      <c r="H66" s="124"/>
    </row>
    <row r="71" spans="1:8" x14ac:dyDescent="0.15">
      <c r="B71" s="117"/>
      <c r="C71" s="117"/>
    </row>
    <row r="80" spans="1:8" x14ac:dyDescent="0.15">
      <c r="C80" s="117"/>
    </row>
    <row r="89" spans="2:4" x14ac:dyDescent="0.15">
      <c r="B89" s="117"/>
      <c r="C89" s="117"/>
      <c r="D89" s="117"/>
    </row>
    <row r="97" spans="1:5" x14ac:dyDescent="0.15">
      <c r="B97" s="117"/>
      <c r="C97" s="117"/>
      <c r="D97" s="117"/>
    </row>
    <row r="106" spans="1:5" x14ac:dyDescent="0.15">
      <c r="A106" s="117"/>
      <c r="B106" s="117"/>
      <c r="C106" s="117"/>
      <c r="D106" s="117"/>
      <c r="E106" s="117"/>
    </row>
  </sheetData>
  <mergeCells count="7">
    <mergeCell ref="A8:H8"/>
    <mergeCell ref="A9:H9"/>
    <mergeCell ref="A1:H1"/>
    <mergeCell ref="A2:H2"/>
    <mergeCell ref="A3:C3"/>
    <mergeCell ref="A4:H4"/>
    <mergeCell ref="A5:H5"/>
  </mergeCells>
  <phoneticPr fontId="14" type="noConversion"/>
  <printOptions horizontalCentered="1" verticalCentered="1"/>
  <pageMargins left="0.5" right="0.5" top="0.2" bottom="0.5" header="0.5" footer="0.5"/>
  <pageSetup scale="4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2"/>
  <sheetViews>
    <sheetView topLeftCell="A6" workbookViewId="0">
      <selection activeCell="F63" sqref="F6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97</v>
      </c>
      <c r="H4" s="73"/>
    </row>
    <row r="5" spans="1:12" s="21" customFormat="1" x14ac:dyDescent="0.2">
      <c r="A5" s="20" t="s">
        <v>23</v>
      </c>
      <c r="B5" s="22">
        <v>3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26</v>
      </c>
      <c r="D9" s="24"/>
      <c r="E9" s="24"/>
      <c r="F9" s="24"/>
      <c r="G9" s="24"/>
    </row>
    <row r="10" spans="1:12" x14ac:dyDescent="0.2">
      <c r="A10" s="24" t="s">
        <v>27</v>
      </c>
      <c r="B10" s="25">
        <v>5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NM Cactus 15 Black</v>
      </c>
      <c r="C12" s="219"/>
      <c r="D12" s="214" t="str">
        <f>A16</f>
        <v>NEVBC 16 Purple</v>
      </c>
      <c r="E12" s="215"/>
      <c r="F12" s="214" t="str">
        <f>A19</f>
        <v>NNM Fusion 14</v>
      </c>
      <c r="G12" s="215"/>
      <c r="H12" s="240" t="str">
        <f>A22</f>
        <v>E3VBC 131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138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13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103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104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NM Cactus 15 Black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NEVBC 16 Purple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NNM Fusion 14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E3VBC 131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ht="18" customHeight="1" x14ac:dyDescent="0.2">
      <c r="A35" s="72" t="s">
        <v>41</v>
      </c>
      <c r="B35" s="214" t="str">
        <f>A28</f>
        <v>NM Cactus 15 Black</v>
      </c>
      <c r="C35" s="215"/>
      <c r="D35" s="214" t="str">
        <f>A30</f>
        <v>NNM Fusion 14</v>
      </c>
      <c r="E35" s="215"/>
      <c r="F35" s="216" t="str">
        <f>A16</f>
        <v>NEVBC 16 Purple</v>
      </c>
      <c r="G35" s="216"/>
      <c r="I35" s="211"/>
      <c r="J35" s="211"/>
      <c r="K35" s="211"/>
      <c r="L35" s="211"/>
    </row>
    <row r="36" spans="1:12" ht="18" customHeight="1" x14ac:dyDescent="0.2">
      <c r="A36" s="72" t="s">
        <v>42</v>
      </c>
      <c r="B36" s="214" t="str">
        <f>A16</f>
        <v>NEVBC 16 Purple</v>
      </c>
      <c r="C36" s="215"/>
      <c r="D36" s="214" t="str">
        <f>A22</f>
        <v>E3VBC 131</v>
      </c>
      <c r="E36" s="215"/>
      <c r="F36" s="216" t="str">
        <f>A13</f>
        <v>NM Cactus 15 Black</v>
      </c>
      <c r="G36" s="216"/>
      <c r="I36" s="37"/>
      <c r="J36" s="37"/>
      <c r="K36" s="37"/>
      <c r="L36" s="37"/>
    </row>
    <row r="37" spans="1:12" ht="18" customHeight="1" x14ac:dyDescent="0.2">
      <c r="A37" s="72" t="s">
        <v>43</v>
      </c>
      <c r="B37" s="214" t="str">
        <f>A28</f>
        <v>NM Cactus 15 Black</v>
      </c>
      <c r="C37" s="215"/>
      <c r="D37" s="214" t="str">
        <f>A31</f>
        <v>E3VBC 131</v>
      </c>
      <c r="E37" s="215"/>
      <c r="F37" s="216" t="str">
        <f>A30</f>
        <v>NNM Fusion 14</v>
      </c>
      <c r="G37" s="216"/>
      <c r="I37" s="211"/>
      <c r="J37" s="211"/>
      <c r="K37" s="211"/>
      <c r="L37" s="211"/>
    </row>
    <row r="38" spans="1:12" ht="18" customHeight="1" x14ac:dyDescent="0.2">
      <c r="A38" s="72" t="s">
        <v>49</v>
      </c>
      <c r="B38" s="214" t="str">
        <f>A29</f>
        <v>NEVBC 16 Purple</v>
      </c>
      <c r="C38" s="215"/>
      <c r="D38" s="214" t="str">
        <f>A30</f>
        <v>NNM Fusion 14</v>
      </c>
      <c r="E38" s="215"/>
      <c r="F38" s="216" t="str">
        <f>A28</f>
        <v>NM Cactus 15 Black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NNM Fusion 14</v>
      </c>
      <c r="C39" s="215"/>
      <c r="D39" s="214" t="str">
        <f>A31</f>
        <v>E3VBC 131</v>
      </c>
      <c r="E39" s="215"/>
      <c r="F39" s="216" t="str">
        <f>A16</f>
        <v>NEVBC 16 Purple</v>
      </c>
      <c r="G39" s="216"/>
    </row>
    <row r="40" spans="1:12" x14ac:dyDescent="0.2">
      <c r="A40" s="72" t="s">
        <v>51</v>
      </c>
      <c r="B40" s="214" t="str">
        <f>A13</f>
        <v>NM Cactus 15 Black</v>
      </c>
      <c r="C40" s="215"/>
      <c r="D40" s="214" t="str">
        <f>A29</f>
        <v>NEVBC 16 Purple</v>
      </c>
      <c r="E40" s="215"/>
      <c r="F40" s="216" t="str">
        <f>A22</f>
        <v>E3VBC 131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B34:C34"/>
    <mergeCell ref="D34:E34"/>
    <mergeCell ref="F34:G34"/>
    <mergeCell ref="I34:L34"/>
    <mergeCell ref="B35:C35"/>
    <mergeCell ref="D35:E35"/>
    <mergeCell ref="F35:G35"/>
    <mergeCell ref="I35:L3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D31:E31"/>
    <mergeCell ref="F31:G31"/>
    <mergeCell ref="A19:A21"/>
    <mergeCell ref="A22:A24"/>
    <mergeCell ref="H22:I24"/>
    <mergeCell ref="J22:J24"/>
    <mergeCell ref="B27:C27"/>
    <mergeCell ref="D27:E27"/>
    <mergeCell ref="F27:G27"/>
    <mergeCell ref="A13:A15"/>
    <mergeCell ref="B13:C15"/>
    <mergeCell ref="A16:A18"/>
    <mergeCell ref="D16:E18"/>
    <mergeCell ref="J13:J15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K22:L24"/>
    <mergeCell ref="B26:D26"/>
    <mergeCell ref="F26:H26"/>
    <mergeCell ref="I26:J26"/>
    <mergeCell ref="B29:C29"/>
    <mergeCell ref="D29:E29"/>
    <mergeCell ref="F29:G29"/>
    <mergeCell ref="D36:E36"/>
    <mergeCell ref="F36:G36"/>
    <mergeCell ref="B37:C37"/>
    <mergeCell ref="D37:E37"/>
    <mergeCell ref="F37:G37"/>
    <mergeCell ref="B36:C36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 copies="3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6" t="s">
        <v>44</v>
      </c>
      <c r="C3" s="19"/>
      <c r="D3" s="18"/>
      <c r="E3" s="18"/>
      <c r="F3" s="18"/>
      <c r="G3" s="18"/>
      <c r="H3" s="73"/>
    </row>
    <row r="4" spans="1:12" s="21" customFormat="1" x14ac:dyDescent="0.2">
      <c r="A4" s="20" t="s">
        <v>22</v>
      </c>
      <c r="B4" s="21" t="s">
        <v>97</v>
      </c>
      <c r="H4" s="73"/>
    </row>
    <row r="5" spans="1:12" s="21" customFormat="1" x14ac:dyDescent="0.2">
      <c r="A5" s="20" t="s">
        <v>23</v>
      </c>
      <c r="B5" s="22">
        <v>3</v>
      </c>
      <c r="H5" s="73"/>
    </row>
    <row r="6" spans="1:12" x14ac:dyDescent="0.2">
      <c r="C6" s="9"/>
      <c r="H6" s="73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46</v>
      </c>
      <c r="D9" s="24"/>
      <c r="E9" s="24"/>
      <c r="F9" s="24"/>
      <c r="G9" s="24"/>
    </row>
    <row r="10" spans="1:12" x14ac:dyDescent="0.2">
      <c r="A10" s="24" t="s">
        <v>27</v>
      </c>
      <c r="B10" s="25">
        <v>6</v>
      </c>
      <c r="C10" s="25"/>
      <c r="D10" s="24"/>
      <c r="E10" s="24"/>
      <c r="F10" s="24"/>
      <c r="G10" s="24"/>
    </row>
    <row r="12" spans="1:12" s="67" customFormat="1" x14ac:dyDescent="0.2">
      <c r="A12" s="72" t="s">
        <v>28</v>
      </c>
      <c r="B12" s="214" t="str">
        <f>A13</f>
        <v>Peak VBC 16 Shane</v>
      </c>
      <c r="C12" s="219"/>
      <c r="D12" s="214" t="str">
        <f>A16</f>
        <v>E3VBC 141</v>
      </c>
      <c r="E12" s="215"/>
      <c r="F12" s="214" t="str">
        <f>A19</f>
        <v>ARVC 15R1 Adidas</v>
      </c>
      <c r="G12" s="215"/>
      <c r="H12" s="240" t="str">
        <f>A22</f>
        <v>NM Dynami 14/15</v>
      </c>
      <c r="I12" s="215"/>
      <c r="J12" s="72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105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102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15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106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71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6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70" t="s">
        <v>35</v>
      </c>
      <c r="I27" s="70" t="s">
        <v>36</v>
      </c>
      <c r="J27" s="70" t="s">
        <v>37</v>
      </c>
      <c r="K27" s="32" t="s">
        <v>38</v>
      </c>
    </row>
    <row r="28" spans="1:12" s="67" customFormat="1" ht="24" customHeight="1" x14ac:dyDescent="0.2">
      <c r="A28" s="12" t="str">
        <f>A13</f>
        <v>Peak VBC 16 Shane</v>
      </c>
      <c r="B28" s="217"/>
      <c r="C28" s="218"/>
      <c r="D28" s="217"/>
      <c r="E28" s="218"/>
      <c r="F28" s="217"/>
      <c r="G28" s="218"/>
      <c r="H28" s="33"/>
      <c r="I28" s="69">
        <f>D13+D14+D15+F13+F14+F15+H13+H14+H15</f>
        <v>0</v>
      </c>
      <c r="J28" s="69">
        <f>E13+E14+E15+G13+G14+G15+I13+I14+I15</f>
        <v>0</v>
      </c>
      <c r="K28" s="69">
        <f>I28-J28</f>
        <v>0</v>
      </c>
    </row>
    <row r="29" spans="1:12" ht="24" customHeight="1" x14ac:dyDescent="0.2">
      <c r="A29" s="12" t="str">
        <f>A16</f>
        <v>E3VBC 141</v>
      </c>
      <c r="B29" s="217"/>
      <c r="C29" s="218"/>
      <c r="D29" s="217"/>
      <c r="E29" s="218"/>
      <c r="F29" s="217"/>
      <c r="G29" s="218"/>
      <c r="H29" s="33"/>
      <c r="I29" s="69" t="e">
        <f>B16+B17+B18+F16+F17+F18+H16+H17+H18</f>
        <v>#VALUE!</v>
      </c>
      <c r="J29" s="69" t="e">
        <f>C16+C17+C18+G16+G17+G18+I16+I17+I18</f>
        <v>#VALUE!</v>
      </c>
      <c r="K29" s="69" t="e">
        <f>I29-J29</f>
        <v>#VALUE!</v>
      </c>
    </row>
    <row r="30" spans="1:12" ht="24" customHeight="1" x14ac:dyDescent="0.2">
      <c r="A30" s="12" t="str">
        <f>A19</f>
        <v>ARVC 15R1 Adidas</v>
      </c>
      <c r="B30" s="217"/>
      <c r="C30" s="218"/>
      <c r="D30" s="217"/>
      <c r="E30" s="218"/>
      <c r="F30" s="217"/>
      <c r="G30" s="218"/>
      <c r="H30" s="33"/>
      <c r="I30" s="69" t="e">
        <f>B19+B20+B21+D19+D20+D21+H19+H20+H21</f>
        <v>#VALUE!</v>
      </c>
      <c r="J30" s="69" t="e">
        <f>C19+C20+C21+E19+E20+E21+I19+I20+I21</f>
        <v>#VALUE!</v>
      </c>
      <c r="K30" s="69" t="e">
        <f>I30-J30</f>
        <v>#VALUE!</v>
      </c>
    </row>
    <row r="31" spans="1:12" ht="24" customHeight="1" x14ac:dyDescent="0.2">
      <c r="A31" s="12" t="str">
        <f>A22</f>
        <v>NM Dynami 14/15</v>
      </c>
      <c r="B31" s="217"/>
      <c r="C31" s="218"/>
      <c r="D31" s="217"/>
      <c r="E31" s="218"/>
      <c r="F31" s="217"/>
      <c r="G31" s="218"/>
      <c r="H31" s="33"/>
      <c r="I31" s="69" t="e">
        <f>B22+B23+B24+D22+D23+D24+F22+F23+F24</f>
        <v>#VALUE!</v>
      </c>
      <c r="J31" s="69" t="e">
        <f>C22+C23+C24+E22+E23+E24+G22+G23+G24</f>
        <v>#VALUE!</v>
      </c>
      <c r="K31" s="69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3" spans="1:12" ht="18" customHeight="1" x14ac:dyDescent="0.2"/>
    <row r="34" spans="1:12" ht="18" customHeight="1" x14ac:dyDescent="0.2">
      <c r="A34" s="72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ht="18" customHeight="1" x14ac:dyDescent="0.2">
      <c r="A35" s="72" t="s">
        <v>41</v>
      </c>
      <c r="B35" s="214" t="str">
        <f>A28</f>
        <v>Peak VBC 16 Shane</v>
      </c>
      <c r="C35" s="215"/>
      <c r="D35" s="214" t="str">
        <f>A30</f>
        <v>ARVC 15R1 Adidas</v>
      </c>
      <c r="E35" s="215"/>
      <c r="F35" s="216" t="str">
        <f>A16</f>
        <v>E3VBC 141</v>
      </c>
      <c r="G35" s="216"/>
      <c r="I35" s="211"/>
      <c r="J35" s="211"/>
      <c r="K35" s="211"/>
      <c r="L35" s="211"/>
    </row>
    <row r="36" spans="1:12" ht="18" customHeight="1" x14ac:dyDescent="0.2">
      <c r="A36" s="72" t="s">
        <v>42</v>
      </c>
      <c r="B36" s="214" t="str">
        <f>A16</f>
        <v>E3VBC 141</v>
      </c>
      <c r="C36" s="215"/>
      <c r="D36" s="214" t="str">
        <f>A22</f>
        <v>NM Dynami 14/15</v>
      </c>
      <c r="E36" s="215"/>
      <c r="F36" s="216" t="str">
        <f>A13</f>
        <v>Peak VBC 16 Shane</v>
      </c>
      <c r="G36" s="216"/>
      <c r="I36" s="37"/>
      <c r="J36" s="37"/>
      <c r="K36" s="37"/>
      <c r="L36" s="37"/>
    </row>
    <row r="37" spans="1:12" ht="18" customHeight="1" x14ac:dyDescent="0.2">
      <c r="A37" s="72" t="s">
        <v>43</v>
      </c>
      <c r="B37" s="214" t="str">
        <f>A28</f>
        <v>Peak VBC 16 Shane</v>
      </c>
      <c r="C37" s="215"/>
      <c r="D37" s="214" t="str">
        <f>A31</f>
        <v>NM Dynami 14/15</v>
      </c>
      <c r="E37" s="215"/>
      <c r="F37" s="216" t="str">
        <f>A30</f>
        <v>ARVC 15R1 Adidas</v>
      </c>
      <c r="G37" s="216"/>
      <c r="I37" s="211"/>
      <c r="J37" s="211"/>
      <c r="K37" s="211"/>
      <c r="L37" s="211"/>
    </row>
    <row r="38" spans="1:12" ht="18" customHeight="1" x14ac:dyDescent="0.2">
      <c r="A38" s="72" t="s">
        <v>49</v>
      </c>
      <c r="B38" s="214" t="str">
        <f>A29</f>
        <v>E3VBC 141</v>
      </c>
      <c r="C38" s="215"/>
      <c r="D38" s="214" t="str">
        <f>A30</f>
        <v>ARVC 15R1 Adidas</v>
      </c>
      <c r="E38" s="215"/>
      <c r="F38" s="216" t="str">
        <f>A28</f>
        <v>Peak VBC 16 Shane</v>
      </c>
      <c r="G38" s="216"/>
      <c r="I38" s="211"/>
      <c r="J38" s="211"/>
      <c r="K38" s="211"/>
      <c r="L38" s="211"/>
    </row>
    <row r="39" spans="1:12" x14ac:dyDescent="0.2">
      <c r="A39" s="72" t="s">
        <v>50</v>
      </c>
      <c r="B39" s="214" t="str">
        <f>A30</f>
        <v>ARVC 15R1 Adidas</v>
      </c>
      <c r="C39" s="215"/>
      <c r="D39" s="214" t="str">
        <f>A31</f>
        <v>NM Dynami 14/15</v>
      </c>
      <c r="E39" s="215"/>
      <c r="F39" s="216" t="str">
        <f>A16</f>
        <v>E3VBC 141</v>
      </c>
      <c r="G39" s="216"/>
    </row>
    <row r="40" spans="1:12" x14ac:dyDescent="0.2">
      <c r="A40" s="72" t="s">
        <v>51</v>
      </c>
      <c r="B40" s="214" t="str">
        <f>A13</f>
        <v>Peak VBC 16 Shane</v>
      </c>
      <c r="C40" s="215"/>
      <c r="D40" s="214" t="str">
        <f>A29</f>
        <v>E3VBC 141</v>
      </c>
      <c r="E40" s="215"/>
      <c r="F40" s="216" t="str">
        <f>A22</f>
        <v>NM Dynami 14/15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73"/>
    </row>
  </sheetData>
  <mergeCells count="70">
    <mergeCell ref="B28:C28"/>
    <mergeCell ref="D28:E28"/>
    <mergeCell ref="F28:G28"/>
    <mergeCell ref="B27:C27"/>
    <mergeCell ref="D27:E27"/>
    <mergeCell ref="F27:G27"/>
    <mergeCell ref="A19:A21"/>
    <mergeCell ref="A13:A15"/>
    <mergeCell ref="B13:C15"/>
    <mergeCell ref="A16:A18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J13:J15"/>
    <mergeCell ref="A22:A24"/>
    <mergeCell ref="H22:I24"/>
    <mergeCell ref="J22:J24"/>
    <mergeCell ref="K22:L24"/>
    <mergeCell ref="B26:D26"/>
    <mergeCell ref="F26:H26"/>
    <mergeCell ref="I26:J26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D31:E31"/>
    <mergeCell ref="F31:G31"/>
    <mergeCell ref="B31:C31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2"/>
  <sheetViews>
    <sheetView workbookViewId="0">
      <selection activeCell="B25" sqref="B25"/>
    </sheetView>
  </sheetViews>
  <sheetFormatPr baseColWidth="10" defaultColWidth="8.83203125" defaultRowHeight="13" x14ac:dyDescent="0.15"/>
  <cols>
    <col min="1" max="1" width="25.6640625" style="83" customWidth="1"/>
    <col min="2" max="3" width="28.6640625" style="83" customWidth="1"/>
    <col min="4" max="4" width="31.5" style="83" bestFit="1" customWidth="1"/>
    <col min="5" max="6" width="28.6640625" style="83" customWidth="1"/>
    <col min="7" max="7" width="25.6640625" style="83" customWidth="1"/>
    <col min="8" max="16384" width="8.83203125" style="83"/>
  </cols>
  <sheetData>
    <row r="1" spans="1:8" ht="20" x14ac:dyDescent="0.2">
      <c r="A1" s="243" t="s">
        <v>20</v>
      </c>
      <c r="B1" s="243"/>
      <c r="C1" s="243"/>
      <c r="D1" s="243"/>
      <c r="E1" s="243"/>
      <c r="F1" s="243"/>
      <c r="G1" s="243"/>
    </row>
    <row r="2" spans="1:8" ht="18" x14ac:dyDescent="0.2">
      <c r="A2" s="244" t="s">
        <v>95</v>
      </c>
      <c r="B2" s="244"/>
      <c r="C2" s="244"/>
      <c r="D2" s="244"/>
      <c r="E2" s="244"/>
      <c r="F2" s="244"/>
      <c r="G2" s="244"/>
    </row>
    <row r="3" spans="1:8" ht="18" x14ac:dyDescent="0.2">
      <c r="A3" s="245"/>
      <c r="B3" s="245"/>
      <c r="C3" s="84"/>
      <c r="D3" s="84"/>
    </row>
    <row r="4" spans="1:8" ht="20" x14ac:dyDescent="0.2">
      <c r="A4" s="246" t="s">
        <v>164</v>
      </c>
      <c r="B4" s="246"/>
      <c r="C4" s="246"/>
      <c r="D4" s="246"/>
      <c r="E4" s="246"/>
      <c r="F4" s="246"/>
      <c r="G4" s="246"/>
    </row>
    <row r="5" spans="1:8" ht="20" x14ac:dyDescent="0.2">
      <c r="A5" s="246" t="s">
        <v>165</v>
      </c>
      <c r="B5" s="246"/>
      <c r="C5" s="246"/>
      <c r="D5" s="246"/>
      <c r="E5" s="246"/>
      <c r="F5" s="246"/>
      <c r="G5" s="246"/>
    </row>
    <row r="6" spans="1:8" ht="13.25" customHeight="1" x14ac:dyDescent="0.2">
      <c r="A6" s="85"/>
      <c r="B6" s="85"/>
      <c r="C6" s="85"/>
      <c r="D6" s="85"/>
      <c r="E6" s="85"/>
      <c r="F6" s="85"/>
      <c r="G6" s="85"/>
    </row>
    <row r="7" spans="1:8" s="89" customFormat="1" ht="16" x14ac:dyDescent="0.2">
      <c r="C7" s="87" t="s">
        <v>146</v>
      </c>
      <c r="D7" s="87" t="s">
        <v>69</v>
      </c>
      <c r="E7" s="87" t="s">
        <v>166</v>
      </c>
    </row>
    <row r="8" spans="1:8" s="89" customFormat="1" ht="16" x14ac:dyDescent="0.2"/>
    <row r="9" spans="1:8" s="89" customFormat="1" ht="16" x14ac:dyDescent="0.2">
      <c r="A9" s="242" t="s">
        <v>53</v>
      </c>
      <c r="B9" s="242"/>
      <c r="C9" s="242"/>
      <c r="D9" s="242"/>
      <c r="E9" s="242"/>
      <c r="F9" s="242"/>
      <c r="G9" s="242"/>
      <c r="H9" s="128"/>
    </row>
    <row r="10" spans="1:8" s="89" customFormat="1" ht="16" x14ac:dyDescent="0.2">
      <c r="B10" s="87"/>
      <c r="C10" s="87"/>
      <c r="D10" s="87"/>
      <c r="E10" s="87"/>
      <c r="F10" s="87"/>
    </row>
    <row r="11" spans="1:8" s="89" customFormat="1" ht="16" x14ac:dyDescent="0.2"/>
    <row r="12" spans="1:8" s="89" customFormat="1" ht="28.5" customHeight="1" thickBot="1" x14ac:dyDescent="0.25">
      <c r="A12" s="90"/>
      <c r="B12" s="90"/>
      <c r="C12" s="90"/>
      <c r="D12" s="91" t="s">
        <v>54</v>
      </c>
      <c r="E12" s="90"/>
      <c r="F12" s="90"/>
      <c r="G12" s="90"/>
    </row>
    <row r="13" spans="1:8" s="89" customFormat="1" ht="28.5" customHeight="1" thickTop="1" x14ac:dyDescent="0.2">
      <c r="A13" s="90"/>
      <c r="B13" s="90"/>
      <c r="C13" s="90"/>
      <c r="D13" s="129"/>
      <c r="E13" s="90"/>
      <c r="F13" s="90"/>
      <c r="G13" s="90"/>
    </row>
    <row r="14" spans="1:8" s="89" customFormat="1" ht="28.5" customHeight="1" x14ac:dyDescent="0.2">
      <c r="A14" s="90"/>
      <c r="B14" s="90"/>
      <c r="C14" s="90"/>
      <c r="D14" s="130" t="s">
        <v>149</v>
      </c>
      <c r="E14" s="90"/>
      <c r="F14" s="90"/>
      <c r="G14" s="90"/>
    </row>
    <row r="15" spans="1:8" s="89" customFormat="1" ht="28.5" customHeight="1" thickBot="1" x14ac:dyDescent="0.25">
      <c r="A15" s="90"/>
      <c r="B15" s="90"/>
      <c r="C15" s="97"/>
      <c r="D15" s="131" t="str">
        <f>C7</f>
        <v>Cactus VBC Ct. 5</v>
      </c>
      <c r="E15" s="132"/>
      <c r="F15" s="90"/>
      <c r="G15" s="90"/>
    </row>
    <row r="16" spans="1:8" s="89" customFormat="1" ht="28.5" customHeight="1" x14ac:dyDescent="0.2">
      <c r="A16" s="90"/>
      <c r="B16" s="90"/>
      <c r="C16" s="119"/>
      <c r="D16" s="133" t="s">
        <v>167</v>
      </c>
      <c r="E16" s="134"/>
      <c r="F16" s="90"/>
      <c r="G16" s="90"/>
    </row>
    <row r="17" spans="1:7" s="89" customFormat="1" ht="28.5" customHeight="1" x14ac:dyDescent="0.2">
      <c r="A17" s="90"/>
      <c r="B17" s="90"/>
      <c r="C17" s="106"/>
      <c r="D17" s="135"/>
      <c r="E17" s="94"/>
      <c r="F17" s="90"/>
      <c r="G17" s="90"/>
    </row>
    <row r="18" spans="1:7" s="89" customFormat="1" ht="28.5" customHeight="1" thickBot="1" x14ac:dyDescent="0.25">
      <c r="A18" s="90"/>
      <c r="B18" s="90"/>
      <c r="C18" s="136" t="s">
        <v>168</v>
      </c>
      <c r="D18" s="137"/>
      <c r="E18" s="138" t="s">
        <v>151</v>
      </c>
      <c r="F18" s="90"/>
      <c r="G18" s="90"/>
    </row>
    <row r="19" spans="1:7" s="89" customFormat="1" ht="28.5" customHeight="1" thickTop="1" thickBot="1" x14ac:dyDescent="0.25">
      <c r="A19" s="90"/>
      <c r="B19" s="102"/>
      <c r="C19" s="108" t="s">
        <v>166</v>
      </c>
      <c r="D19" s="120" t="s">
        <v>65</v>
      </c>
      <c r="E19" s="95" t="str">
        <f>D23</f>
        <v>Cactus VBC Ct. 5</v>
      </c>
      <c r="F19" s="110"/>
      <c r="G19" s="90"/>
    </row>
    <row r="20" spans="1:7" s="89" customFormat="1" ht="28.5" customHeight="1" thickBot="1" x14ac:dyDescent="0.25">
      <c r="A20" s="90"/>
      <c r="B20" s="119"/>
      <c r="C20" s="111" t="s">
        <v>71</v>
      </c>
      <c r="D20" s="91" t="s">
        <v>55</v>
      </c>
      <c r="E20" s="112" t="s">
        <v>169</v>
      </c>
      <c r="F20" s="134"/>
      <c r="G20" s="90"/>
    </row>
    <row r="21" spans="1:7" s="89" customFormat="1" ht="28.5" customHeight="1" thickTop="1" x14ac:dyDescent="0.2">
      <c r="A21" s="90"/>
      <c r="B21" s="111"/>
      <c r="C21" s="111"/>
      <c r="D21" s="129"/>
      <c r="E21" s="94"/>
      <c r="F21" s="94"/>
      <c r="G21" s="90"/>
    </row>
    <row r="22" spans="1:7" s="89" customFormat="1" ht="28.5" customHeight="1" x14ac:dyDescent="0.2">
      <c r="A22" s="90"/>
      <c r="B22" s="111"/>
      <c r="C22" s="111"/>
      <c r="D22" s="130" t="s">
        <v>160</v>
      </c>
      <c r="E22" s="94"/>
      <c r="F22" s="94"/>
      <c r="G22" s="90"/>
    </row>
    <row r="23" spans="1:7" s="89" customFormat="1" ht="28.5" customHeight="1" thickBot="1" x14ac:dyDescent="0.25">
      <c r="A23" s="90"/>
      <c r="B23" s="106"/>
      <c r="C23" s="139"/>
      <c r="D23" s="131" t="str">
        <f>D15</f>
        <v>Cactus VBC Ct. 5</v>
      </c>
      <c r="E23" s="102"/>
      <c r="F23" s="114"/>
      <c r="G23" s="90"/>
    </row>
    <row r="24" spans="1:7" s="89" customFormat="1" ht="28.5" customHeight="1" x14ac:dyDescent="0.2">
      <c r="A24" s="90"/>
      <c r="B24" s="106"/>
      <c r="C24" s="140"/>
      <c r="D24" s="135" t="s">
        <v>73</v>
      </c>
      <c r="E24" s="140"/>
      <c r="F24" s="114"/>
      <c r="G24" s="90"/>
    </row>
    <row r="25" spans="1:7" s="89" customFormat="1" ht="28.5" customHeight="1" x14ac:dyDescent="0.2">
      <c r="A25" s="90"/>
      <c r="B25" s="106"/>
      <c r="C25" s="90"/>
      <c r="D25" s="135"/>
      <c r="E25" s="90"/>
      <c r="F25" s="114"/>
      <c r="G25" s="90"/>
    </row>
    <row r="26" spans="1:7" s="89" customFormat="1" ht="28.5" customHeight="1" thickBot="1" x14ac:dyDescent="0.25">
      <c r="A26" s="90"/>
      <c r="B26" s="106"/>
      <c r="C26" s="90"/>
      <c r="D26" s="137"/>
      <c r="E26" s="90"/>
      <c r="F26" s="94"/>
      <c r="G26" s="90"/>
    </row>
    <row r="27" spans="1:7" s="89" customFormat="1" ht="28.5" customHeight="1" thickTop="1" x14ac:dyDescent="0.2">
      <c r="A27" s="91"/>
      <c r="B27" s="141" t="s">
        <v>170</v>
      </c>
      <c r="C27" s="90"/>
      <c r="D27" s="120" t="s">
        <v>61</v>
      </c>
      <c r="E27" s="90"/>
      <c r="F27" s="138" t="s">
        <v>171</v>
      </c>
      <c r="G27" s="90"/>
    </row>
    <row r="28" spans="1:7" s="89" customFormat="1" ht="28.5" customHeight="1" thickBot="1" x14ac:dyDescent="0.25">
      <c r="A28" s="102"/>
      <c r="B28" s="108" t="str">
        <f>C19</f>
        <v>ARVC Sports Center Ct. 4</v>
      </c>
      <c r="C28" s="90"/>
      <c r="D28" s="90"/>
      <c r="E28" s="142"/>
      <c r="F28" s="95" t="str">
        <f>E19</f>
        <v>Cactus VBC Ct. 5</v>
      </c>
      <c r="G28" s="110"/>
    </row>
    <row r="29" spans="1:7" s="89" customFormat="1" ht="28.5" customHeight="1" x14ac:dyDescent="0.2">
      <c r="A29" s="113" t="s">
        <v>159</v>
      </c>
      <c r="B29" s="111" t="s">
        <v>74</v>
      </c>
      <c r="C29" s="90"/>
      <c r="D29" s="91"/>
      <c r="E29" s="142"/>
      <c r="F29" s="114" t="s">
        <v>76</v>
      </c>
      <c r="G29" s="113" t="s">
        <v>154</v>
      </c>
    </row>
    <row r="30" spans="1:7" s="89" customFormat="1" ht="28.5" customHeight="1" thickBot="1" x14ac:dyDescent="0.25">
      <c r="A30" s="113" t="s">
        <v>156</v>
      </c>
      <c r="B30" s="106"/>
      <c r="C30" s="143"/>
      <c r="D30" s="91" t="s">
        <v>58</v>
      </c>
      <c r="E30" s="90"/>
      <c r="F30" s="94"/>
      <c r="G30" s="113" t="s">
        <v>156</v>
      </c>
    </row>
    <row r="31" spans="1:7" s="89" customFormat="1" ht="28.5" customHeight="1" thickTop="1" x14ac:dyDescent="0.2">
      <c r="A31" s="90"/>
      <c r="B31" s="106"/>
      <c r="C31" s="91"/>
      <c r="D31" s="129"/>
      <c r="E31" s="90"/>
      <c r="F31" s="144" t="s">
        <v>172</v>
      </c>
      <c r="G31" s="90"/>
    </row>
    <row r="32" spans="1:7" s="89" customFormat="1" ht="28.5" customHeight="1" x14ac:dyDescent="0.2">
      <c r="A32" s="90"/>
      <c r="B32" s="106"/>
      <c r="C32" s="91"/>
      <c r="D32" s="130" t="s">
        <v>147</v>
      </c>
      <c r="E32" s="90"/>
      <c r="F32" s="144" t="s">
        <v>173</v>
      </c>
      <c r="G32" s="90"/>
    </row>
    <row r="33" spans="1:7" s="89" customFormat="1" ht="28.5" customHeight="1" thickBot="1" x14ac:dyDescent="0.25">
      <c r="A33" s="90"/>
      <c r="B33" s="106"/>
      <c r="C33" s="145"/>
      <c r="D33" s="131" t="str">
        <f>D41</f>
        <v>Cactus VBC Ct. 5</v>
      </c>
      <c r="E33" s="132"/>
      <c r="F33" s="94"/>
      <c r="G33" s="90"/>
    </row>
    <row r="34" spans="1:7" s="89" customFormat="1" ht="28.5" customHeight="1" x14ac:dyDescent="0.2">
      <c r="A34" s="90"/>
      <c r="B34" s="106"/>
      <c r="C34" s="119"/>
      <c r="D34" s="135" t="s">
        <v>70</v>
      </c>
      <c r="E34" s="134"/>
      <c r="F34" s="94"/>
      <c r="G34" s="90"/>
    </row>
    <row r="35" spans="1:7" s="89" customFormat="1" ht="28.5" customHeight="1" x14ac:dyDescent="0.2">
      <c r="A35" s="90"/>
      <c r="B35" s="106"/>
      <c r="C35" s="106"/>
      <c r="D35" s="135"/>
      <c r="E35" s="94"/>
      <c r="F35" s="94"/>
      <c r="G35" s="90"/>
    </row>
    <row r="36" spans="1:7" s="89" customFormat="1" ht="28.5" customHeight="1" thickBot="1" x14ac:dyDescent="0.25">
      <c r="A36" s="142"/>
      <c r="B36" s="106"/>
      <c r="C36" s="136" t="s">
        <v>174</v>
      </c>
      <c r="D36" s="146"/>
      <c r="E36" s="138" t="s">
        <v>158</v>
      </c>
      <c r="F36" s="94"/>
      <c r="G36" s="90"/>
    </row>
    <row r="37" spans="1:7" s="89" customFormat="1" ht="28.5" customHeight="1" thickTop="1" thickBot="1" x14ac:dyDescent="0.25">
      <c r="A37" s="90"/>
      <c r="B37" s="115"/>
      <c r="C37" s="108" t="s">
        <v>166</v>
      </c>
      <c r="D37" s="120" t="s">
        <v>62</v>
      </c>
      <c r="E37" s="95" t="str">
        <f>D33</f>
        <v>Cactus VBC Ct. 5</v>
      </c>
      <c r="F37" s="115"/>
      <c r="G37" s="90"/>
    </row>
    <row r="38" spans="1:7" s="89" customFormat="1" ht="28.5" customHeight="1" thickBot="1" x14ac:dyDescent="0.25">
      <c r="A38" s="90"/>
      <c r="B38" s="90"/>
      <c r="C38" s="111" t="s">
        <v>89</v>
      </c>
      <c r="D38" s="91" t="s">
        <v>59</v>
      </c>
      <c r="E38" s="114" t="s">
        <v>75</v>
      </c>
      <c r="F38" s="90"/>
      <c r="G38" s="90"/>
    </row>
    <row r="39" spans="1:7" s="89" customFormat="1" ht="28.5" customHeight="1" thickTop="1" x14ac:dyDescent="0.2">
      <c r="A39" s="147"/>
      <c r="B39" s="91"/>
      <c r="C39" s="106"/>
      <c r="D39" s="129"/>
      <c r="E39" s="94"/>
      <c r="F39" s="90"/>
      <c r="G39" s="90"/>
    </row>
    <row r="40" spans="1:7" s="89" customFormat="1" ht="28.5" customHeight="1" x14ac:dyDescent="0.2">
      <c r="A40" s="90"/>
      <c r="B40" s="90"/>
      <c r="C40" s="106"/>
      <c r="D40" s="130" t="s">
        <v>155</v>
      </c>
      <c r="E40" s="94"/>
      <c r="F40" s="247"/>
      <c r="G40" s="90"/>
    </row>
    <row r="41" spans="1:7" s="89" customFormat="1" ht="28.5" customHeight="1" thickBot="1" x14ac:dyDescent="0.25">
      <c r="A41" s="90"/>
      <c r="B41" s="90"/>
      <c r="C41" s="139"/>
      <c r="D41" s="131" t="str">
        <f>D15</f>
        <v>Cactus VBC Ct. 5</v>
      </c>
      <c r="E41" s="148"/>
      <c r="F41" s="247"/>
      <c r="G41" s="91"/>
    </row>
    <row r="42" spans="1:7" s="89" customFormat="1" ht="28.5" customHeight="1" x14ac:dyDescent="0.2">
      <c r="A42" s="90"/>
      <c r="B42" s="90"/>
      <c r="C42" s="140"/>
      <c r="D42" s="135" t="s">
        <v>72</v>
      </c>
      <c r="E42" s="90"/>
      <c r="F42" s="90"/>
      <c r="G42" s="90"/>
    </row>
    <row r="43" spans="1:7" s="89" customFormat="1" ht="28.5" customHeight="1" x14ac:dyDescent="0.2">
      <c r="A43" s="90"/>
      <c r="B43" s="90"/>
      <c r="C43" s="90"/>
      <c r="D43" s="135"/>
      <c r="E43" s="90"/>
      <c r="F43" s="90"/>
      <c r="G43" s="90"/>
    </row>
    <row r="44" spans="1:7" s="89" customFormat="1" ht="28.5" customHeight="1" thickBot="1" x14ac:dyDescent="0.25">
      <c r="A44" s="91"/>
      <c r="B44" s="91"/>
      <c r="C44" s="90"/>
      <c r="D44" s="146"/>
      <c r="E44" s="90"/>
      <c r="F44" s="90"/>
      <c r="G44" s="90"/>
    </row>
    <row r="45" spans="1:7" s="89" customFormat="1" ht="28.5" customHeight="1" thickTop="1" x14ac:dyDescent="0.2">
      <c r="A45" s="91"/>
      <c r="B45" s="91"/>
      <c r="C45" s="91"/>
      <c r="D45" s="118" t="s">
        <v>64</v>
      </c>
      <c r="E45" s="90"/>
      <c r="F45" s="90"/>
      <c r="G45" s="90"/>
    </row>
    <row r="46" spans="1:7" s="89" customFormat="1" ht="28.5" customHeight="1" x14ac:dyDescent="0.2">
      <c r="A46" s="149"/>
      <c r="B46" s="149"/>
      <c r="C46" s="149"/>
      <c r="D46" s="149"/>
      <c r="E46" s="149"/>
      <c r="F46" s="90"/>
      <c r="G46" s="90"/>
    </row>
    <row r="47" spans="1:7" ht="28.5" customHeight="1" x14ac:dyDescent="0.15">
      <c r="A47" s="123"/>
      <c r="B47" s="49" t="s">
        <v>60</v>
      </c>
      <c r="C47" s="150"/>
      <c r="D47" s="124"/>
      <c r="E47" s="124"/>
      <c r="F47" s="151"/>
      <c r="G47" s="152"/>
    </row>
    <row r="48" spans="1:7" ht="22.5" customHeight="1" x14ac:dyDescent="0.15">
      <c r="A48" s="122"/>
      <c r="B48" s="122"/>
      <c r="C48" s="125"/>
      <c r="D48" s="122"/>
      <c r="E48" s="122"/>
      <c r="F48" s="122"/>
      <c r="G48" s="122"/>
    </row>
    <row r="49" spans="1:7" ht="22.5" customHeight="1" x14ac:dyDescent="0.2">
      <c r="A49" s="122"/>
      <c r="B49" s="91"/>
      <c r="C49" s="91"/>
      <c r="D49" s="91"/>
      <c r="E49" s="122"/>
      <c r="F49" s="122"/>
      <c r="G49" s="122"/>
    </row>
    <row r="50" spans="1:7" ht="22.5" customHeight="1" x14ac:dyDescent="0.15">
      <c r="A50" s="122"/>
      <c r="B50" s="122"/>
      <c r="C50" s="122"/>
      <c r="D50" s="122"/>
      <c r="E50" s="122"/>
      <c r="F50" s="124"/>
      <c r="G50" s="124"/>
    </row>
    <row r="51" spans="1:7" ht="22.5" customHeight="1" x14ac:dyDescent="0.15">
      <c r="A51" s="122"/>
      <c r="B51" s="122"/>
      <c r="C51" s="122"/>
      <c r="D51" s="122"/>
      <c r="E51" s="122"/>
      <c r="F51" s="124"/>
      <c r="G51" s="124"/>
    </row>
    <row r="52" spans="1:7" x14ac:dyDescent="0.15">
      <c r="A52" s="124"/>
      <c r="B52" s="124"/>
      <c r="C52" s="124"/>
      <c r="D52" s="124"/>
      <c r="E52" s="124"/>
      <c r="F52" s="124"/>
      <c r="G52" s="124"/>
    </row>
    <row r="53" spans="1:7" x14ac:dyDescent="0.15">
      <c r="A53" s="124"/>
      <c r="B53" s="126"/>
      <c r="C53" s="124"/>
      <c r="D53" s="124"/>
      <c r="E53" s="124"/>
      <c r="F53" s="124"/>
      <c r="G53" s="124"/>
    </row>
    <row r="54" spans="1:7" x14ac:dyDescent="0.15">
      <c r="A54" s="124"/>
      <c r="B54" s="126"/>
      <c r="C54" s="124"/>
      <c r="D54" s="124"/>
      <c r="E54" s="124"/>
      <c r="F54" s="124"/>
      <c r="G54" s="124"/>
    </row>
    <row r="55" spans="1:7" x14ac:dyDescent="0.15">
      <c r="A55" s="124"/>
      <c r="B55" s="126"/>
      <c r="C55" s="124"/>
      <c r="D55" s="124"/>
      <c r="E55" s="124"/>
      <c r="F55" s="124"/>
      <c r="G55" s="124"/>
    </row>
    <row r="56" spans="1:7" x14ac:dyDescent="0.15">
      <c r="A56" s="124"/>
      <c r="B56" s="124"/>
      <c r="C56" s="124"/>
      <c r="D56" s="124"/>
      <c r="E56" s="124"/>
      <c r="F56" s="124"/>
      <c r="G56" s="124"/>
    </row>
    <row r="57" spans="1:7" x14ac:dyDescent="0.15">
      <c r="A57" s="124"/>
      <c r="B57" s="124"/>
      <c r="C57" s="124"/>
      <c r="D57" s="124"/>
      <c r="E57" s="124"/>
      <c r="F57" s="124"/>
      <c r="G57" s="124"/>
    </row>
    <row r="58" spans="1:7" ht="16" x14ac:dyDescent="0.2">
      <c r="A58" s="91"/>
      <c r="B58" s="91"/>
      <c r="C58" s="91"/>
      <c r="D58" s="91"/>
      <c r="E58" s="124"/>
      <c r="F58" s="124"/>
      <c r="G58" s="124"/>
    </row>
    <row r="59" spans="1:7" x14ac:dyDescent="0.15">
      <c r="A59" s="124"/>
      <c r="B59" s="124"/>
      <c r="C59" s="124"/>
      <c r="D59" s="124"/>
      <c r="E59" s="124"/>
      <c r="F59" s="124"/>
      <c r="G59" s="124"/>
    </row>
    <row r="60" spans="1:7" x14ac:dyDescent="0.15">
      <c r="A60" s="124"/>
      <c r="B60" s="124"/>
      <c r="C60" s="124"/>
      <c r="D60" s="124"/>
      <c r="E60" s="124"/>
      <c r="F60" s="124"/>
      <c r="G60" s="124"/>
    </row>
    <row r="61" spans="1:7" x14ac:dyDescent="0.15">
      <c r="A61" s="124"/>
      <c r="B61" s="124"/>
      <c r="C61" s="124"/>
      <c r="D61" s="124"/>
      <c r="E61" s="124"/>
      <c r="F61" s="124"/>
      <c r="G61" s="124"/>
    </row>
    <row r="62" spans="1:7" x14ac:dyDescent="0.15">
      <c r="A62" s="124"/>
      <c r="B62" s="124"/>
      <c r="C62" s="124"/>
      <c r="D62" s="124"/>
      <c r="E62" s="124"/>
      <c r="F62" s="124"/>
      <c r="G62" s="124"/>
    </row>
    <row r="63" spans="1:7" x14ac:dyDescent="0.15">
      <c r="A63" s="124"/>
      <c r="B63" s="124"/>
      <c r="C63" s="124"/>
      <c r="D63" s="124"/>
      <c r="E63" s="124"/>
      <c r="F63" s="124"/>
      <c r="G63" s="124"/>
    </row>
    <row r="64" spans="1:7" x14ac:dyDescent="0.15">
      <c r="A64" s="124"/>
      <c r="B64" s="124"/>
      <c r="C64" s="124"/>
      <c r="D64" s="124"/>
      <c r="E64" s="124"/>
      <c r="F64" s="124"/>
      <c r="G64" s="124"/>
    </row>
    <row r="65" spans="1:7" x14ac:dyDescent="0.15">
      <c r="A65" s="124"/>
      <c r="B65" s="124"/>
      <c r="C65" s="124"/>
      <c r="D65" s="124"/>
      <c r="E65" s="124"/>
      <c r="F65" s="124"/>
      <c r="G65" s="124"/>
    </row>
    <row r="67" spans="1:7" ht="16" x14ac:dyDescent="0.2">
      <c r="B67" s="91"/>
      <c r="C67" s="91"/>
    </row>
    <row r="76" spans="1:7" ht="16" x14ac:dyDescent="0.2">
      <c r="C76" s="91"/>
    </row>
    <row r="85" spans="2:4" ht="16" x14ac:dyDescent="0.2">
      <c r="B85" s="91"/>
      <c r="C85" s="91"/>
      <c r="D85" s="91"/>
    </row>
    <row r="93" spans="2:4" ht="16" x14ac:dyDescent="0.2">
      <c r="B93" s="91"/>
      <c r="C93" s="91"/>
      <c r="D93" s="91"/>
    </row>
    <row r="102" spans="1:5" ht="16" x14ac:dyDescent="0.2">
      <c r="A102" s="91"/>
      <c r="B102" s="91"/>
      <c r="C102" s="91"/>
      <c r="D102" s="91"/>
      <c r="E102" s="91"/>
    </row>
  </sheetData>
  <mergeCells count="7">
    <mergeCell ref="F40:F41"/>
    <mergeCell ref="A9:G9"/>
    <mergeCell ref="A1:G1"/>
    <mergeCell ref="A2:G2"/>
    <mergeCell ref="A4:G4"/>
    <mergeCell ref="A3:B3"/>
    <mergeCell ref="A5:G5"/>
  </mergeCells>
  <phoneticPr fontId="14" type="noConversion"/>
  <printOptions horizontalCentered="1" verticalCentered="1"/>
  <pageMargins left="0" right="0" top="0.2" bottom="0.2" header="0.5" footer="0.5"/>
  <pageSetup scale="5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77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5" t="s">
        <v>45</v>
      </c>
      <c r="C3" s="19"/>
      <c r="D3" s="18"/>
      <c r="E3" s="18"/>
      <c r="F3" s="18"/>
      <c r="G3" s="18"/>
      <c r="H3" s="82"/>
    </row>
    <row r="4" spans="1:12" s="21" customFormat="1" x14ac:dyDescent="0.2">
      <c r="A4" s="20" t="s">
        <v>22</v>
      </c>
      <c r="B4" s="21" t="s">
        <v>88</v>
      </c>
      <c r="H4" s="82"/>
    </row>
    <row r="5" spans="1:12" s="21" customFormat="1" x14ac:dyDescent="0.2">
      <c r="A5" s="20" t="s">
        <v>23</v>
      </c>
      <c r="B5" s="22">
        <v>4</v>
      </c>
      <c r="H5" s="82"/>
    </row>
    <row r="6" spans="1:12" x14ac:dyDescent="0.2">
      <c r="C6" s="9"/>
      <c r="H6" s="82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26</v>
      </c>
      <c r="D9" s="24"/>
      <c r="E9" s="24"/>
      <c r="F9" s="24"/>
      <c r="G9" s="24"/>
    </row>
    <row r="10" spans="1:12" x14ac:dyDescent="0.2">
      <c r="A10" s="24" t="s">
        <v>27</v>
      </c>
      <c r="B10" s="25">
        <v>2</v>
      </c>
      <c r="C10" s="25"/>
      <c r="D10" s="24"/>
      <c r="E10" s="24"/>
      <c r="F10" s="24"/>
      <c r="G10" s="24"/>
    </row>
    <row r="12" spans="1:12" s="27" customFormat="1" x14ac:dyDescent="0.2">
      <c r="A12" s="26" t="s">
        <v>28</v>
      </c>
      <c r="B12" s="214" t="str">
        <f>A13</f>
        <v>Santa Fe Storm 141</v>
      </c>
      <c r="C12" s="219"/>
      <c r="D12" s="214" t="str">
        <f>A16</f>
        <v>VC Venom 13 Green</v>
      </c>
      <c r="E12" s="215"/>
      <c r="F12" s="214" t="str">
        <f>A19</f>
        <v>ARVC RA 13/14 Blue</v>
      </c>
      <c r="G12" s="215"/>
      <c r="H12" s="240" t="str">
        <f>A22</f>
        <v>ARVC RA 13/14 Yellow</v>
      </c>
      <c r="I12" s="215"/>
      <c r="J12" s="26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85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107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109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112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39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2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31" t="s">
        <v>35</v>
      </c>
      <c r="I27" s="31" t="s">
        <v>36</v>
      </c>
      <c r="J27" s="31" t="s">
        <v>37</v>
      </c>
      <c r="K27" s="32" t="s">
        <v>38</v>
      </c>
    </row>
    <row r="28" spans="1:12" s="27" customFormat="1" ht="24" customHeight="1" x14ac:dyDescent="0.2">
      <c r="A28" s="12" t="str">
        <f>A13</f>
        <v>Santa Fe Storm 141</v>
      </c>
      <c r="B28" s="217"/>
      <c r="C28" s="218"/>
      <c r="D28" s="217"/>
      <c r="E28" s="218"/>
      <c r="F28" s="217"/>
      <c r="G28" s="218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VC Venom 13 Green</v>
      </c>
      <c r="B29" s="217"/>
      <c r="C29" s="218"/>
      <c r="D29" s="217"/>
      <c r="E29" s="218"/>
      <c r="F29" s="217"/>
      <c r="G29" s="218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ARVC RA 13/14 Blue</v>
      </c>
      <c r="B30" s="217"/>
      <c r="C30" s="218"/>
      <c r="D30" s="217"/>
      <c r="E30" s="218"/>
      <c r="F30" s="217"/>
      <c r="G30" s="218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ARVC RA 13/14 Yellow</v>
      </c>
      <c r="B31" s="217"/>
      <c r="C31" s="218"/>
      <c r="D31" s="217"/>
      <c r="E31" s="218"/>
      <c r="F31" s="217"/>
      <c r="G31" s="218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26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26" t="s">
        <v>41</v>
      </c>
      <c r="B35" s="214" t="str">
        <f>A28</f>
        <v>Santa Fe Storm 141</v>
      </c>
      <c r="C35" s="215"/>
      <c r="D35" s="214" t="str">
        <f>A30</f>
        <v>ARVC RA 13/14 Blue</v>
      </c>
      <c r="E35" s="215"/>
      <c r="F35" s="216" t="str">
        <f>A16</f>
        <v>VC Venom 13 Green</v>
      </c>
      <c r="G35" s="216"/>
      <c r="I35" s="211"/>
      <c r="J35" s="211"/>
      <c r="K35" s="211"/>
      <c r="L35" s="211"/>
    </row>
    <row r="36" spans="1:12" x14ac:dyDescent="0.2">
      <c r="A36" s="26" t="s">
        <v>42</v>
      </c>
      <c r="B36" s="214" t="str">
        <f>A16</f>
        <v>VC Venom 13 Green</v>
      </c>
      <c r="C36" s="215"/>
      <c r="D36" s="214" t="str">
        <f>A22</f>
        <v>ARVC RA 13/14 Yellow</v>
      </c>
      <c r="E36" s="215"/>
      <c r="F36" s="216" t="str">
        <f>A13</f>
        <v>Santa Fe Storm 141</v>
      </c>
      <c r="G36" s="216"/>
      <c r="I36" s="37"/>
      <c r="J36" s="37"/>
      <c r="K36" s="37"/>
      <c r="L36" s="37"/>
    </row>
    <row r="37" spans="1:12" x14ac:dyDescent="0.2">
      <c r="A37" s="26" t="s">
        <v>43</v>
      </c>
      <c r="B37" s="214" t="str">
        <f>A28</f>
        <v>Santa Fe Storm 141</v>
      </c>
      <c r="C37" s="215"/>
      <c r="D37" s="214" t="str">
        <f>A31</f>
        <v>ARVC RA 13/14 Yellow</v>
      </c>
      <c r="E37" s="215"/>
      <c r="F37" s="216" t="str">
        <f>A30</f>
        <v>ARVC RA 13/14 Blue</v>
      </c>
      <c r="G37" s="216"/>
      <c r="I37" s="211"/>
      <c r="J37" s="211"/>
      <c r="K37" s="211"/>
      <c r="L37" s="211"/>
    </row>
    <row r="38" spans="1:12" x14ac:dyDescent="0.2">
      <c r="A38" s="26" t="s">
        <v>49</v>
      </c>
      <c r="B38" s="214" t="str">
        <f>A29</f>
        <v>VC Venom 13 Green</v>
      </c>
      <c r="C38" s="215"/>
      <c r="D38" s="214" t="str">
        <f>A30</f>
        <v>ARVC RA 13/14 Blue</v>
      </c>
      <c r="E38" s="215"/>
      <c r="F38" s="216" t="str">
        <f>A28</f>
        <v>Santa Fe Storm 141</v>
      </c>
      <c r="G38" s="216"/>
      <c r="I38" s="211"/>
      <c r="J38" s="211"/>
      <c r="K38" s="211"/>
      <c r="L38" s="211"/>
    </row>
    <row r="39" spans="1:12" x14ac:dyDescent="0.2">
      <c r="A39" s="26" t="s">
        <v>50</v>
      </c>
      <c r="B39" s="214" t="str">
        <f>A30</f>
        <v>ARVC RA 13/14 Blue</v>
      </c>
      <c r="C39" s="215"/>
      <c r="D39" s="214" t="str">
        <f>A31</f>
        <v>ARVC RA 13/14 Yellow</v>
      </c>
      <c r="E39" s="215"/>
      <c r="F39" s="216" t="str">
        <f>A16</f>
        <v>VC Venom 13 Green</v>
      </c>
      <c r="G39" s="216"/>
    </row>
    <row r="40" spans="1:12" x14ac:dyDescent="0.2">
      <c r="A40" s="26" t="s">
        <v>51</v>
      </c>
      <c r="B40" s="214" t="str">
        <f>A13</f>
        <v>Santa Fe Storm 141</v>
      </c>
      <c r="C40" s="215"/>
      <c r="D40" s="214" t="str">
        <f>A29</f>
        <v>VC Venom 13 Green</v>
      </c>
      <c r="E40" s="215"/>
      <c r="F40" s="216" t="str">
        <f>A22</f>
        <v>ARVC RA 13/14 Yellow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38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2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20" t="s">
        <v>20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" x14ac:dyDescent="0.2">
      <c r="A2" s="221" t="s">
        <v>95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">
      <c r="A3" s="18" t="s">
        <v>21</v>
      </c>
      <c r="B3" s="65" t="s">
        <v>45</v>
      </c>
      <c r="C3" s="19"/>
      <c r="D3" s="18"/>
      <c r="E3" s="18"/>
      <c r="F3" s="18"/>
      <c r="G3" s="18"/>
      <c r="H3" s="82"/>
    </row>
    <row r="4" spans="1:12" s="21" customFormat="1" x14ac:dyDescent="0.2">
      <c r="A4" s="20" t="s">
        <v>22</v>
      </c>
      <c r="B4" s="21" t="s">
        <v>88</v>
      </c>
      <c r="H4" s="82"/>
    </row>
    <row r="5" spans="1:12" s="21" customFormat="1" x14ac:dyDescent="0.2">
      <c r="A5" s="20" t="s">
        <v>23</v>
      </c>
      <c r="B5" s="22">
        <v>4</v>
      </c>
      <c r="H5" s="82"/>
    </row>
    <row r="6" spans="1:12" x14ac:dyDescent="0.2">
      <c r="C6" s="9"/>
      <c r="H6" s="82"/>
    </row>
    <row r="7" spans="1:12" s="23" customFormat="1" ht="14" x14ac:dyDescent="0.15">
      <c r="A7" s="222" t="s">
        <v>48</v>
      </c>
      <c r="B7" s="222"/>
      <c r="C7" s="222"/>
      <c r="D7" s="222"/>
      <c r="E7" s="222"/>
      <c r="F7" s="222"/>
      <c r="G7" s="222"/>
      <c r="H7" s="222"/>
      <c r="I7" s="40"/>
      <c r="J7" s="40"/>
      <c r="K7" s="40"/>
      <c r="L7" s="40"/>
    </row>
    <row r="8" spans="1:12" x14ac:dyDescent="0.2">
      <c r="B8" s="13"/>
    </row>
    <row r="9" spans="1:12" x14ac:dyDescent="0.2">
      <c r="A9" s="24" t="s">
        <v>25</v>
      </c>
      <c r="B9" s="13" t="s">
        <v>46</v>
      </c>
      <c r="D9" s="24"/>
      <c r="E9" s="24"/>
      <c r="F9" s="24"/>
      <c r="G9" s="24"/>
    </row>
    <row r="10" spans="1:12" x14ac:dyDescent="0.2">
      <c r="A10" s="24" t="s">
        <v>27</v>
      </c>
      <c r="B10" s="25">
        <v>3</v>
      </c>
      <c r="C10" s="25"/>
      <c r="D10" s="24"/>
      <c r="E10" s="24"/>
      <c r="F10" s="24"/>
      <c r="G10" s="24"/>
    </row>
    <row r="12" spans="1:12" s="27" customFormat="1" x14ac:dyDescent="0.2">
      <c r="A12" s="26" t="s">
        <v>28</v>
      </c>
      <c r="B12" s="214" t="str">
        <f>A13</f>
        <v>ARVC 13N2 Adidas</v>
      </c>
      <c r="C12" s="219"/>
      <c r="D12" s="214" t="str">
        <f>A16</f>
        <v>ARVC 13R1 Adidas</v>
      </c>
      <c r="E12" s="215"/>
      <c r="F12" s="214" t="str">
        <f>A19</f>
        <v>Santa Fe Storm 131</v>
      </c>
      <c r="G12" s="215"/>
      <c r="H12" s="240" t="str">
        <f>A22</f>
        <v>NM Cactus 14 Green</v>
      </c>
      <c r="I12" s="215"/>
      <c r="J12" s="26" t="s">
        <v>29</v>
      </c>
      <c r="K12" s="214" t="s">
        <v>30</v>
      </c>
      <c r="L12" s="215"/>
    </row>
    <row r="13" spans="1:12" s="29" customFormat="1" ht="24" customHeight="1" x14ac:dyDescent="0.2">
      <c r="A13" s="223" t="s">
        <v>82</v>
      </c>
      <c r="B13" s="233"/>
      <c r="C13" s="234"/>
      <c r="D13" s="28"/>
      <c r="E13" s="28"/>
      <c r="F13" s="28"/>
      <c r="G13" s="28"/>
      <c r="H13" s="28"/>
      <c r="I13" s="28"/>
      <c r="J13" s="223">
        <v>1</v>
      </c>
      <c r="K13" s="226"/>
      <c r="L13" s="227"/>
    </row>
    <row r="14" spans="1:12" s="29" customFormat="1" ht="24" customHeight="1" x14ac:dyDescent="0.2">
      <c r="A14" s="224"/>
      <c r="B14" s="235"/>
      <c r="C14" s="236"/>
      <c r="D14" s="28"/>
      <c r="E14" s="28"/>
      <c r="F14" s="28"/>
      <c r="G14" s="28"/>
      <c r="H14" s="28"/>
      <c r="I14" s="28"/>
      <c r="J14" s="224"/>
      <c r="K14" s="228"/>
      <c r="L14" s="229"/>
    </row>
    <row r="15" spans="1:12" s="29" customFormat="1" ht="24" customHeight="1" x14ac:dyDescent="0.2">
      <c r="A15" s="225"/>
      <c r="B15" s="237"/>
      <c r="C15" s="238"/>
      <c r="D15" s="28"/>
      <c r="E15" s="28"/>
      <c r="F15" s="28"/>
      <c r="G15" s="28"/>
      <c r="H15" s="28"/>
      <c r="I15" s="28"/>
      <c r="J15" s="225"/>
      <c r="K15" s="230"/>
      <c r="L15" s="231"/>
    </row>
    <row r="16" spans="1:12" s="29" customFormat="1" ht="24" customHeight="1" x14ac:dyDescent="0.2">
      <c r="A16" s="223" t="s">
        <v>17</v>
      </c>
      <c r="B16" s="30" t="str">
        <f>IF(E13&gt;0,E13," ")</f>
        <v xml:space="preserve"> </v>
      </c>
      <c r="C16" s="30" t="str">
        <f>IF(D13&gt;0,D13," ")</f>
        <v xml:space="preserve"> </v>
      </c>
      <c r="D16" s="233"/>
      <c r="E16" s="234"/>
      <c r="F16" s="28"/>
      <c r="G16" s="28"/>
      <c r="H16" s="28"/>
      <c r="I16" s="28"/>
      <c r="J16" s="223">
        <v>2</v>
      </c>
      <c r="K16" s="226"/>
      <c r="L16" s="227"/>
    </row>
    <row r="17" spans="1:12" s="29" customFormat="1" ht="24" customHeight="1" x14ac:dyDescent="0.2">
      <c r="A17" s="224"/>
      <c r="B17" s="30" t="str">
        <f>IF(E14&gt;0,E14," ")</f>
        <v xml:space="preserve"> </v>
      </c>
      <c r="C17" s="30" t="str">
        <f>IF(D14&gt;0,D14," ")</f>
        <v xml:space="preserve"> </v>
      </c>
      <c r="D17" s="235"/>
      <c r="E17" s="236"/>
      <c r="F17" s="28"/>
      <c r="G17" s="28"/>
      <c r="H17" s="28"/>
      <c r="I17" s="28"/>
      <c r="J17" s="224"/>
      <c r="K17" s="228"/>
      <c r="L17" s="229"/>
    </row>
    <row r="18" spans="1:12" s="29" customFormat="1" ht="24" customHeight="1" x14ac:dyDescent="0.2">
      <c r="A18" s="225"/>
      <c r="B18" s="30"/>
      <c r="C18" s="30"/>
      <c r="D18" s="237"/>
      <c r="E18" s="238"/>
      <c r="F18" s="28"/>
      <c r="G18" s="28"/>
      <c r="H18" s="28"/>
      <c r="I18" s="28"/>
      <c r="J18" s="225"/>
      <c r="K18" s="230"/>
      <c r="L18" s="231"/>
    </row>
    <row r="19" spans="1:12" s="29" customFormat="1" ht="24" customHeight="1" x14ac:dyDescent="0.2">
      <c r="A19" s="223" t="s">
        <v>110</v>
      </c>
      <c r="B19" s="30" t="str">
        <f>IF(G13&gt;0,G13," ")</f>
        <v xml:space="preserve"> </v>
      </c>
      <c r="C19" s="30" t="str">
        <f>IF(F13&gt;0,F13," ")</f>
        <v xml:space="preserve"> </v>
      </c>
      <c r="D19" s="30" t="str">
        <f>IF(G16&gt;0,G16," ")</f>
        <v xml:space="preserve"> </v>
      </c>
      <c r="E19" s="30" t="str">
        <f>IF(F16&gt;0,F16," ")</f>
        <v xml:space="preserve"> </v>
      </c>
      <c r="F19" s="41"/>
      <c r="G19" s="41"/>
      <c r="H19" s="28"/>
      <c r="I19" s="28"/>
      <c r="J19" s="223">
        <v>3</v>
      </c>
      <c r="K19" s="226"/>
      <c r="L19" s="227"/>
    </row>
    <row r="20" spans="1:12" s="29" customFormat="1" ht="24" customHeight="1" x14ac:dyDescent="0.2">
      <c r="A20" s="224"/>
      <c r="B20" s="30" t="str">
        <f>IF(G14&gt;0,G14," ")</f>
        <v xml:space="preserve"> </v>
      </c>
      <c r="C20" s="30" t="str">
        <f>IF(F14&gt;0,F14," ")</f>
        <v xml:space="preserve"> </v>
      </c>
      <c r="D20" s="30" t="str">
        <f>IF(G17&gt;0,G17," ")</f>
        <v xml:space="preserve"> </v>
      </c>
      <c r="E20" s="30" t="str">
        <f>IF(F17&gt;0,F17," ")</f>
        <v xml:space="preserve"> </v>
      </c>
      <c r="F20" s="41"/>
      <c r="G20" s="41"/>
      <c r="H20" s="28"/>
      <c r="I20" s="28"/>
      <c r="J20" s="224"/>
      <c r="K20" s="228"/>
      <c r="L20" s="229"/>
    </row>
    <row r="21" spans="1:12" s="29" customFormat="1" ht="24" customHeight="1" x14ac:dyDescent="0.2">
      <c r="A21" s="225"/>
      <c r="B21" s="30"/>
      <c r="C21" s="30"/>
      <c r="D21" s="30"/>
      <c r="E21" s="30"/>
      <c r="F21" s="41"/>
      <c r="G21" s="41"/>
      <c r="H21" s="28"/>
      <c r="I21" s="28"/>
      <c r="J21" s="225"/>
      <c r="K21" s="230"/>
      <c r="L21" s="231"/>
    </row>
    <row r="22" spans="1:12" s="29" customFormat="1" ht="24" customHeight="1" x14ac:dyDescent="0.2">
      <c r="A22" s="223" t="s">
        <v>113</v>
      </c>
      <c r="B22" s="30" t="str">
        <f>IF(I13&gt;0,I13," ")</f>
        <v xml:space="preserve"> </v>
      </c>
      <c r="C22" s="30" t="str">
        <f>IF(H13&gt;0,H13," ")</f>
        <v xml:space="preserve"> </v>
      </c>
      <c r="D22" s="30" t="str">
        <f>IF(I16&gt;0,I16," ")</f>
        <v xml:space="preserve"> </v>
      </c>
      <c r="E22" s="30" t="str">
        <f>IF(H16&gt;0,H16," ")</f>
        <v xml:space="preserve"> </v>
      </c>
      <c r="F22" s="30" t="str">
        <f>IF(I19&gt;0,I19," ")</f>
        <v xml:space="preserve"> </v>
      </c>
      <c r="G22" s="30" t="str">
        <f>IF(H19&gt;0,H19," ")</f>
        <v xml:space="preserve"> </v>
      </c>
      <c r="H22" s="233"/>
      <c r="I22" s="234"/>
      <c r="J22" s="223">
        <v>4</v>
      </c>
      <c r="K22" s="226"/>
      <c r="L22" s="227"/>
    </row>
    <row r="23" spans="1:12" s="29" customFormat="1" ht="24" customHeight="1" x14ac:dyDescent="0.2">
      <c r="A23" s="224"/>
      <c r="B23" s="30" t="str">
        <f>IF(I14&gt;0,I14," ")</f>
        <v xml:space="preserve"> </v>
      </c>
      <c r="C23" s="30" t="str">
        <f>IF(H14&gt;0,H14," ")</f>
        <v xml:space="preserve"> </v>
      </c>
      <c r="D23" s="30" t="str">
        <f>IF(I17&gt;0,I17," ")</f>
        <v xml:space="preserve"> </v>
      </c>
      <c r="E23" s="30" t="str">
        <f>IF(H17&gt;0,H17," ")</f>
        <v xml:space="preserve"> </v>
      </c>
      <c r="F23" s="30" t="str">
        <f>IF(I20&gt;0,I20," ")</f>
        <v xml:space="preserve"> </v>
      </c>
      <c r="G23" s="30" t="str">
        <f>IF(H20&gt;0,H20," ")</f>
        <v xml:space="preserve"> </v>
      </c>
      <c r="H23" s="235"/>
      <c r="I23" s="236"/>
      <c r="J23" s="224"/>
      <c r="K23" s="228"/>
      <c r="L23" s="229"/>
    </row>
    <row r="24" spans="1:12" s="29" customFormat="1" ht="24" customHeight="1" x14ac:dyDescent="0.2">
      <c r="A24" s="225"/>
      <c r="B24" s="30"/>
      <c r="C24" s="30"/>
      <c r="D24" s="30"/>
      <c r="E24" s="30"/>
      <c r="F24" s="30"/>
      <c r="G24" s="30"/>
      <c r="H24" s="237"/>
      <c r="I24" s="238"/>
      <c r="J24" s="225"/>
      <c r="K24" s="230"/>
      <c r="L24" s="231"/>
    </row>
    <row r="25" spans="1:12" s="29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39" t="s">
        <v>31</v>
      </c>
      <c r="C26" s="239"/>
      <c r="D26" s="239"/>
      <c r="E26" s="39"/>
      <c r="F26" s="239" t="s">
        <v>32</v>
      </c>
      <c r="G26" s="239"/>
      <c r="H26" s="239"/>
      <c r="I26" s="239" t="s">
        <v>33</v>
      </c>
      <c r="J26" s="239"/>
    </row>
    <row r="27" spans="1:12" x14ac:dyDescent="0.2">
      <c r="A27" s="27"/>
      <c r="B27" s="214" t="s">
        <v>34</v>
      </c>
      <c r="C27" s="219"/>
      <c r="D27" s="219" t="s">
        <v>35</v>
      </c>
      <c r="E27" s="219"/>
      <c r="F27" s="219" t="s">
        <v>34</v>
      </c>
      <c r="G27" s="219"/>
      <c r="H27" s="31" t="s">
        <v>35</v>
      </c>
      <c r="I27" s="31" t="s">
        <v>36</v>
      </c>
      <c r="J27" s="31" t="s">
        <v>37</v>
      </c>
      <c r="K27" s="32" t="s">
        <v>38</v>
      </c>
    </row>
    <row r="28" spans="1:12" s="27" customFormat="1" ht="24" customHeight="1" x14ac:dyDescent="0.2">
      <c r="A28" s="12" t="str">
        <f>A13</f>
        <v>ARVC 13N2 Adidas</v>
      </c>
      <c r="B28" s="217"/>
      <c r="C28" s="218"/>
      <c r="D28" s="217"/>
      <c r="E28" s="218"/>
      <c r="F28" s="217"/>
      <c r="G28" s="218"/>
      <c r="H28" s="33"/>
      <c r="I28" s="34">
        <f>D13+D14+D15+F13+F14+F15+H13+H14+H15</f>
        <v>0</v>
      </c>
      <c r="J28" s="34">
        <f>E13+E14+E15+G13+G14+G15+I13+I14+I15</f>
        <v>0</v>
      </c>
      <c r="K28" s="34">
        <f>I28-J28</f>
        <v>0</v>
      </c>
    </row>
    <row r="29" spans="1:12" ht="24" customHeight="1" x14ac:dyDescent="0.2">
      <c r="A29" s="12" t="str">
        <f>A16</f>
        <v>ARVC 13R1 Adidas</v>
      </c>
      <c r="B29" s="217"/>
      <c r="C29" s="218"/>
      <c r="D29" s="217"/>
      <c r="E29" s="218"/>
      <c r="F29" s="217"/>
      <c r="G29" s="218"/>
      <c r="H29" s="33"/>
      <c r="I29" s="34" t="e">
        <f>B16+B17+B18+F16+F17+F18+H16+H17+H18</f>
        <v>#VALUE!</v>
      </c>
      <c r="J29" s="34" t="e">
        <f>C16+C17+C18+G16+G17+G18+I16+I17+I18</f>
        <v>#VALUE!</v>
      </c>
      <c r="K29" s="34" t="e">
        <f>I29-J29</f>
        <v>#VALUE!</v>
      </c>
    </row>
    <row r="30" spans="1:12" ht="24" customHeight="1" x14ac:dyDescent="0.2">
      <c r="A30" s="12" t="str">
        <f>A19</f>
        <v>Santa Fe Storm 131</v>
      </c>
      <c r="B30" s="217"/>
      <c r="C30" s="218"/>
      <c r="D30" s="217"/>
      <c r="E30" s="218"/>
      <c r="F30" s="217"/>
      <c r="G30" s="218"/>
      <c r="H30" s="33"/>
      <c r="I30" s="34" t="e">
        <f>B19+B20+B21+D19+D20+D21+H19+H20+H21</f>
        <v>#VALUE!</v>
      </c>
      <c r="J30" s="34" t="e">
        <f>C19+C20+C21+E19+E20+E21+I19+I20+I21</f>
        <v>#VALUE!</v>
      </c>
      <c r="K30" s="34" t="e">
        <f>I30-J30</f>
        <v>#VALUE!</v>
      </c>
    </row>
    <row r="31" spans="1:12" ht="24" customHeight="1" x14ac:dyDescent="0.2">
      <c r="A31" s="12" t="str">
        <f>A22</f>
        <v>NM Cactus 14 Green</v>
      </c>
      <c r="B31" s="217"/>
      <c r="C31" s="218"/>
      <c r="D31" s="217"/>
      <c r="E31" s="218"/>
      <c r="F31" s="217"/>
      <c r="G31" s="218"/>
      <c r="H31" s="33"/>
      <c r="I31" s="34" t="e">
        <f>B22+B23+B24+D22+D23+D24+F22+F23+F24</f>
        <v>#VALUE!</v>
      </c>
      <c r="J31" s="34" t="e">
        <f>C22+C23+C24+E22+E23+E24+G22+G23+G24</f>
        <v>#VALUE!</v>
      </c>
      <c r="K31" s="34" t="e">
        <f>I31-J31</f>
        <v>#VALUE!</v>
      </c>
    </row>
    <row r="32" spans="1:12" x14ac:dyDescent="0.2">
      <c r="A32" s="35"/>
      <c r="B32" s="213">
        <f>SUM(B28:C31)</f>
        <v>0</v>
      </c>
      <c r="C32" s="213"/>
      <c r="D32" s="213">
        <f>SUM(D28:E31)</f>
        <v>0</v>
      </c>
      <c r="E32" s="213"/>
      <c r="F32" s="213">
        <f>SUM(F28:G31)</f>
        <v>0</v>
      </c>
      <c r="G32" s="213"/>
      <c r="H32" s="36">
        <f>SUM(H28:H31)</f>
        <v>0</v>
      </c>
      <c r="I32" s="36" t="e">
        <f>SUM(I28:I31)</f>
        <v>#VALUE!</v>
      </c>
      <c r="J32" s="36" t="e">
        <f>SUM(J28:J31)</f>
        <v>#VALUE!</v>
      </c>
      <c r="K32" s="36" t="e">
        <f>SUM(K28:K31)</f>
        <v>#VALUE!</v>
      </c>
    </row>
    <row r="34" spans="1:12" x14ac:dyDescent="0.2">
      <c r="A34" s="26"/>
      <c r="B34" s="214" t="s">
        <v>39</v>
      </c>
      <c r="C34" s="215"/>
      <c r="D34" s="214" t="s">
        <v>39</v>
      </c>
      <c r="E34" s="215"/>
      <c r="F34" s="216" t="s">
        <v>40</v>
      </c>
      <c r="G34" s="216"/>
      <c r="I34" s="211"/>
      <c r="J34" s="211"/>
      <c r="K34" s="211"/>
      <c r="L34" s="211"/>
    </row>
    <row r="35" spans="1:12" x14ac:dyDescent="0.2">
      <c r="A35" s="26" t="s">
        <v>41</v>
      </c>
      <c r="B35" s="214" t="str">
        <f>A28</f>
        <v>ARVC 13N2 Adidas</v>
      </c>
      <c r="C35" s="215"/>
      <c r="D35" s="214" t="str">
        <f>A30</f>
        <v>Santa Fe Storm 131</v>
      </c>
      <c r="E35" s="215"/>
      <c r="F35" s="216" t="str">
        <f>A16</f>
        <v>ARVC 13R1 Adidas</v>
      </c>
      <c r="G35" s="216"/>
      <c r="I35" s="211"/>
      <c r="J35" s="211"/>
      <c r="K35" s="211"/>
      <c r="L35" s="211"/>
    </row>
    <row r="36" spans="1:12" x14ac:dyDescent="0.2">
      <c r="A36" s="26" t="s">
        <v>42</v>
      </c>
      <c r="B36" s="214" t="str">
        <f>A16</f>
        <v>ARVC 13R1 Adidas</v>
      </c>
      <c r="C36" s="215"/>
      <c r="D36" s="214" t="str">
        <f>A22</f>
        <v>NM Cactus 14 Green</v>
      </c>
      <c r="E36" s="215"/>
      <c r="F36" s="216" t="str">
        <f>A13</f>
        <v>ARVC 13N2 Adidas</v>
      </c>
      <c r="G36" s="216"/>
      <c r="I36" s="37"/>
      <c r="J36" s="37"/>
      <c r="K36" s="37"/>
      <c r="L36" s="37"/>
    </row>
    <row r="37" spans="1:12" x14ac:dyDescent="0.2">
      <c r="A37" s="26" t="s">
        <v>43</v>
      </c>
      <c r="B37" s="214" t="str">
        <f>A28</f>
        <v>ARVC 13N2 Adidas</v>
      </c>
      <c r="C37" s="215"/>
      <c r="D37" s="214" t="str">
        <f>A31</f>
        <v>NM Cactus 14 Green</v>
      </c>
      <c r="E37" s="215"/>
      <c r="F37" s="216" t="str">
        <f>A30</f>
        <v>Santa Fe Storm 131</v>
      </c>
      <c r="G37" s="216"/>
      <c r="I37" s="211"/>
      <c r="J37" s="211"/>
      <c r="K37" s="211"/>
      <c r="L37" s="211"/>
    </row>
    <row r="38" spans="1:12" x14ac:dyDescent="0.2">
      <c r="A38" s="26" t="s">
        <v>49</v>
      </c>
      <c r="B38" s="214" t="str">
        <f>A29</f>
        <v>ARVC 13R1 Adidas</v>
      </c>
      <c r="C38" s="215"/>
      <c r="D38" s="214" t="str">
        <f>A30</f>
        <v>Santa Fe Storm 131</v>
      </c>
      <c r="E38" s="215"/>
      <c r="F38" s="216" t="str">
        <f>A28</f>
        <v>ARVC 13N2 Adidas</v>
      </c>
      <c r="G38" s="216"/>
      <c r="I38" s="211"/>
      <c r="J38" s="211"/>
      <c r="K38" s="211"/>
      <c r="L38" s="211"/>
    </row>
    <row r="39" spans="1:12" x14ac:dyDescent="0.2">
      <c r="A39" s="26" t="s">
        <v>50</v>
      </c>
      <c r="B39" s="214" t="str">
        <f>A30</f>
        <v>Santa Fe Storm 131</v>
      </c>
      <c r="C39" s="215"/>
      <c r="D39" s="214" t="str">
        <f>A31</f>
        <v>NM Cactus 14 Green</v>
      </c>
      <c r="E39" s="215"/>
      <c r="F39" s="216" t="str">
        <f>A16</f>
        <v>ARVC 13R1 Adidas</v>
      </c>
      <c r="G39" s="216"/>
    </row>
    <row r="40" spans="1:12" x14ac:dyDescent="0.2">
      <c r="A40" s="26" t="s">
        <v>51</v>
      </c>
      <c r="B40" s="214" t="str">
        <f>A13</f>
        <v>ARVC 13N2 Adidas</v>
      </c>
      <c r="C40" s="215"/>
      <c r="D40" s="214" t="str">
        <f>A29</f>
        <v>ARVC 13R1 Adidas</v>
      </c>
      <c r="E40" s="215"/>
      <c r="F40" s="216" t="str">
        <f>A22</f>
        <v>NM Cactus 14 Green</v>
      </c>
      <c r="G40" s="216"/>
    </row>
    <row r="41" spans="1:12" x14ac:dyDescent="0.2">
      <c r="H41" s="35"/>
      <c r="I41" s="35"/>
    </row>
    <row r="42" spans="1:12" x14ac:dyDescent="0.2">
      <c r="A42" s="212"/>
      <c r="B42" s="212"/>
      <c r="C42" s="212"/>
      <c r="D42" s="212"/>
      <c r="E42" s="212"/>
      <c r="F42" s="212"/>
      <c r="G42" s="212"/>
      <c r="H42" s="212"/>
      <c r="I42" s="38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POOLS</vt:lpstr>
      <vt:lpstr>D1-2 PoolA</vt:lpstr>
      <vt:lpstr>D1-2 PoolB</vt:lpstr>
      <vt:lpstr>D1-2 GOLD &amp; SILVER</vt:lpstr>
      <vt:lpstr>D3 PoolA</vt:lpstr>
      <vt:lpstr>D3 PoolB</vt:lpstr>
      <vt:lpstr>D3 GOLD &amp; SILVER</vt:lpstr>
      <vt:lpstr>D4 PoolA</vt:lpstr>
      <vt:lpstr>D4 PoolB</vt:lpstr>
      <vt:lpstr>D4 PoolC</vt:lpstr>
      <vt:lpstr>D4 PoolD</vt:lpstr>
      <vt:lpstr>D4 PoolE</vt:lpstr>
      <vt:lpstr>D4 GOLD &amp; SILVER</vt:lpstr>
      <vt:lpstr>D4 BRONZE &amp; CONSOLATION</vt:lpstr>
      <vt:lpstr>D5 PoolA</vt:lpstr>
      <vt:lpstr>D5 PoolB</vt:lpstr>
      <vt:lpstr>D5 GOLD &amp; SILVER</vt:lpstr>
      <vt:lpstr>D6 PoolA</vt:lpstr>
      <vt:lpstr>D6 PoolB</vt:lpstr>
      <vt:lpstr>D6 GOLD</vt:lpstr>
      <vt:lpstr>'D1-2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Math man Szuch</cp:lastModifiedBy>
  <cp:lastPrinted>2019-01-10T01:29:26Z</cp:lastPrinted>
  <dcterms:created xsi:type="dcterms:W3CDTF">2017-01-18T00:01:49Z</dcterms:created>
  <dcterms:modified xsi:type="dcterms:W3CDTF">2019-01-10T03:31:14Z</dcterms:modified>
</cp:coreProperties>
</file>