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0" yWindow="460" windowWidth="18080" windowHeight="11000" activeTab="0"/>
  </bookViews>
  <sheets>
    <sheet name="Pools" sheetId="1" r:id="rId1"/>
    <sheet name="Div I Pool A" sheetId="2" r:id="rId2"/>
    <sheet name="Div I Pool B" sheetId="3" r:id="rId3"/>
    <sheet name="Div I Pool C" sheetId="4" r:id="rId4"/>
    <sheet name="Div I Pool D" sheetId="5" r:id="rId5"/>
    <sheet name="Div I Pool E" sheetId="6" r:id="rId6"/>
    <sheet name="Div I Pool F" sheetId="7" r:id="rId7"/>
    <sheet name="Div I Gold &amp; Silver Bracket" sheetId="8" r:id="rId8"/>
    <sheet name="Div I Bronze Bracket" sheetId="9" r:id="rId9"/>
    <sheet name="Div II Pool A" sheetId="10" r:id="rId10"/>
    <sheet name="Div II Pool B" sheetId="11" r:id="rId11"/>
    <sheet name="Div II Pool C" sheetId="12" r:id="rId12"/>
    <sheet name="Div II Pool D" sheetId="13" r:id="rId13"/>
    <sheet name="Div II Pool E" sheetId="14" r:id="rId14"/>
    <sheet name="Div II Pool F" sheetId="15" r:id="rId15"/>
    <sheet name="Div II Pool G" sheetId="16" r:id="rId16"/>
    <sheet name="Div II Gold &amp; Silver Bracket" sheetId="17" r:id="rId17"/>
    <sheet name="Div II Bronze Bracket" sheetId="18" r:id="rId18"/>
    <sheet name="Div III Pool A" sheetId="19" r:id="rId19"/>
    <sheet name="Div III Pool B" sheetId="20" r:id="rId20"/>
    <sheet name="Div III Pool C" sheetId="21" r:id="rId21"/>
    <sheet name="Div III Pool D" sheetId="22" r:id="rId22"/>
    <sheet name="Div III Pool E" sheetId="23" r:id="rId23"/>
    <sheet name="Div III Pool F" sheetId="24" r:id="rId24"/>
    <sheet name="Div III Pool G" sheetId="25" r:id="rId25"/>
    <sheet name="Div III Pool H" sheetId="26" r:id="rId26"/>
    <sheet name="Div III Pool I" sheetId="27" r:id="rId27"/>
    <sheet name="Div III Pool J" sheetId="28" r:id="rId28"/>
    <sheet name="Div III Pool K" sheetId="29" r:id="rId29"/>
    <sheet name="Div III Gold &amp; Silver Bracket" sheetId="30" r:id="rId30"/>
    <sheet name="Div III Bronze Bracket" sheetId="31" r:id="rId31"/>
    <sheet name="Div IV-A Pool A" sheetId="32" r:id="rId32"/>
    <sheet name="Div IV-A Pool B" sheetId="33" r:id="rId33"/>
    <sheet name="Div IV-A Pool C" sheetId="34" r:id="rId34"/>
    <sheet name="Div IV-A Pool D" sheetId="35" r:id="rId35"/>
    <sheet name="Div IV-A Pool E" sheetId="36" r:id="rId36"/>
    <sheet name="Div IV-A Pool F" sheetId="37" r:id="rId37"/>
    <sheet name="Div IV-A Gold &amp; Silver Bracket" sheetId="38" r:id="rId38"/>
    <sheet name="Div IV-A Bronze Bracket" sheetId="39" r:id="rId39"/>
    <sheet name="Div IV-B Pool A" sheetId="40" r:id="rId40"/>
    <sheet name="Div IV-B Pool B" sheetId="41" r:id="rId41"/>
    <sheet name="Div IV-B Pool C" sheetId="42" r:id="rId42"/>
    <sheet name="Div IV-B Pool D" sheetId="43" r:id="rId43"/>
    <sheet name="Div IV-B Pool E" sheetId="44" r:id="rId44"/>
    <sheet name="Div IV-B Pool F" sheetId="45" r:id="rId45"/>
    <sheet name="Div IV-B Pool G" sheetId="46" r:id="rId46"/>
    <sheet name="Div IV-B Gold &amp; Silver Bracket" sheetId="47" r:id="rId47"/>
    <sheet name="Div IV-B Bronze Bracket" sheetId="48" r:id="rId48"/>
    <sheet name="Div V Pool A" sheetId="49" r:id="rId49"/>
    <sheet name="Div V Pool B" sheetId="50" r:id="rId50"/>
    <sheet name="Div V Pool C" sheetId="51" r:id="rId51"/>
    <sheet name="Div V Pool D" sheetId="52" r:id="rId52"/>
    <sheet name="Div V Pool E" sheetId="53" r:id="rId53"/>
    <sheet name="Div V Pool F" sheetId="54" r:id="rId54"/>
    <sheet name="Div V Pool G" sheetId="55" r:id="rId55"/>
    <sheet name="Div V Gold &amp; Silver Bracket" sheetId="56" r:id="rId56"/>
    <sheet name="Div V Bronze Bracket" sheetId="57" r:id="rId57"/>
    <sheet name="Div VI Pool A" sheetId="58" r:id="rId58"/>
    <sheet name="Div VI Pool B" sheetId="59" r:id="rId59"/>
    <sheet name="Div VI Gold &amp; Silver Bracket" sheetId="60" r:id="rId60"/>
  </sheets>
  <definedNames/>
  <calcPr fullCalcOnLoad="1"/>
</workbook>
</file>

<file path=xl/sharedStrings.xml><?xml version="1.0" encoding="utf-8"?>
<sst xmlns="http://schemas.openxmlformats.org/spreadsheetml/2006/main" count="2695" uniqueCount="529">
  <si>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</si>
  <si>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</si>
  <si>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</si>
  <si>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</si>
  <si>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</si>
  <si>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</si>
  <si>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</si>
  <si>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</si>
  <si>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</si>
  <si>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</si>
  <si>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</si>
  <si>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</si>
  <si>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</si>
  <si>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</si>
  <si>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</si>
  <si>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</si>
  <si>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</si>
  <si>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</si>
  <si>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</si>
  <si>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</si>
  <si>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</si>
  <si>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</si>
  <si>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</si>
  <si>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</si>
  <si>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</si>
  <si>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</si>
  <si>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</si>
  <si>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</si>
  <si>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</si>
  <si>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</si>
  <si>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</si>
  <si>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</si>
  <si>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</si>
  <si>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</si>
  <si>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</si>
  <si>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</si>
  <si>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</si>
  <si>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</si>
  <si>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</si>
  <si>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</si>
  <si>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</si>
  <si>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</si>
  <si>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</si>
  <si>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</si>
  <si>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</si>
  <si>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</si>
  <si>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</si>
  <si>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</si>
  <si>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</si>
  <si>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M4) 9:00 AM</t>
  </si>
  <si>
    <t>loser M7 refs</t>
  </si>
  <si>
    <t>loser M3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</si>
  <si>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</si>
  <si>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</si>
  <si>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</si>
  <si>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</si>
  <si>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B4</t>
  </si>
  <si>
    <t>A4</t>
  </si>
  <si>
    <t>loser of M1 refs</t>
  </si>
  <si>
    <t>D2 refs</t>
  </si>
  <si>
    <t>BRONZE &amp; CONSOLATION Brackets</t>
  </si>
  <si>
    <t>D3</t>
  </si>
  <si>
    <t>C3</t>
  </si>
  <si>
    <t>D4</t>
  </si>
  <si>
    <t>C4</t>
  </si>
  <si>
    <t>POOL E</t>
  </si>
  <si>
    <t>loser M10 refs</t>
  </si>
  <si>
    <t>E</t>
  </si>
  <si>
    <t>E1</t>
  </si>
  <si>
    <t>loser of M5 refs</t>
  </si>
  <si>
    <t>E2</t>
  </si>
  <si>
    <t>loser of M4 refs</t>
  </si>
  <si>
    <t>E3</t>
  </si>
  <si>
    <t>E4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</si>
  <si>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</si>
  <si>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</si>
  <si>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</si>
  <si>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</si>
  <si>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</si>
  <si>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</si>
  <si>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</si>
  <si>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of M9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</si>
  <si>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</si>
  <si>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</si>
  <si>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</si>
  <si>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</si>
  <si>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</si>
  <si>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</si>
  <si>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</si>
  <si>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F4</t>
  </si>
  <si>
    <t>F3</t>
  </si>
  <si>
    <t>D4 refs</t>
  </si>
  <si>
    <t>B2 refs</t>
  </si>
  <si>
    <t>Division I</t>
  </si>
  <si>
    <t>Division II</t>
  </si>
  <si>
    <t>Division V</t>
  </si>
  <si>
    <t>POOL G</t>
  </si>
  <si>
    <t>POOL H</t>
  </si>
  <si>
    <t>Division III</t>
  </si>
  <si>
    <t>First &amp; Second Place teams in pool advance to the</t>
  </si>
  <si>
    <t>Third &amp; Fourth Place teams in pool advance to the</t>
  </si>
  <si>
    <t>G</t>
  </si>
  <si>
    <t>H</t>
  </si>
  <si>
    <t>A2 refs</t>
  </si>
  <si>
    <t>Loser of M1 refs</t>
  </si>
  <si>
    <t>loser of M7 refs</t>
  </si>
  <si>
    <t>loser of M11 refs</t>
  </si>
  <si>
    <t>E4 refs</t>
  </si>
  <si>
    <t>loser of M12 refs</t>
  </si>
  <si>
    <t>M9) 10:00 AM</t>
  </si>
  <si>
    <t>G2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</si>
  <si>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</si>
  <si>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</si>
  <si>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</si>
  <si>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</si>
  <si>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</si>
  <si>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</si>
  <si>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</si>
  <si>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</si>
  <si>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</si>
  <si>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</si>
  <si>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</si>
  <si>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</si>
  <si>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M13) 12:00 PM</t>
  </si>
  <si>
    <t>M16) 1:00 PM</t>
  </si>
  <si>
    <t>G1</t>
  </si>
  <si>
    <t>M11) 11:00 AM</t>
  </si>
  <si>
    <t>M8) 10:00 AM</t>
  </si>
  <si>
    <t>M5) 9:00 AM</t>
  </si>
  <si>
    <t>G4</t>
  </si>
  <si>
    <t>G3</t>
  </si>
  <si>
    <t>H1</t>
  </si>
  <si>
    <t>loser of M14 refs</t>
  </si>
  <si>
    <t>loser M19 refs</t>
  </si>
  <si>
    <t>loser M16 refs</t>
  </si>
  <si>
    <t>H2</t>
  </si>
  <si>
    <t>H3</t>
  </si>
  <si>
    <t>H4</t>
  </si>
  <si>
    <t>GOLD/SILVER Bracket</t>
  </si>
  <si>
    <t>BRONZE/CONSOLATION Bracket</t>
  </si>
  <si>
    <t>loser of M2 refs</t>
  </si>
  <si>
    <t>Bracket Play Begins Sunday at 8:00AM</t>
  </si>
  <si>
    <t>B4 refs</t>
  </si>
  <si>
    <t>loser of M15 refs</t>
  </si>
  <si>
    <t>M18) 12:00 PM</t>
  </si>
  <si>
    <t>M17) 12:00 PM</t>
  </si>
  <si>
    <t>M13) 11:00 AM</t>
  </si>
  <si>
    <t>M10) 10:00 AM</t>
  </si>
  <si>
    <t>M22) 1:00 PM</t>
  </si>
  <si>
    <t>M21) 1:00 PM</t>
  </si>
  <si>
    <t>M19) 12:00 PM</t>
  </si>
  <si>
    <t>M14) 11:00 AM</t>
  </si>
  <si>
    <t>M12) 10:00 AM</t>
  </si>
  <si>
    <t>M11) 10:00 AM</t>
  </si>
  <si>
    <t>M4) 8:00 AM</t>
  </si>
  <si>
    <t>M20) 12:00 PM</t>
  </si>
  <si>
    <t>M7) 9:00 AM</t>
  </si>
  <si>
    <t>M16) 11:00 AM</t>
  </si>
  <si>
    <t>M15) 11:00 AM</t>
  </si>
  <si>
    <t>M8) 9:00 AM</t>
  </si>
  <si>
    <t>Pool Play Matches are 2 games to 25 (no cap)</t>
  </si>
  <si>
    <t>loser M2 refs</t>
  </si>
  <si>
    <t>loser M5 refs</t>
  </si>
  <si>
    <t>ARVC 17N1 Adidas</t>
  </si>
  <si>
    <t>ARVC 16N1 Adidas</t>
  </si>
  <si>
    <t>ARVC 16N2 Adidas</t>
  </si>
  <si>
    <t>ABQ Premier 15 Koa</t>
  </si>
  <si>
    <t>Pool Play Matches are 2 games to 25 (no cap) with a 3rd game to 15 (no cap) if needed.</t>
  </si>
  <si>
    <t>C4 refs</t>
  </si>
  <si>
    <t>3rd Place</t>
  </si>
  <si>
    <t>loser M1 refs</t>
  </si>
  <si>
    <t>loser M4 refs</t>
  </si>
  <si>
    <t>All Four teams in pool advance to the</t>
  </si>
  <si>
    <t>Division VI</t>
  </si>
  <si>
    <t>M7) 11:00 AM</t>
  </si>
  <si>
    <t>M5) 10:00 AM</t>
  </si>
  <si>
    <t>M3) 9:00 AM</t>
  </si>
  <si>
    <t>M12) 1:00 PM</t>
  </si>
  <si>
    <t>M10) 12:00 PM</t>
  </si>
  <si>
    <t>M8) 11:00 AM</t>
  </si>
  <si>
    <t>M6) 10:00 AM</t>
  </si>
  <si>
    <t>loser of M7</t>
  </si>
  <si>
    <t>loser of M5</t>
  </si>
  <si>
    <t>M11) 1:00 PM</t>
  </si>
  <si>
    <t>M9) 12:00 PM</t>
  </si>
  <si>
    <t>7th Place</t>
  </si>
  <si>
    <t>loser M9 refs</t>
  </si>
  <si>
    <t>loser M8 refs</t>
  </si>
  <si>
    <t>loser of M8</t>
  </si>
  <si>
    <t>loser of M6</t>
  </si>
  <si>
    <t>POOL I</t>
  </si>
  <si>
    <t>Amarillo College Ct. 13</t>
  </si>
  <si>
    <t>Amarillo College Ct. 14</t>
  </si>
  <si>
    <t>Netplex Ct. 1</t>
  </si>
  <si>
    <t>Netplex Ct. 2</t>
  </si>
  <si>
    <t>Netplex Ct. 3</t>
  </si>
  <si>
    <t>Netplex Ct. 7</t>
  </si>
  <si>
    <t>Netplex Ct. 8</t>
  </si>
  <si>
    <t>Netplex Ct. 9</t>
  </si>
  <si>
    <t>Netplex Ct. 10</t>
  </si>
  <si>
    <t>NLVC 13 Blue</t>
  </si>
  <si>
    <t>ARVC 11N1 Adidas</t>
  </si>
  <si>
    <t>Amarillo Xtreme 12 Xplosion</t>
  </si>
  <si>
    <t>NLVC 12 Red</t>
  </si>
  <si>
    <t>Netplex Ct. 5</t>
  </si>
  <si>
    <t>Netplex Ct. 6</t>
  </si>
  <si>
    <t>I</t>
  </si>
  <si>
    <t>I1</t>
  </si>
  <si>
    <t>F2 refs</t>
  </si>
  <si>
    <t>loser of M22 refs</t>
  </si>
  <si>
    <t>loser of M19 refs</t>
  </si>
  <si>
    <t>I2</t>
  </si>
  <si>
    <t>I3</t>
  </si>
  <si>
    <t>H4 refs</t>
  </si>
  <si>
    <t>I4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</si>
  <si>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</si>
  <si>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</si>
  <si>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loser of M18 refs</t>
  </si>
  <si>
    <t>loser M21 refs</t>
  </si>
  <si>
    <t>Pool Play is 3 games to 25 (no cap).</t>
  </si>
  <si>
    <t>First &amp; Second  Place in pool advance to the</t>
  </si>
  <si>
    <t>Third Place team in pool advance to the</t>
  </si>
  <si>
    <t>Bracket Play Begins Sunday at 8:00am</t>
  </si>
  <si>
    <t>M16) 3:00 PM</t>
  </si>
  <si>
    <t>M15) 3:00 PM</t>
  </si>
  <si>
    <t>M14) 2:00 PM</t>
  </si>
  <si>
    <t>M13) 2:00 PM</t>
  </si>
  <si>
    <t>loser M12 refs</t>
  </si>
  <si>
    <t>loser M11 refs</t>
  </si>
  <si>
    <t>loser M18 refs</t>
  </si>
  <si>
    <t>POOL J</t>
  </si>
  <si>
    <t>POOL K</t>
  </si>
  <si>
    <t>Division IV-B</t>
  </si>
  <si>
    <t>Division IV-A</t>
  </si>
  <si>
    <t>2/23/19 - 2/24/19</t>
  </si>
  <si>
    <t>Amarillo Regional Qualifier - hosted by JET</t>
  </si>
  <si>
    <t>J</t>
  </si>
  <si>
    <t>K</t>
  </si>
  <si>
    <t>A4 refs</t>
  </si>
  <si>
    <t>M25) 2:00 PM</t>
  </si>
  <si>
    <t>K1</t>
  </si>
  <si>
    <t>loser of M13 refs</t>
  </si>
  <si>
    <t>M29) 3:00 PM</t>
  </si>
  <si>
    <t>M26) 2:00 PM</t>
  </si>
  <si>
    <t>loser M25 refs</t>
  </si>
  <si>
    <t>M23) 1:00 PM</t>
  </si>
  <si>
    <t>J1</t>
  </si>
  <si>
    <t>M31) 4:00 PM</t>
  </si>
  <si>
    <t>M30) 3:00 PM</t>
  </si>
  <si>
    <t>loser M29 refs</t>
  </si>
  <si>
    <t>loser M26 refs</t>
  </si>
  <si>
    <t>M24) 1:00 PM</t>
  </si>
  <si>
    <t>loser of M20 refs</t>
  </si>
  <si>
    <t>M28) 2:00 PM</t>
  </si>
  <si>
    <t>M27) 2:00 PM</t>
  </si>
  <si>
    <t>loser M24 refs</t>
  </si>
  <si>
    <t>loser M23 refs</t>
  </si>
  <si>
    <t>J2 refs</t>
  </si>
  <si>
    <t>K2</t>
  </si>
  <si>
    <t>J2</t>
  </si>
  <si>
    <t>loser M22 refs</t>
  </si>
  <si>
    <t>J4 refs</t>
  </si>
  <si>
    <t>J3</t>
  </si>
  <si>
    <t>J4</t>
  </si>
  <si>
    <t>505 Rambo 18</t>
  </si>
  <si>
    <t>MEVC Edge 161</t>
  </si>
  <si>
    <t>DCVA Swat 17</t>
  </si>
  <si>
    <t>DCVA Elite 16</t>
  </si>
  <si>
    <t>NLVC 16 National</t>
  </si>
  <si>
    <t>GUVC 18 American</t>
  </si>
  <si>
    <t>WT Fusion 18</t>
  </si>
  <si>
    <t>NLVC 18 National</t>
  </si>
  <si>
    <t>Outlaw Aces 18</t>
  </si>
  <si>
    <t>Amarillo Xtreme 17 Black</t>
  </si>
  <si>
    <t>EP Spartans 16</t>
  </si>
  <si>
    <t>AEV 171 National</t>
  </si>
  <si>
    <t>TAV Amarillo 17 Barker</t>
  </si>
  <si>
    <t>ARVC 15N1 Adidas</t>
  </si>
  <si>
    <t>NLVC 17 National</t>
  </si>
  <si>
    <t>DCVA Shaka 18</t>
  </si>
  <si>
    <t>ARVC 17N2 Adidas</t>
  </si>
  <si>
    <t>ABQ Premier 17 Impact</t>
  </si>
  <si>
    <t>JET 15 Tadeu</t>
  </si>
  <si>
    <t>Amarillo Xtreme 18 Flex</t>
  </si>
  <si>
    <t>NLVC 15 National</t>
  </si>
  <si>
    <t>SW CGonzales 15</t>
  </si>
  <si>
    <t>SF Storm 161</t>
  </si>
  <si>
    <t>AEV 151 Heat</t>
  </si>
  <si>
    <t>Tx Midessa Dynasty 16</t>
  </si>
  <si>
    <t>3:23 United 171</t>
  </si>
  <si>
    <t>DCVA Heat 16</t>
  </si>
  <si>
    <t>JET 15 Silva</t>
  </si>
  <si>
    <t>505 Fuerte 16</t>
  </si>
  <si>
    <t>Amarillo Xtreme 16 Fury</t>
  </si>
  <si>
    <t>GIVC Elite 16</t>
  </si>
  <si>
    <t>GIVC Slam 16</t>
  </si>
  <si>
    <t>AEV 161 Premier</t>
  </si>
  <si>
    <t>Midland Jrs Big 15</t>
  </si>
  <si>
    <t>E3VB 15 Extreme</t>
  </si>
  <si>
    <t>NLVC 16 Elite</t>
  </si>
  <si>
    <t>AEV 183 Borger Crossfire</t>
  </si>
  <si>
    <t>DCVA  Zia 15</t>
  </si>
  <si>
    <t>SW Sierra 18</t>
  </si>
  <si>
    <t>ARVC 15N2 Adidas</t>
  </si>
  <si>
    <t>Pandemonium Shock 17</t>
  </si>
  <si>
    <t>Plains Cowgirls 17</t>
  </si>
  <si>
    <t>AEV 172 American</t>
  </si>
  <si>
    <t>DCVA Crossfire 14</t>
  </si>
  <si>
    <t>Wagatak Checkmate 18</t>
  </si>
  <si>
    <t>JET 14 Robinson</t>
  </si>
  <si>
    <t>Amarillo Xtreme 14 Premier</t>
  </si>
  <si>
    <t>SW CGonzales 14</t>
  </si>
  <si>
    <t>DCVA Ohana 13</t>
  </si>
  <si>
    <t>Tx Storm 14 Smack</t>
  </si>
  <si>
    <t>EP Stars Storm Warriors 16</t>
  </si>
  <si>
    <t>JET 14 Swaim</t>
  </si>
  <si>
    <t>Tx Midessa Khaos 15</t>
  </si>
  <si>
    <t>ABQ Premier 14 Nakano</t>
  </si>
  <si>
    <t>ABQ Premier 13 Strike</t>
  </si>
  <si>
    <t>Warriors from ABQ 16</t>
  </si>
  <si>
    <t>NLVC 15 Select Royal</t>
  </si>
  <si>
    <t>Amarillo Xtreme 14 Wayout</t>
  </si>
  <si>
    <t>DCVA Thunder 14</t>
  </si>
  <si>
    <t>NLVC 16 Select Red</t>
  </si>
  <si>
    <t>NLVC 15 Elite</t>
  </si>
  <si>
    <t>DCVA Koa 15</t>
  </si>
  <si>
    <t>Amarillo Xtreme 15 Velocity</t>
  </si>
  <si>
    <t>NLVC 14 National</t>
  </si>
  <si>
    <t>Amarillo Xtreme 15 Fusion</t>
  </si>
  <si>
    <t>AEV 152 Ignition</t>
  </si>
  <si>
    <t>Amarillo Xtreme 13 Momentum</t>
  </si>
  <si>
    <t>Wolf Pack 12N1</t>
  </si>
  <si>
    <t>SW Lisa 16</t>
  </si>
  <si>
    <t>SW Monica 16</t>
  </si>
  <si>
    <t>JET 14 Chavarria</t>
  </si>
  <si>
    <t>Explozion Team Ice 16</t>
  </si>
  <si>
    <t>Amarillo Xtreme 14 Chaos</t>
  </si>
  <si>
    <t>ARVC 14N2 Adidas</t>
  </si>
  <si>
    <t>GUVC 16 Plainview</t>
  </si>
  <si>
    <t>JET 15 Collins</t>
  </si>
  <si>
    <t>NLVC 14 Elite</t>
  </si>
  <si>
    <t>505 Voltage 15</t>
  </si>
  <si>
    <t>HP Block Busters 15</t>
  </si>
  <si>
    <t>AEV 163 Borger Heat</t>
  </si>
  <si>
    <t>PBEVC Str8 Smash 15</t>
  </si>
  <si>
    <t>Pandemonium Shock 16</t>
  </si>
  <si>
    <t>Rockhill Blast 16</t>
  </si>
  <si>
    <t>JET 15 Hernandez</t>
  </si>
  <si>
    <t>Amarillo Xtreme 14 Renegade Elite</t>
  </si>
  <si>
    <t>JET 14 Williams</t>
  </si>
  <si>
    <t>VBINQ Swoosh 15</t>
  </si>
  <si>
    <t>GUVC 15 American</t>
  </si>
  <si>
    <t>PBEVC Zoom 15</t>
  </si>
  <si>
    <t>Warriors from ABQ 14-15</t>
  </si>
  <si>
    <t>ARVC 13N2 Adidas</t>
  </si>
  <si>
    <t>Amarillo Xtreme 13 Instinct</t>
  </si>
  <si>
    <t>3:23 Rage 151</t>
  </si>
  <si>
    <t>505 Havoc 14</t>
  </si>
  <si>
    <t>PBEVC Fury 14</t>
  </si>
  <si>
    <t>Amarillo Xtreme 14 Fusion</t>
  </si>
  <si>
    <t>SWAT 14</t>
  </si>
  <si>
    <t>NNM Fusion 14</t>
  </si>
  <si>
    <t>SW Watts 15</t>
  </si>
  <si>
    <t>TAV Amarillo 13</t>
  </si>
  <si>
    <t>Amarillo Xtreme 13 Surge</t>
  </si>
  <si>
    <t>VBINQ Fuego 14</t>
  </si>
  <si>
    <t>HP Slammers 14</t>
  </si>
  <si>
    <t>JET 12 Valdez</t>
  </si>
  <si>
    <t>Tx On Point 14 Gracia</t>
  </si>
  <si>
    <t>Amarillo Xtreme 14 Crossfire</t>
  </si>
  <si>
    <t>District 12 Phantom 14</t>
  </si>
  <si>
    <t>Tx Midessa Crossfire 14</t>
  </si>
  <si>
    <t>PBEVC Thunder 14</t>
  </si>
  <si>
    <t>EP Stars Storm Warriors 14</t>
  </si>
  <si>
    <t>Snyder Elite 2 13-15</t>
  </si>
  <si>
    <t>SF Storm 142 Tsunami</t>
  </si>
  <si>
    <t>SW Trevino 14</t>
  </si>
  <si>
    <t>MEVC Elite 132</t>
  </si>
  <si>
    <t>JET 13 Dunavin</t>
  </si>
  <si>
    <t>NLVC 13 National</t>
  </si>
  <si>
    <t>JET 13 Brogdon</t>
  </si>
  <si>
    <t>JET 13 Saavedra</t>
  </si>
  <si>
    <t>NLVC 13 Elite</t>
  </si>
  <si>
    <t>VBINQ Chaos 13</t>
  </si>
  <si>
    <t>Amarillo Xtreme 13 Storm Makers</t>
  </si>
  <si>
    <t>ARVC 12N1 Adidas</t>
  </si>
  <si>
    <t>Amarillo Xtreme 13 Lightning</t>
  </si>
  <si>
    <t>Amarillo Xtreme 13 Shockwave</t>
  </si>
  <si>
    <t>AEV 131 Thunder</t>
  </si>
  <si>
    <t>JET 13 Brigance</t>
  </si>
  <si>
    <t>NLVC 14 Black</t>
  </si>
  <si>
    <t>NLVC 13 Red</t>
  </si>
  <si>
    <t>Zia Storm 14</t>
  </si>
  <si>
    <t>AEV 142 Borger Shockwave</t>
  </si>
  <si>
    <t>Amarillo Xtreme 13 Fusion</t>
  </si>
  <si>
    <t>DVC 14 Navy</t>
  </si>
  <si>
    <t>GUVC 13 American</t>
  </si>
  <si>
    <t>PBEVC Fierce 13</t>
  </si>
  <si>
    <t>TVC 131</t>
  </si>
  <si>
    <t>PBEVC Force 14</t>
  </si>
  <si>
    <t>GUVC 14 Enna</t>
  </si>
  <si>
    <t>NLVC 12 National</t>
  </si>
  <si>
    <t>Amarillo Xtreme 12 Ice</t>
  </si>
  <si>
    <t>PBEVC Power 13</t>
  </si>
  <si>
    <t>3:23 Chaos 121</t>
  </si>
  <si>
    <t>JET 12 Williams</t>
  </si>
  <si>
    <t>Amarillo Xtreme 12 Venom</t>
  </si>
  <si>
    <t>JET 12 Garcia</t>
  </si>
  <si>
    <t>NLVC 12 Elite</t>
  </si>
  <si>
    <t>JET 11 James</t>
  </si>
  <si>
    <t>ARVC 12R1 Adidas</t>
  </si>
  <si>
    <t>GUVC 12 Barry</t>
  </si>
  <si>
    <t>505 Elite 12</t>
  </si>
  <si>
    <t>G1 Texas Elite 12</t>
  </si>
  <si>
    <t>TAV Amarillo 12</t>
  </si>
  <si>
    <t>Amarillo Xtreme 11 Fireballs</t>
  </si>
  <si>
    <t>AEV 121 Avalanche</t>
  </si>
  <si>
    <t>Ft Stockton TTA 12 Black</t>
  </si>
  <si>
    <t>JET 12 Trujillo</t>
  </si>
  <si>
    <t>DVC 12 Navy</t>
  </si>
  <si>
    <t>JET 12 Dunavin</t>
  </si>
  <si>
    <t>G1 Texas Aces 12</t>
  </si>
  <si>
    <t>AEV 133 Borger Boom</t>
  </si>
  <si>
    <t>Amarillo Xtreme 12 Eclipse</t>
  </si>
  <si>
    <t>AEV 122 Firecrackers</t>
  </si>
  <si>
    <t>Amarillo Xtreme 12 Serpents</t>
  </si>
  <si>
    <t>NLVC 11 Elite</t>
  </si>
  <si>
    <t>Amarillo Xtreme 11 Invasion</t>
  </si>
  <si>
    <t>JET 11 Reyes</t>
  </si>
  <si>
    <t>AEV 111 Fearless Ballers</t>
  </si>
  <si>
    <t>NLVC 11 Blue</t>
  </si>
  <si>
    <t>Amarillo Xtreme 10 Chaos</t>
  </si>
  <si>
    <t>Amarillo Xtreme 10 Thunder</t>
  </si>
  <si>
    <t>Amarillo Xtreme 10 Legends</t>
  </si>
  <si>
    <t>Amarillo Xtreme 11 Dynamite</t>
  </si>
  <si>
    <t>WT A&amp;M The Box Ct. 18</t>
  </si>
  <si>
    <t>WT A&amp;M The Box Ct. 19</t>
  </si>
  <si>
    <t>DeZavala Middle Ct. 24</t>
  </si>
  <si>
    <t>DeZavala Middle Ct. 25</t>
  </si>
  <si>
    <t>San Jacinto Ct. 15</t>
  </si>
  <si>
    <t>San Jacinto Ct. 16</t>
  </si>
  <si>
    <t>Netplex Ct. 4</t>
  </si>
  <si>
    <t>WT A&amp;M AC Ct. 20</t>
  </si>
  <si>
    <t>WT A&amp;M AC Ct. 21</t>
  </si>
  <si>
    <t>WT A&amp;M AC Ct. 22</t>
  </si>
  <si>
    <t>Amarillo College Ct. 11</t>
  </si>
  <si>
    <t>Amarillo College Ct. 12</t>
  </si>
  <si>
    <t>WT A&amp;M Ct. 22</t>
  </si>
  <si>
    <t>WT A&amp;M Ct. 21</t>
  </si>
  <si>
    <t>WT A&amp;M Ct. 20</t>
  </si>
  <si>
    <r>
      <t xml:space="preserve">Part of All Divisions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AM Pools</t>
    </r>
  </si>
  <si>
    <r>
      <rPr>
        <b/>
        <sz val="14"/>
        <color indexed="30"/>
        <rFont val="Arial"/>
        <family val="2"/>
      </rPr>
      <t xml:space="preserve">Part of All Divisions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</si>
  <si>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t>WT Box Ct. 18</t>
  </si>
  <si>
    <t>WT Box Ct. 19</t>
  </si>
  <si>
    <t xml:space="preserve">M5) 10:00 AM </t>
  </si>
  <si>
    <t xml:space="preserve">M1) 8:00 AM </t>
  </si>
  <si>
    <t>F4 refs</t>
  </si>
  <si>
    <t xml:space="preserve">M7) 11:00 AM </t>
  </si>
  <si>
    <t xml:space="preserve">M13) 2:00 PM </t>
  </si>
  <si>
    <t xml:space="preserve">M2) 8:00 AM </t>
  </si>
  <si>
    <t xml:space="preserve">M12) 1:00 PM </t>
  </si>
  <si>
    <t xml:space="preserve">M9) 12:00 PM </t>
  </si>
  <si>
    <t xml:space="preserve">M3) 9:00 AM </t>
  </si>
  <si>
    <t xml:space="preserve">M15) 3:00 PM </t>
  </si>
  <si>
    <t xml:space="preserve">M8) 11:00 AM </t>
  </si>
  <si>
    <t xml:space="preserve">M14) 2:00 PM </t>
  </si>
  <si>
    <t xml:space="preserve">M4) 9:00 AM </t>
  </si>
  <si>
    <t xml:space="preserve">M11) 1:00 PM </t>
  </si>
  <si>
    <t xml:space="preserve">M6) 10:00 AM </t>
  </si>
  <si>
    <t xml:space="preserve">M10) 12:00 PM </t>
  </si>
  <si>
    <t>Loser of M5</t>
  </si>
  <si>
    <t>-These teams must ref a match before they play.</t>
  </si>
  <si>
    <t>DeZavala MS Ct. 24</t>
  </si>
  <si>
    <t>DeZavala MS Ct. 25</t>
  </si>
  <si>
    <t>San Jacinto Ct. 17</t>
  </si>
  <si>
    <t xml:space="preserve">M9) 10:00 AM </t>
  </si>
  <si>
    <t>K4 refs</t>
  </si>
  <si>
    <t xml:space="preserve">M15) 11:00 AM </t>
  </si>
  <si>
    <t xml:space="preserve">M17) 12:00 PM </t>
  </si>
  <si>
    <t xml:space="preserve">M23) 1:00 PM </t>
  </si>
  <si>
    <t xml:space="preserve">M11) 10:00 AM </t>
  </si>
  <si>
    <t xml:space="preserve">M3) 8:00 AM </t>
  </si>
  <si>
    <t xml:space="preserve">M25) 2:00 PM </t>
  </si>
  <si>
    <t>loser of M21 refs</t>
  </si>
  <si>
    <t xml:space="preserve">M13) 11:00 AM </t>
  </si>
  <si>
    <t xml:space="preserve">M5) 9:00 AM </t>
  </si>
  <si>
    <t xml:space="preserve">M19) 12:00 PM </t>
  </si>
  <si>
    <t>K4</t>
  </si>
  <si>
    <t xml:space="preserve">M7) 9:00 AM </t>
  </si>
  <si>
    <t xml:space="preserve">M21) 1:00 PM </t>
  </si>
  <si>
    <t>loser of M17 refs</t>
  </si>
  <si>
    <t>Loser of M9</t>
  </si>
  <si>
    <t>loser M27 refs</t>
  </si>
  <si>
    <t>K3</t>
  </si>
  <si>
    <t>WT AC Ct. 20</t>
  </si>
  <si>
    <t>WT AC Ct. 21</t>
  </si>
  <si>
    <t>WT AC Ct. 22</t>
  </si>
  <si>
    <t>WT AC Ct. 23</t>
  </si>
  <si>
    <t>M24) 2:00 PM</t>
  </si>
  <si>
    <t>M28) 3:00 PM</t>
  </si>
  <si>
    <t xml:space="preserve">M27) 3:00 PM </t>
  </si>
  <si>
    <t>loser of M26 refs</t>
  </si>
  <si>
    <t>M30) 4:00 PM</t>
  </si>
  <si>
    <t>Crockett Main Ct. 26</t>
  </si>
  <si>
    <t>Crockett Aux Ct. 27</t>
  </si>
  <si>
    <t>River Road MS Ct. 30</t>
  </si>
  <si>
    <t>River Road MS Ct. 31</t>
  </si>
  <si>
    <t>Bushland Middle Ct. 32</t>
  </si>
  <si>
    <t>Bushland AC Ct. 33</t>
  </si>
  <si>
    <t>Bushland Elem Ct. 34</t>
  </si>
  <si>
    <t>Fannin MS Main Ct. 28</t>
  </si>
  <si>
    <t>Fannin MS Aux Ct. 29</t>
  </si>
  <si>
    <t>M15) 1:00 PM</t>
  </si>
  <si>
    <t>M17) 2:00 PM</t>
  </si>
  <si>
    <t>M18) 2:00 PM</t>
  </si>
  <si>
    <t>M19) 3:00 PM</t>
  </si>
  <si>
    <t>M2) 9:00 AM</t>
  </si>
  <si>
    <t>M3) 10:00 AM</t>
  </si>
  <si>
    <t>M4) 11:00 AM</t>
  </si>
  <si>
    <t>M5) 12:00 PM</t>
  </si>
  <si>
    <t>loser Div V G/S M12 refs</t>
  </si>
  <si>
    <t>M6) 12:00 PM</t>
  </si>
  <si>
    <t>M8) 1:00 PM</t>
  </si>
  <si>
    <t>M7) 1:00 PM</t>
  </si>
  <si>
    <t>M10) 2:00 PM</t>
  </si>
  <si>
    <t>M9) 2:00 PM</t>
  </si>
  <si>
    <t>M11) 3:00 PM</t>
  </si>
  <si>
    <t>M12) 3:00 PM</t>
  </si>
  <si>
    <t>Loser of M12 refs Div VI M5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</si>
</sst>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" fontId="1" fillId="33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0" fillId="0" borderId="0" xfId="57">
      <alignment/>
      <protection/>
    </xf>
    <xf numFmtId="14" fontId="5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18" fontId="1" fillId="36" borderId="0" xfId="0" applyNumberFormat="1" applyFont="1" applyFill="1" applyBorder="1" applyAlignment="1">
      <alignment horizontal="center"/>
    </xf>
    <xf numFmtId="0" fontId="0" fillId="0" borderId="0" xfId="57" applyFill="1">
      <alignment/>
      <protection/>
    </xf>
    <xf numFmtId="14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22" xfId="0" applyFont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4" fontId="20" fillId="0" borderId="1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20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20" fillId="35" borderId="16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0" xfId="57" applyFont="1">
      <alignment/>
      <protection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2" fillId="0" borderId="28" xfId="0" applyFont="1" applyFill="1" applyBorder="1" applyAlignment="1">
      <alignment horizontal="center"/>
    </xf>
    <xf numFmtId="18" fontId="12" fillId="0" borderId="29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29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8" fontId="12" fillId="0" borderId="31" xfId="0" applyNumberFormat="1" applyFont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18" fontId="12" fillId="0" borderId="2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8" fontId="12" fillId="0" borderId="19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12" fillId="0" borderId="22" xfId="0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14" fontId="12" fillId="0" borderId="21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5" xfId="0" applyFont="1" applyFill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0" xfId="57" applyFont="1">
      <alignment/>
      <protection/>
    </xf>
    <xf numFmtId="0" fontId="12" fillId="0" borderId="0" xfId="5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57" applyFont="1" applyAlignment="1">
      <alignment/>
      <protection/>
    </xf>
    <xf numFmtId="0" fontId="65" fillId="0" borderId="0" xfId="57" applyFont="1" applyAlignment="1">
      <alignment/>
      <protection/>
    </xf>
    <xf numFmtId="0" fontId="3" fillId="0" borderId="0" xfId="57" applyFont="1" applyAlignment="1">
      <alignment horizontal="right"/>
      <protection/>
    </xf>
    <xf numFmtId="0" fontId="7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6" fillId="10" borderId="1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center"/>
      <protection/>
    </xf>
    <xf numFmtId="0" fontId="6" fillId="0" borderId="10" xfId="57" applyFont="1" applyFill="1" applyBorder="1" applyAlignment="1" applyProtection="1">
      <alignment horizontal="center" vertical="center"/>
      <protection/>
    </xf>
    <xf numFmtId="0" fontId="0" fillId="0" borderId="12" xfId="57" applyBorder="1" applyAlignment="1" quotePrefix="1">
      <alignment horizontal="center"/>
      <protection/>
    </xf>
    <xf numFmtId="0" fontId="0" fillId="0" borderId="10" xfId="57" applyBorder="1">
      <alignment/>
      <protection/>
    </xf>
    <xf numFmtId="0" fontId="0" fillId="10" borderId="10" xfId="57" applyFill="1" applyBorder="1" applyAlignment="1" applyProtection="1">
      <alignment horizontal="center" vertical="center"/>
      <protection locked="0"/>
    </xf>
    <xf numFmtId="0" fontId="0" fillId="0" borderId="10" xfId="57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 vertical="center"/>
      <protection/>
    </xf>
    <xf numFmtId="0" fontId="0" fillId="0" borderId="0" xfId="57" applyFill="1" applyBorder="1" applyAlignment="1">
      <alignment horizontal="center"/>
      <protection/>
    </xf>
    <xf numFmtId="0" fontId="64" fillId="0" borderId="0" xfId="57" applyFont="1" applyAlignment="1">
      <alignment/>
      <protection/>
    </xf>
    <xf numFmtId="0" fontId="20" fillId="36" borderId="1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4" fontId="1" fillId="0" borderId="2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4" fontId="12" fillId="0" borderId="16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14" fontId="1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4" fontId="12" fillId="0" borderId="36" xfId="0" applyNumberFormat="1" applyFont="1" applyFill="1" applyBorder="1" applyAlignment="1">
      <alignment horizontal="center"/>
    </xf>
    <xf numFmtId="14" fontId="12" fillId="0" borderId="3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5" fillId="0" borderId="0" xfId="57" applyNumberFormat="1" applyFont="1" applyFill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0" fontId="21" fillId="0" borderId="0" xfId="0" applyFont="1" applyFill="1" applyAlignment="1">
      <alignment horizontal="center"/>
    </xf>
    <xf numFmtId="0" fontId="21" fillId="0" borderId="0" xfId="57" applyFont="1" applyFill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4" fontId="12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57" applyFont="1" applyAlignment="1">
      <alignment horizontal="center"/>
      <protection/>
    </xf>
    <xf numFmtId="0" fontId="21" fillId="0" borderId="0" xfId="57" applyFont="1">
      <alignment/>
      <protection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2" fillId="36" borderId="0" xfId="0" applyFont="1" applyFill="1" applyBorder="1" applyAlignment="1">
      <alignment horizontal="center" vertical="top"/>
    </xf>
    <xf numFmtId="0" fontId="21" fillId="0" borderId="38" xfId="0" applyFont="1" applyFill="1" applyBorder="1" applyAlignment="1">
      <alignment/>
    </xf>
    <xf numFmtId="0" fontId="21" fillId="0" borderId="39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12" fillId="36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0" fillId="0" borderId="20" xfId="0" applyFont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25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Alignment="1">
      <alignment/>
    </xf>
    <xf numFmtId="0" fontId="22" fillId="36" borderId="29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57" applyFont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0" fillId="0" borderId="11" xfId="57" applyBorder="1" applyAlignment="1">
      <alignment horizontal="center"/>
      <protection/>
    </xf>
    <xf numFmtId="0" fontId="0" fillId="10" borderId="40" xfId="57" applyFill="1" applyBorder="1" applyAlignment="1" applyProtection="1">
      <alignment horizontal="center" vertical="center"/>
      <protection locked="0"/>
    </xf>
    <xf numFmtId="0" fontId="0" fillId="10" borderId="12" xfId="57" applyFill="1" applyBorder="1" applyAlignment="1" applyProtection="1">
      <alignment horizontal="center" vertical="center"/>
      <protection locked="0"/>
    </xf>
    <xf numFmtId="0" fontId="0" fillId="0" borderId="40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6" fillId="0" borderId="41" xfId="57" applyFont="1" applyBorder="1" applyAlignment="1">
      <alignment horizontal="center" vertical="center"/>
      <protection/>
    </xf>
    <xf numFmtId="0" fontId="6" fillId="0" borderId="25" xfId="57" applyFont="1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35" borderId="43" xfId="57" applyFont="1" applyFill="1" applyBorder="1" applyAlignment="1">
      <alignment horizontal="center"/>
      <protection/>
    </xf>
    <xf numFmtId="0" fontId="6" fillId="35" borderId="44" xfId="57" applyFont="1" applyFill="1" applyBorder="1" applyAlignment="1">
      <alignment horizontal="center"/>
      <protection/>
    </xf>
    <xf numFmtId="0" fontId="6" fillId="35" borderId="19" xfId="57" applyFont="1" applyFill="1" applyBorder="1" applyAlignment="1">
      <alignment horizontal="center"/>
      <protection/>
    </xf>
    <xf numFmtId="0" fontId="6" fillId="35" borderId="21" xfId="57" applyFont="1" applyFill="1" applyBorder="1" applyAlignment="1">
      <alignment horizontal="center"/>
      <protection/>
    </xf>
    <xf numFmtId="0" fontId="6" fillId="35" borderId="39" xfId="57" applyFont="1" applyFill="1" applyBorder="1" applyAlignment="1">
      <alignment horizontal="center"/>
      <protection/>
    </xf>
    <xf numFmtId="0" fontId="6" fillId="35" borderId="38" xfId="57" applyFont="1" applyFill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45" xfId="57" applyBorder="1" applyAlignment="1">
      <alignment horizontal="center" vertical="center"/>
      <protection/>
    </xf>
    <xf numFmtId="0" fontId="6" fillId="10" borderId="43" xfId="57" applyFont="1" applyFill="1" applyBorder="1" applyAlignment="1">
      <alignment horizontal="center" vertical="center"/>
      <protection/>
    </xf>
    <xf numFmtId="0" fontId="6" fillId="10" borderId="44" xfId="57" applyFont="1" applyFill="1" applyBorder="1" applyAlignment="1">
      <alignment horizontal="center" vertical="center"/>
      <protection/>
    </xf>
    <xf numFmtId="0" fontId="6" fillId="10" borderId="19" xfId="57" applyFont="1" applyFill="1" applyBorder="1" applyAlignment="1">
      <alignment horizontal="center" vertical="center"/>
      <protection/>
    </xf>
    <xf numFmtId="0" fontId="6" fillId="10" borderId="21" xfId="57" applyFont="1" applyFill="1" applyBorder="1" applyAlignment="1">
      <alignment horizontal="center" vertical="center"/>
      <protection/>
    </xf>
    <xf numFmtId="0" fontId="6" fillId="10" borderId="39" xfId="57" applyFont="1" applyFill="1" applyBorder="1" applyAlignment="1">
      <alignment horizontal="center" vertical="center"/>
      <protection/>
    </xf>
    <xf numFmtId="0" fontId="6" fillId="10" borderId="38" xfId="57" applyFont="1" applyFill="1" applyBorder="1" applyAlignment="1">
      <alignment horizontal="center" vertical="center"/>
      <protection/>
    </xf>
    <xf numFmtId="0" fontId="0" fillId="0" borderId="40" xfId="57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0" borderId="40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left"/>
    </xf>
    <xf numFmtId="14" fontId="8" fillId="0" borderId="0" xfId="0" applyNumberFormat="1" applyFont="1" applyFill="1" applyAlignment="1">
      <alignment horizontal="center"/>
    </xf>
    <xf numFmtId="14" fontId="12" fillId="0" borderId="0" xfId="0" applyNumberFormat="1" applyFont="1" applyAlignment="1">
      <alignment horizontal="center"/>
    </xf>
    <xf numFmtId="14" fontId="9" fillId="0" borderId="0" xfId="57" applyNumberFormat="1" applyFont="1" applyFill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14" fontId="8" fillId="0" borderId="0" xfId="57" applyNumberFormat="1" applyFont="1" applyAlignment="1">
      <alignment horizontal="center"/>
      <protection/>
    </xf>
    <xf numFmtId="0" fontId="12" fillId="34" borderId="26" xfId="0" applyFont="1" applyFill="1" applyBorder="1" applyAlignment="1">
      <alignment horizontal="center" vertical="top"/>
    </xf>
    <xf numFmtId="14" fontId="9" fillId="0" borderId="0" xfId="57" applyNumberFormat="1" applyFont="1" applyAlignment="1">
      <alignment horizontal="center"/>
      <protection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tabSelected="1" zoomScalePageLayoutView="0" workbookViewId="0" topLeftCell="A1">
      <selection activeCell="A4" sqref="A4:D4"/>
    </sheetView>
  </sheetViews>
  <sheetFormatPr defaultColWidth="11.421875" defaultRowHeight="15" customHeight="1"/>
  <cols>
    <col min="1" max="4" width="40.7109375" style="0" customWidth="1"/>
    <col min="5" max="7" width="8.8515625" style="0" customWidth="1"/>
    <col min="8" max="8" width="20.28125" style="0" bestFit="1" customWidth="1"/>
    <col min="9" max="9" width="16.7109375" style="0" bestFit="1" customWidth="1"/>
    <col min="10" max="16384" width="8.8515625" style="0" customWidth="1"/>
  </cols>
  <sheetData>
    <row r="1" spans="1:4" s="4" customFormat="1" ht="18">
      <c r="A1" s="290" t="s">
        <v>235</v>
      </c>
      <c r="B1" s="290"/>
      <c r="C1" s="290"/>
      <c r="D1" s="290"/>
    </row>
    <row r="2" spans="1:4" s="4" customFormat="1" ht="18">
      <c r="A2" s="291" t="s">
        <v>234</v>
      </c>
      <c r="B2" s="291"/>
      <c r="C2" s="291"/>
      <c r="D2" s="291"/>
    </row>
    <row r="3" spans="1:4" s="4" customFormat="1" ht="18">
      <c r="A3" s="294" t="s">
        <v>76</v>
      </c>
      <c r="B3" s="294"/>
      <c r="C3" s="294"/>
      <c r="D3" s="294"/>
    </row>
    <row r="4" spans="1:4" s="4" customFormat="1" ht="18">
      <c r="A4" s="292" t="s">
        <v>450</v>
      </c>
      <c r="B4" s="292"/>
      <c r="C4" s="292"/>
      <c r="D4" s="292"/>
    </row>
    <row r="5" spans="1:4" s="4" customFormat="1" ht="15" customHeight="1">
      <c r="A5" s="293" t="s">
        <v>215</v>
      </c>
      <c r="B5" s="293"/>
      <c r="C5" s="293"/>
      <c r="D5" s="293"/>
    </row>
    <row r="6" spans="1:4" s="4" customFormat="1" ht="18">
      <c r="A6" s="22" t="s">
        <v>76</v>
      </c>
      <c r="B6" s="22" t="s">
        <v>76</v>
      </c>
      <c r="C6" s="22" t="s">
        <v>76</v>
      </c>
      <c r="D6" s="22"/>
    </row>
    <row r="7" spans="1:4" s="4" customFormat="1" ht="15" customHeight="1">
      <c r="A7" s="288" t="s">
        <v>451</v>
      </c>
      <c r="B7" s="288"/>
      <c r="C7" s="288"/>
      <c r="D7" s="288"/>
    </row>
    <row r="8" spans="1:5" s="4" customFormat="1" ht="15" customHeight="1">
      <c r="A8" s="289" t="s">
        <v>216</v>
      </c>
      <c r="B8" s="289"/>
      <c r="C8" s="289"/>
      <c r="D8" s="289"/>
      <c r="E8" s="157"/>
    </row>
    <row r="9" spans="1:4" s="4" customFormat="1" ht="15" customHeight="1">
      <c r="A9" s="22"/>
      <c r="B9" s="22"/>
      <c r="C9" s="22"/>
      <c r="D9" s="22"/>
    </row>
    <row r="11" spans="1:4" ht="18">
      <c r="A11" s="287" t="s">
        <v>93</v>
      </c>
      <c r="B11" s="287"/>
      <c r="C11" s="287"/>
      <c r="D11" s="287"/>
    </row>
    <row r="12" spans="1:4" ht="15" customHeight="1">
      <c r="A12" s="28" t="s">
        <v>75</v>
      </c>
      <c r="B12" s="28" t="s">
        <v>75</v>
      </c>
      <c r="C12" s="28" t="s">
        <v>75</v>
      </c>
      <c r="D12" s="28" t="s">
        <v>75</v>
      </c>
    </row>
    <row r="13" spans="1:4" ht="15" customHeight="1">
      <c r="A13" s="32" t="s">
        <v>437</v>
      </c>
      <c r="B13" s="32" t="s">
        <v>438</v>
      </c>
      <c r="C13" s="32" t="s">
        <v>435</v>
      </c>
      <c r="D13" s="32" t="s">
        <v>436</v>
      </c>
    </row>
    <row r="14" spans="1:4" ht="15" customHeight="1">
      <c r="A14" s="23" t="s">
        <v>0</v>
      </c>
      <c r="B14" s="23" t="s">
        <v>1</v>
      </c>
      <c r="C14" s="23" t="s">
        <v>2</v>
      </c>
      <c r="D14" s="23" t="s">
        <v>3</v>
      </c>
    </row>
    <row r="15" spans="1:4" ht="15" customHeight="1">
      <c r="A15" s="24" t="s">
        <v>264</v>
      </c>
      <c r="B15" s="24" t="s">
        <v>265</v>
      </c>
      <c r="C15" s="24" t="s">
        <v>266</v>
      </c>
      <c r="D15" s="24" t="s">
        <v>269</v>
      </c>
    </row>
    <row r="16" spans="1:4" ht="15" customHeight="1">
      <c r="A16" s="24" t="s">
        <v>274</v>
      </c>
      <c r="B16" s="24" t="s">
        <v>273</v>
      </c>
      <c r="C16" s="24" t="s">
        <v>272</v>
      </c>
      <c r="D16" s="24" t="s">
        <v>270</v>
      </c>
    </row>
    <row r="17" spans="1:4" ht="15" customHeight="1">
      <c r="A17" s="24" t="s">
        <v>275</v>
      </c>
      <c r="B17" s="24" t="s">
        <v>278</v>
      </c>
      <c r="C17" s="24" t="s">
        <v>276</v>
      </c>
      <c r="D17" s="24" t="s">
        <v>164</v>
      </c>
    </row>
    <row r="18" spans="1:4" ht="15" customHeight="1">
      <c r="A18" s="19"/>
      <c r="B18" s="24" t="s">
        <v>280</v>
      </c>
      <c r="C18" s="24" t="s">
        <v>281</v>
      </c>
      <c r="D18" s="24" t="s">
        <v>284</v>
      </c>
    </row>
    <row r="19" spans="1:5" ht="15" customHeight="1">
      <c r="A19" s="19"/>
      <c r="B19" s="16"/>
      <c r="C19" s="19"/>
      <c r="D19" s="19"/>
      <c r="E19" s="6"/>
    </row>
    <row r="20" spans="2:5" ht="15" customHeight="1">
      <c r="B20" s="33" t="s">
        <v>74</v>
      </c>
      <c r="C20" s="33" t="s">
        <v>74</v>
      </c>
      <c r="D20" s="19"/>
      <c r="E20" s="6"/>
    </row>
    <row r="21" spans="2:4" ht="15" customHeight="1">
      <c r="B21" s="34" t="s">
        <v>435</v>
      </c>
      <c r="C21" s="34" t="s">
        <v>436</v>
      </c>
      <c r="D21" s="19"/>
    </row>
    <row r="22" spans="2:4" ht="15" customHeight="1">
      <c r="B22" s="35" t="s">
        <v>65</v>
      </c>
      <c r="C22" s="35" t="s">
        <v>78</v>
      </c>
      <c r="D22" s="19"/>
    </row>
    <row r="23" spans="2:4" ht="15" customHeight="1">
      <c r="B23" s="36" t="s">
        <v>267</v>
      </c>
      <c r="C23" s="36" t="s">
        <v>268</v>
      </c>
      <c r="D23" s="19"/>
    </row>
    <row r="24" spans="2:4" ht="15" customHeight="1">
      <c r="B24" s="36" t="s">
        <v>271</v>
      </c>
      <c r="C24" s="36" t="s">
        <v>163</v>
      </c>
      <c r="D24" s="19"/>
    </row>
    <row r="25" spans="2:4" ht="15" customHeight="1">
      <c r="B25" s="36" t="s">
        <v>277</v>
      </c>
      <c r="C25" s="36" t="s">
        <v>279</v>
      </c>
      <c r="D25" s="19"/>
    </row>
    <row r="26" spans="2:4" ht="15" customHeight="1">
      <c r="B26" s="36" t="s">
        <v>282</v>
      </c>
      <c r="C26" s="36" t="s">
        <v>283</v>
      </c>
      <c r="D26" s="19"/>
    </row>
    <row r="28" spans="1:4" s="4" customFormat="1" ht="18">
      <c r="A28" s="287" t="s">
        <v>94</v>
      </c>
      <c r="B28" s="287"/>
      <c r="C28" s="287"/>
      <c r="D28" s="287"/>
    </row>
    <row r="29" spans="1:4" ht="15" customHeight="1">
      <c r="A29" s="33" t="s">
        <v>74</v>
      </c>
      <c r="B29" s="33" t="s">
        <v>74</v>
      </c>
      <c r="C29" s="33" t="s">
        <v>74</v>
      </c>
      <c r="D29" s="33" t="s">
        <v>74</v>
      </c>
    </row>
    <row r="30" spans="1:4" ht="15" customHeight="1">
      <c r="A30" s="34" t="s">
        <v>439</v>
      </c>
      <c r="B30" s="34" t="s">
        <v>437</v>
      </c>
      <c r="C30" s="34" t="s">
        <v>438</v>
      </c>
      <c r="D30" s="34" t="s">
        <v>440</v>
      </c>
    </row>
    <row r="31" spans="1:4" ht="15" customHeight="1">
      <c r="A31" s="35" t="s">
        <v>0</v>
      </c>
      <c r="B31" s="35" t="s">
        <v>1</v>
      </c>
      <c r="C31" s="35" t="s">
        <v>2</v>
      </c>
      <c r="D31" s="35" t="s">
        <v>3</v>
      </c>
    </row>
    <row r="32" spans="1:4" ht="15" customHeight="1">
      <c r="A32" s="36" t="s">
        <v>285</v>
      </c>
      <c r="B32" s="36" t="s">
        <v>286</v>
      </c>
      <c r="C32" s="36" t="s">
        <v>287</v>
      </c>
      <c r="D32" s="36" t="s">
        <v>288</v>
      </c>
    </row>
    <row r="33" spans="1:4" ht="15" customHeight="1">
      <c r="A33" s="36" t="s">
        <v>297</v>
      </c>
      <c r="B33" s="36" t="s">
        <v>296</v>
      </c>
      <c r="C33" s="36" t="s">
        <v>295</v>
      </c>
      <c r="D33" s="36" t="s">
        <v>294</v>
      </c>
    </row>
    <row r="34" spans="1:4" ht="15" customHeight="1">
      <c r="A34" s="36" t="s">
        <v>298</v>
      </c>
      <c r="B34" s="36" t="s">
        <v>299</v>
      </c>
      <c r="C34" s="36" t="s">
        <v>301</v>
      </c>
      <c r="D34" s="36" t="s">
        <v>300</v>
      </c>
    </row>
    <row r="35" spans="1:4" ht="15" customHeight="1">
      <c r="A35" s="36" t="s">
        <v>310</v>
      </c>
      <c r="B35" s="36" t="s">
        <v>309</v>
      </c>
      <c r="C35" s="36" t="s">
        <v>308</v>
      </c>
      <c r="D35" s="36" t="s">
        <v>307</v>
      </c>
    </row>
    <row r="36" spans="1:4" ht="15" customHeight="1">
      <c r="A36" s="16"/>
      <c r="B36" s="16"/>
      <c r="C36" s="16"/>
      <c r="D36" s="16"/>
    </row>
    <row r="37" spans="1:4" ht="15" customHeight="1">
      <c r="A37" s="33" t="s">
        <v>74</v>
      </c>
      <c r="B37" s="28" t="s">
        <v>75</v>
      </c>
      <c r="C37" s="28" t="s">
        <v>75</v>
      </c>
      <c r="D37" s="16"/>
    </row>
    <row r="38" spans="1:4" ht="15" customHeight="1">
      <c r="A38" s="34" t="s">
        <v>442</v>
      </c>
      <c r="B38" s="32" t="s">
        <v>439</v>
      </c>
      <c r="C38" s="32" t="s">
        <v>440</v>
      </c>
      <c r="D38" s="16"/>
    </row>
    <row r="39" spans="1:4" ht="15" customHeight="1">
      <c r="A39" s="35" t="s">
        <v>65</v>
      </c>
      <c r="B39" s="23" t="s">
        <v>78</v>
      </c>
      <c r="C39" s="23" t="s">
        <v>96</v>
      </c>
      <c r="D39" s="16"/>
    </row>
    <row r="40" spans="1:4" ht="15" customHeight="1">
      <c r="A40" s="36" t="s">
        <v>165</v>
      </c>
      <c r="B40" s="24" t="s">
        <v>289</v>
      </c>
      <c r="C40" s="24" t="s">
        <v>290</v>
      </c>
      <c r="D40" s="16"/>
    </row>
    <row r="41" spans="1:4" ht="15" customHeight="1">
      <c r="A41" s="36" t="s">
        <v>293</v>
      </c>
      <c r="B41" s="24" t="s">
        <v>292</v>
      </c>
      <c r="C41" s="24" t="s">
        <v>291</v>
      </c>
      <c r="D41" s="16"/>
    </row>
    <row r="42" spans="1:4" ht="15" customHeight="1">
      <c r="A42" s="36" t="s">
        <v>302</v>
      </c>
      <c r="B42" s="24" t="s">
        <v>303</v>
      </c>
      <c r="C42" s="24" t="s">
        <v>304</v>
      </c>
      <c r="D42" s="16"/>
    </row>
    <row r="43" spans="1:4" ht="15" customHeight="1">
      <c r="A43" s="36" t="s">
        <v>166</v>
      </c>
      <c r="B43" s="24" t="s">
        <v>306</v>
      </c>
      <c r="C43" s="24" t="s">
        <v>305</v>
      </c>
      <c r="D43" s="16"/>
    </row>
    <row r="44" spans="1:4" ht="15" customHeight="1">
      <c r="A44" s="19"/>
      <c r="B44" s="19"/>
      <c r="C44" s="16"/>
      <c r="D44" s="19"/>
    </row>
    <row r="45" spans="1:4" ht="18">
      <c r="A45" s="287" t="s">
        <v>98</v>
      </c>
      <c r="B45" s="287"/>
      <c r="C45" s="287"/>
      <c r="D45" s="287"/>
    </row>
    <row r="46" spans="1:4" ht="15" customHeight="1">
      <c r="A46" s="28" t="s">
        <v>75</v>
      </c>
      <c r="B46" s="28" t="s">
        <v>75</v>
      </c>
      <c r="C46" s="28" t="s">
        <v>75</v>
      </c>
      <c r="D46" s="33" t="s">
        <v>74</v>
      </c>
    </row>
    <row r="47" spans="1:4" ht="15" customHeight="1">
      <c r="A47" s="32" t="s">
        <v>193</v>
      </c>
      <c r="B47" s="32" t="s">
        <v>194</v>
      </c>
      <c r="C47" s="32" t="s">
        <v>195</v>
      </c>
      <c r="D47" s="34" t="s">
        <v>194</v>
      </c>
    </row>
    <row r="48" spans="1:4" ht="15" customHeight="1">
      <c r="A48" s="23" t="s">
        <v>0</v>
      </c>
      <c r="B48" s="23" t="s">
        <v>1</v>
      </c>
      <c r="C48" s="23" t="s">
        <v>2</v>
      </c>
      <c r="D48" s="35" t="s">
        <v>3</v>
      </c>
    </row>
    <row r="49" spans="1:4" ht="15" customHeight="1">
      <c r="A49" s="24" t="s">
        <v>312</v>
      </c>
      <c r="B49" s="24" t="s">
        <v>311</v>
      </c>
      <c r="C49" s="24" t="s">
        <v>313</v>
      </c>
      <c r="D49" s="36" t="s">
        <v>314</v>
      </c>
    </row>
    <row r="50" spans="1:4" ht="15" customHeight="1">
      <c r="A50" s="24" t="s">
        <v>332</v>
      </c>
      <c r="B50" s="24" t="s">
        <v>331</v>
      </c>
      <c r="C50" s="24" t="s">
        <v>330</v>
      </c>
      <c r="D50" s="36" t="s">
        <v>329</v>
      </c>
    </row>
    <row r="51" spans="1:4" ht="15" customHeight="1">
      <c r="A51" s="24" t="s">
        <v>334</v>
      </c>
      <c r="B51" s="24" t="s">
        <v>335</v>
      </c>
      <c r="C51" s="24" t="s">
        <v>333</v>
      </c>
      <c r="D51" s="36" t="s">
        <v>336</v>
      </c>
    </row>
    <row r="52" spans="1:4" ht="15" customHeight="1">
      <c r="A52" s="19"/>
      <c r="B52" s="24" t="s">
        <v>353</v>
      </c>
      <c r="C52" s="24" t="s">
        <v>352</v>
      </c>
      <c r="D52" s="36" t="s">
        <v>351</v>
      </c>
    </row>
    <row r="53" spans="1:5" ht="15" customHeight="1">
      <c r="A53" s="19"/>
      <c r="B53" s="16"/>
      <c r="C53" s="19"/>
      <c r="D53" s="19"/>
      <c r="E53" s="6"/>
    </row>
    <row r="54" spans="1:5" ht="15" customHeight="1">
      <c r="A54" s="28" t="s">
        <v>75</v>
      </c>
      <c r="B54" s="28" t="s">
        <v>75</v>
      </c>
      <c r="C54" s="33" t="s">
        <v>74</v>
      </c>
      <c r="D54" s="28" t="s">
        <v>75</v>
      </c>
      <c r="E54" s="6"/>
    </row>
    <row r="55" spans="1:5" ht="15" customHeight="1">
      <c r="A55" s="32" t="s">
        <v>204</v>
      </c>
      <c r="B55" s="32" t="s">
        <v>205</v>
      </c>
      <c r="C55" s="34" t="s">
        <v>193</v>
      </c>
      <c r="D55" s="32" t="s">
        <v>441</v>
      </c>
      <c r="E55" s="6"/>
    </row>
    <row r="56" spans="1:5" ht="15" customHeight="1">
      <c r="A56" s="23" t="s">
        <v>65</v>
      </c>
      <c r="B56" s="23" t="s">
        <v>78</v>
      </c>
      <c r="C56" s="35" t="s">
        <v>96</v>
      </c>
      <c r="D56" s="23" t="s">
        <v>97</v>
      </c>
      <c r="E56" s="6"/>
    </row>
    <row r="57" spans="1:5" ht="15" customHeight="1">
      <c r="A57" s="24" t="s">
        <v>315</v>
      </c>
      <c r="B57" s="24" t="s">
        <v>316</v>
      </c>
      <c r="C57" s="36" t="s">
        <v>317</v>
      </c>
      <c r="D57" s="24" t="s">
        <v>318</v>
      </c>
      <c r="E57" s="6"/>
    </row>
    <row r="58" spans="1:5" ht="15" customHeight="1">
      <c r="A58" s="24" t="s">
        <v>328</v>
      </c>
      <c r="B58" s="24" t="s">
        <v>327</v>
      </c>
      <c r="C58" s="36" t="s">
        <v>326</v>
      </c>
      <c r="D58" s="24" t="s">
        <v>325</v>
      </c>
      <c r="E58" s="6"/>
    </row>
    <row r="59" spans="1:5" ht="15" customHeight="1">
      <c r="A59" s="24" t="s">
        <v>337</v>
      </c>
      <c r="B59" s="24" t="s">
        <v>339</v>
      </c>
      <c r="C59" s="36" t="s">
        <v>338</v>
      </c>
      <c r="D59" s="24" t="s">
        <v>340</v>
      </c>
      <c r="E59" s="6"/>
    </row>
    <row r="60" spans="1:5" ht="15" customHeight="1">
      <c r="A60" s="24" t="s">
        <v>350</v>
      </c>
      <c r="B60" s="24" t="s">
        <v>348</v>
      </c>
      <c r="C60" s="36" t="s">
        <v>349</v>
      </c>
      <c r="D60" s="24" t="s">
        <v>347</v>
      </c>
      <c r="E60" s="6"/>
    </row>
    <row r="62" spans="1:3" ht="15" customHeight="1">
      <c r="A62" s="33" t="s">
        <v>74</v>
      </c>
      <c r="B62" s="33" t="s">
        <v>74</v>
      </c>
      <c r="C62" s="33" t="s">
        <v>74</v>
      </c>
    </row>
    <row r="63" spans="1:3" ht="15" customHeight="1">
      <c r="A63" s="34" t="s">
        <v>195</v>
      </c>
      <c r="B63" s="34" t="s">
        <v>441</v>
      </c>
      <c r="C63" s="34" t="s">
        <v>204</v>
      </c>
    </row>
    <row r="64" spans="1:3" ht="15" customHeight="1">
      <c r="A64" s="35" t="s">
        <v>190</v>
      </c>
      <c r="B64" s="35" t="s">
        <v>230</v>
      </c>
      <c r="C64" s="35" t="s">
        <v>231</v>
      </c>
    </row>
    <row r="65" spans="1:3" ht="15" customHeight="1">
      <c r="A65" s="36" t="s">
        <v>319</v>
      </c>
      <c r="B65" s="36" t="s">
        <v>321</v>
      </c>
      <c r="C65" s="36" t="s">
        <v>320</v>
      </c>
    </row>
    <row r="66" spans="1:3" ht="15" customHeight="1">
      <c r="A66" s="36" t="s">
        <v>324</v>
      </c>
      <c r="B66" s="36" t="s">
        <v>323</v>
      </c>
      <c r="C66" s="36" t="s">
        <v>322</v>
      </c>
    </row>
    <row r="67" spans="1:3" ht="15" customHeight="1">
      <c r="A67" s="36" t="s">
        <v>341</v>
      </c>
      <c r="B67" s="36" t="s">
        <v>342</v>
      </c>
      <c r="C67" s="36" t="s">
        <v>343</v>
      </c>
    </row>
    <row r="68" spans="1:3" ht="15" customHeight="1">
      <c r="A68" s="36" t="s">
        <v>346</v>
      </c>
      <c r="B68" s="36" t="s">
        <v>345</v>
      </c>
      <c r="C68" s="36" t="s">
        <v>344</v>
      </c>
    </row>
    <row r="70" spans="1:4" ht="18">
      <c r="A70" s="287" t="s">
        <v>233</v>
      </c>
      <c r="B70" s="287"/>
      <c r="C70" s="287"/>
      <c r="D70" s="287"/>
    </row>
    <row r="71" spans="1:4" ht="15" customHeight="1">
      <c r="A71" s="28" t="s">
        <v>75</v>
      </c>
      <c r="B71" s="28" t="s">
        <v>75</v>
      </c>
      <c r="C71" s="33" t="s">
        <v>74</v>
      </c>
      <c r="D71" s="33" t="s">
        <v>74</v>
      </c>
    </row>
    <row r="72" spans="1:4" ht="15" customHeight="1">
      <c r="A72" s="32" t="s">
        <v>445</v>
      </c>
      <c r="B72" s="32" t="s">
        <v>446</v>
      </c>
      <c r="C72" s="34" t="s">
        <v>445</v>
      </c>
      <c r="D72" s="34" t="s">
        <v>446</v>
      </c>
    </row>
    <row r="73" spans="1:4" ht="15" customHeight="1">
      <c r="A73" s="23" t="s">
        <v>0</v>
      </c>
      <c r="B73" s="23" t="s">
        <v>1</v>
      </c>
      <c r="C73" s="35" t="s">
        <v>2</v>
      </c>
      <c r="D73" s="35" t="s">
        <v>3</v>
      </c>
    </row>
    <row r="74" spans="1:4" ht="15" customHeight="1">
      <c r="A74" s="24" t="s">
        <v>354</v>
      </c>
      <c r="B74" s="24" t="s">
        <v>355</v>
      </c>
      <c r="C74" s="36" t="s">
        <v>356</v>
      </c>
      <c r="D74" s="36" t="s">
        <v>357</v>
      </c>
    </row>
    <row r="75" spans="1:4" ht="15" customHeight="1">
      <c r="A75" s="24" t="s">
        <v>364</v>
      </c>
      <c r="B75" s="24" t="s">
        <v>365</v>
      </c>
      <c r="C75" s="36" t="s">
        <v>363</v>
      </c>
      <c r="D75" s="36" t="s">
        <v>362</v>
      </c>
    </row>
    <row r="76" spans="1:4" ht="15" customHeight="1">
      <c r="A76" s="24" t="s">
        <v>366</v>
      </c>
      <c r="B76" s="24" t="s">
        <v>367</v>
      </c>
      <c r="C76" s="36" t="s">
        <v>368</v>
      </c>
      <c r="D76" s="36" t="s">
        <v>369</v>
      </c>
    </row>
    <row r="77" spans="1:4" ht="15" customHeight="1">
      <c r="A77" s="19"/>
      <c r="B77" s="24" t="s">
        <v>376</v>
      </c>
      <c r="C77" s="36" t="s">
        <v>375</v>
      </c>
      <c r="D77" s="36" t="s">
        <v>374</v>
      </c>
    </row>
    <row r="78" spans="1:4" ht="15" customHeight="1">
      <c r="A78" s="19"/>
      <c r="D78" s="14"/>
    </row>
    <row r="79" spans="2:4" s="4" customFormat="1" ht="15" customHeight="1">
      <c r="B79" s="33" t="s">
        <v>74</v>
      </c>
      <c r="C79" s="33" t="s">
        <v>74</v>
      </c>
      <c r="D79" s="22"/>
    </row>
    <row r="80" spans="2:4" s="4" customFormat="1" ht="15" customHeight="1">
      <c r="B80" s="34" t="s">
        <v>191</v>
      </c>
      <c r="C80" s="34" t="s">
        <v>192</v>
      </c>
      <c r="D80" s="22"/>
    </row>
    <row r="81" spans="2:4" s="4" customFormat="1" ht="15" customHeight="1">
      <c r="B81" s="35" t="s">
        <v>65</v>
      </c>
      <c r="C81" s="35" t="s">
        <v>78</v>
      </c>
      <c r="D81" s="22"/>
    </row>
    <row r="82" spans="2:4" s="4" customFormat="1" ht="15" customHeight="1">
      <c r="B82" s="36" t="s">
        <v>358</v>
      </c>
      <c r="C82" s="36" t="s">
        <v>359</v>
      </c>
      <c r="D82" s="22"/>
    </row>
    <row r="83" spans="2:4" s="4" customFormat="1" ht="15" customHeight="1">
      <c r="B83" s="36" t="s">
        <v>361</v>
      </c>
      <c r="C83" s="36" t="s">
        <v>360</v>
      </c>
      <c r="D83" s="22"/>
    </row>
    <row r="84" spans="2:4" s="4" customFormat="1" ht="15" customHeight="1">
      <c r="B84" s="36" t="s">
        <v>370</v>
      </c>
      <c r="C84" s="36" t="s">
        <v>371</v>
      </c>
      <c r="D84" s="22"/>
    </row>
    <row r="85" spans="2:4" s="4" customFormat="1" ht="15" customHeight="1">
      <c r="B85" s="36" t="s">
        <v>373</v>
      </c>
      <c r="C85" s="36" t="s">
        <v>372</v>
      </c>
      <c r="D85" s="22"/>
    </row>
    <row r="86" spans="1:4" s="4" customFormat="1" ht="15" customHeight="1">
      <c r="A86" s="22"/>
      <c r="B86" s="22"/>
      <c r="C86" s="22"/>
      <c r="D86" s="22"/>
    </row>
    <row r="87" spans="1:4" ht="18">
      <c r="A87" s="287" t="s">
        <v>232</v>
      </c>
      <c r="B87" s="287"/>
      <c r="C87" s="287"/>
      <c r="D87" s="287"/>
    </row>
    <row r="88" spans="1:4" ht="15" customHeight="1">
      <c r="A88" s="28" t="s">
        <v>75</v>
      </c>
      <c r="B88" s="28" t="s">
        <v>75</v>
      </c>
      <c r="C88" s="28" t="s">
        <v>75</v>
      </c>
      <c r="D88" s="28" t="s">
        <v>75</v>
      </c>
    </row>
    <row r="89" spans="1:4" ht="15" customHeight="1">
      <c r="A89" s="32" t="s">
        <v>191</v>
      </c>
      <c r="B89" s="32" t="s">
        <v>192</v>
      </c>
      <c r="C89" s="32" t="s">
        <v>449</v>
      </c>
      <c r="D89" s="32" t="s">
        <v>448</v>
      </c>
    </row>
    <row r="90" spans="1:4" ht="15" customHeight="1">
      <c r="A90" s="23" t="s">
        <v>0</v>
      </c>
      <c r="B90" s="23" t="s">
        <v>1</v>
      </c>
      <c r="C90" s="23" t="s">
        <v>2</v>
      </c>
      <c r="D90" s="23" t="s">
        <v>3</v>
      </c>
    </row>
    <row r="91" spans="1:4" ht="15" customHeight="1">
      <c r="A91" s="24" t="s">
        <v>377</v>
      </c>
      <c r="B91" s="24" t="s">
        <v>378</v>
      </c>
      <c r="C91" s="24" t="s">
        <v>379</v>
      </c>
      <c r="D91" s="24" t="s">
        <v>380</v>
      </c>
    </row>
    <row r="92" spans="1:4" ht="15" customHeight="1">
      <c r="A92" s="24" t="s">
        <v>389</v>
      </c>
      <c r="B92" s="24" t="s">
        <v>390</v>
      </c>
      <c r="C92" s="24" t="s">
        <v>388</v>
      </c>
      <c r="D92" s="24" t="s">
        <v>386</v>
      </c>
    </row>
    <row r="93" spans="1:4" ht="15" customHeight="1">
      <c r="A93" s="24" t="s">
        <v>391</v>
      </c>
      <c r="B93" s="24" t="s">
        <v>392</v>
      </c>
      <c r="C93" s="24" t="s">
        <v>394</v>
      </c>
      <c r="D93" s="24" t="s">
        <v>395</v>
      </c>
    </row>
    <row r="94" spans="1:4" ht="15" customHeight="1">
      <c r="A94" s="24" t="s">
        <v>403</v>
      </c>
      <c r="B94" s="24" t="s">
        <v>402</v>
      </c>
      <c r="C94" s="24" t="s">
        <v>400</v>
      </c>
      <c r="D94" s="24" t="s">
        <v>401</v>
      </c>
    </row>
    <row r="95" spans="1:3" ht="15" customHeight="1">
      <c r="A95" s="19"/>
      <c r="B95" s="16"/>
      <c r="C95" s="19"/>
    </row>
    <row r="96" spans="1:3" ht="15" customHeight="1">
      <c r="A96" s="28" t="s">
        <v>75</v>
      </c>
      <c r="B96" s="33" t="s">
        <v>74</v>
      </c>
      <c r="C96" s="33" t="s">
        <v>74</v>
      </c>
    </row>
    <row r="97" spans="1:3" ht="15" customHeight="1">
      <c r="A97" s="32" t="s">
        <v>447</v>
      </c>
      <c r="B97" s="34" t="s">
        <v>443</v>
      </c>
      <c r="C97" s="34" t="s">
        <v>444</v>
      </c>
    </row>
    <row r="98" spans="1:3" ht="15" customHeight="1">
      <c r="A98" s="23" t="s">
        <v>65</v>
      </c>
      <c r="B98" s="35" t="s">
        <v>78</v>
      </c>
      <c r="C98" s="35" t="s">
        <v>96</v>
      </c>
    </row>
    <row r="99" spans="1:3" ht="15" customHeight="1">
      <c r="A99" s="24" t="s">
        <v>382</v>
      </c>
      <c r="B99" s="36" t="s">
        <v>381</v>
      </c>
      <c r="C99" s="36" t="s">
        <v>383</v>
      </c>
    </row>
    <row r="100" spans="1:3" ht="15" customHeight="1">
      <c r="A100" s="24" t="s">
        <v>385</v>
      </c>
      <c r="B100" s="36" t="s">
        <v>387</v>
      </c>
      <c r="C100" s="36" t="s">
        <v>384</v>
      </c>
    </row>
    <row r="101" spans="1:3" ht="15" customHeight="1">
      <c r="A101" s="24" t="s">
        <v>393</v>
      </c>
      <c r="B101" s="36" t="s">
        <v>396</v>
      </c>
      <c r="C101" s="36" t="s">
        <v>397</v>
      </c>
    </row>
    <row r="102" spans="1:3" ht="15" customHeight="1">
      <c r="A102" s="24" t="s">
        <v>399</v>
      </c>
      <c r="B102" s="36" t="s">
        <v>398</v>
      </c>
      <c r="C102" s="36" t="s">
        <v>200</v>
      </c>
    </row>
    <row r="104" spans="1:4" s="4" customFormat="1" ht="15" customHeight="1">
      <c r="A104" s="287" t="s">
        <v>95</v>
      </c>
      <c r="B104" s="287"/>
      <c r="C104" s="287"/>
      <c r="D104" s="287"/>
    </row>
    <row r="105" spans="1:4" s="4" customFormat="1" ht="15" customHeight="1">
      <c r="A105" s="28" t="s">
        <v>75</v>
      </c>
      <c r="B105" s="28" t="s">
        <v>75</v>
      </c>
      <c r="C105" s="28" t="s">
        <v>75</v>
      </c>
      <c r="D105" s="33" t="s">
        <v>74</v>
      </c>
    </row>
    <row r="106" spans="1:4" s="4" customFormat="1" ht="15" customHeight="1">
      <c r="A106" s="32" t="s">
        <v>196</v>
      </c>
      <c r="B106" s="32" t="s">
        <v>197</v>
      </c>
      <c r="C106" s="32" t="s">
        <v>198</v>
      </c>
      <c r="D106" s="34" t="s">
        <v>205</v>
      </c>
    </row>
    <row r="107" spans="1:4" s="4" customFormat="1" ht="15" customHeight="1">
      <c r="A107" s="23" t="s">
        <v>0</v>
      </c>
      <c r="B107" s="23" t="s">
        <v>1</v>
      </c>
      <c r="C107" s="23" t="s">
        <v>2</v>
      </c>
      <c r="D107" s="35" t="s">
        <v>3</v>
      </c>
    </row>
    <row r="108" spans="1:4" s="4" customFormat="1" ht="15" customHeight="1">
      <c r="A108" s="24" t="s">
        <v>404</v>
      </c>
      <c r="B108" s="24" t="s">
        <v>406</v>
      </c>
      <c r="C108" s="24" t="s">
        <v>405</v>
      </c>
      <c r="D108" s="36" t="s">
        <v>201</v>
      </c>
    </row>
    <row r="109" spans="1:4" s="4" customFormat="1" ht="15" customHeight="1">
      <c r="A109" s="24" t="s">
        <v>416</v>
      </c>
      <c r="B109" s="24" t="s">
        <v>414</v>
      </c>
      <c r="C109" s="24" t="s">
        <v>413</v>
      </c>
      <c r="D109" s="36" t="s">
        <v>415</v>
      </c>
    </row>
    <row r="110" spans="1:4" s="4" customFormat="1" ht="15" customHeight="1">
      <c r="A110" s="24" t="s">
        <v>418</v>
      </c>
      <c r="B110" s="24" t="s">
        <v>417</v>
      </c>
      <c r="C110" s="24" t="s">
        <v>202</v>
      </c>
      <c r="D110" s="36" t="s">
        <v>419</v>
      </c>
    </row>
    <row r="111" spans="1:4" s="4" customFormat="1" ht="15" customHeight="1">
      <c r="A111" s="16"/>
      <c r="B111" s="16"/>
      <c r="C111" s="24" t="s">
        <v>426</v>
      </c>
      <c r="D111" s="36" t="s">
        <v>203</v>
      </c>
    </row>
    <row r="112" spans="1:4" s="4" customFormat="1" ht="15" customHeight="1">
      <c r="A112" s="16"/>
      <c r="B112" s="16"/>
      <c r="C112" s="16"/>
      <c r="D112" s="16"/>
    </row>
    <row r="113" spans="1:4" s="4" customFormat="1" ht="15" customHeight="1">
      <c r="A113" s="33" t="s">
        <v>74</v>
      </c>
      <c r="B113" s="33" t="s">
        <v>74</v>
      </c>
      <c r="C113" s="33" t="s">
        <v>74</v>
      </c>
      <c r="D113" s="16"/>
    </row>
    <row r="114" spans="1:4" s="4" customFormat="1" ht="15" customHeight="1">
      <c r="A114" s="34" t="s">
        <v>196</v>
      </c>
      <c r="B114" s="34" t="s">
        <v>197</v>
      </c>
      <c r="C114" s="34" t="s">
        <v>198</v>
      </c>
      <c r="D114" s="16"/>
    </row>
    <row r="115" spans="1:4" s="4" customFormat="1" ht="15" customHeight="1">
      <c r="A115" s="35" t="s">
        <v>65</v>
      </c>
      <c r="B115" s="35" t="s">
        <v>78</v>
      </c>
      <c r="C115" s="35" t="s">
        <v>96</v>
      </c>
      <c r="D115" s="16"/>
    </row>
    <row r="116" spans="1:4" s="4" customFormat="1" ht="15" customHeight="1">
      <c r="A116" s="36" t="s">
        <v>408</v>
      </c>
      <c r="B116" s="36" t="s">
        <v>407</v>
      </c>
      <c r="C116" s="36" t="s">
        <v>409</v>
      </c>
      <c r="D116" s="16"/>
    </row>
    <row r="117" spans="1:4" s="4" customFormat="1" ht="15" customHeight="1">
      <c r="A117" s="36" t="s">
        <v>412</v>
      </c>
      <c r="B117" s="36" t="s">
        <v>411</v>
      </c>
      <c r="C117" s="36" t="s">
        <v>410</v>
      </c>
      <c r="D117" s="16"/>
    </row>
    <row r="118" spans="1:4" s="4" customFormat="1" ht="15" customHeight="1">
      <c r="A118" s="36" t="s">
        <v>420</v>
      </c>
      <c r="B118" s="36" t="s">
        <v>421</v>
      </c>
      <c r="C118" s="36" t="s">
        <v>422</v>
      </c>
      <c r="D118" s="16"/>
    </row>
    <row r="119" spans="1:4" s="4" customFormat="1" ht="15" customHeight="1">
      <c r="A119" s="36" t="s">
        <v>425</v>
      </c>
      <c r="B119" s="36" t="s">
        <v>424</v>
      </c>
      <c r="C119" s="36" t="s">
        <v>423</v>
      </c>
      <c r="D119" s="16"/>
    </row>
    <row r="120" spans="1:4" s="4" customFormat="1" ht="15" customHeight="1">
      <c r="A120" s="19"/>
      <c r="B120" s="19"/>
      <c r="C120" s="16"/>
      <c r="D120" s="19"/>
    </row>
    <row r="121" spans="1:4" ht="18">
      <c r="A121" s="287" t="s">
        <v>173</v>
      </c>
      <c r="B121" s="287"/>
      <c r="C121" s="287"/>
      <c r="D121" s="287"/>
    </row>
    <row r="122" spans="1:4" s="4" customFormat="1" ht="15" customHeight="1">
      <c r="A122" s="22"/>
      <c r="B122" s="33" t="s">
        <v>74</v>
      </c>
      <c r="C122" s="28" t="s">
        <v>75</v>
      </c>
      <c r="D122" s="22"/>
    </row>
    <row r="123" spans="1:4" s="4" customFormat="1" ht="15" customHeight="1">
      <c r="A123" s="22"/>
      <c r="B123" s="34" t="s">
        <v>199</v>
      </c>
      <c r="C123" s="32" t="s">
        <v>199</v>
      </c>
      <c r="D123" s="22"/>
    </row>
    <row r="124" spans="1:4" s="4" customFormat="1" ht="15" customHeight="1">
      <c r="A124" s="22"/>
      <c r="B124" s="35" t="s">
        <v>0</v>
      </c>
      <c r="C124" s="23" t="s">
        <v>1</v>
      </c>
      <c r="D124" s="22"/>
    </row>
    <row r="125" spans="1:4" s="4" customFormat="1" ht="15" customHeight="1">
      <c r="A125" s="22"/>
      <c r="B125" s="36" t="s">
        <v>427</v>
      </c>
      <c r="C125" s="24" t="s">
        <v>428</v>
      </c>
      <c r="D125" s="22"/>
    </row>
    <row r="126" spans="1:4" s="4" customFormat="1" ht="15" customHeight="1">
      <c r="A126" s="22"/>
      <c r="B126" s="36" t="s">
        <v>434</v>
      </c>
      <c r="C126" s="24" t="s">
        <v>429</v>
      </c>
      <c r="D126" s="22"/>
    </row>
    <row r="127" spans="1:4" s="4" customFormat="1" ht="15" customHeight="1">
      <c r="A127" s="22"/>
      <c r="B127" s="36" t="s">
        <v>433</v>
      </c>
      <c r="C127" s="24" t="s">
        <v>432</v>
      </c>
      <c r="D127" s="22"/>
    </row>
    <row r="128" spans="1:4" s="4" customFormat="1" ht="15" customHeight="1">
      <c r="A128" s="22"/>
      <c r="B128" s="36" t="s">
        <v>430</v>
      </c>
      <c r="C128" s="24" t="s">
        <v>431</v>
      </c>
      <c r="D128" s="22"/>
    </row>
    <row r="129" spans="1:4" s="4" customFormat="1" ht="15" customHeight="1">
      <c r="A129" s="22"/>
      <c r="B129" s="22"/>
      <c r="C129" s="22"/>
      <c r="D129" s="22"/>
    </row>
  </sheetData>
  <sheetProtection/>
  <mergeCells count="14">
    <mergeCell ref="A45:D45"/>
    <mergeCell ref="A3:D3"/>
    <mergeCell ref="A11:D11"/>
    <mergeCell ref="A70:D70"/>
    <mergeCell ref="A104:D104"/>
    <mergeCell ref="A28:D28"/>
    <mergeCell ref="A7:D7"/>
    <mergeCell ref="A8:D8"/>
    <mergeCell ref="A121:D121"/>
    <mergeCell ref="A1:D1"/>
    <mergeCell ref="A2:D2"/>
    <mergeCell ref="A4:D4"/>
    <mergeCell ref="A5:D5"/>
    <mergeCell ref="A87:D87"/>
  </mergeCells>
  <printOptions horizontalCentered="1" verticalCentered="1"/>
  <pageMargins left="0.25" right="0.25" top="0.23" bottom="0.24" header="0.22" footer="0.24"/>
  <pageSetup fitToHeight="1" fitToWidth="1" horizontalDpi="600" verticalDpi="600" orientation="portrait" scale="4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Pools!A29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Pools!A30</f>
        <v>San Jacinto Ct. 15</v>
      </c>
    </row>
    <row r="5" spans="1:2" s="25" customFormat="1" ht="13.5">
      <c r="A5" s="39" t="s">
        <v>5</v>
      </c>
      <c r="B5" s="25" t="str">
        <f>Pools!A28</f>
        <v>Division 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SW CGonzales 15</v>
      </c>
      <c r="C12" s="333"/>
      <c r="D12" s="325" t="str">
        <f>A16</f>
        <v>Midland Jrs Big 15</v>
      </c>
      <c r="E12" s="326"/>
      <c r="F12" s="325" t="str">
        <f>A19</f>
        <v>E3VB 15 Extreme</v>
      </c>
      <c r="G12" s="326"/>
      <c r="H12" s="350" t="str">
        <f>A22</f>
        <v>Amarillo Xtreme 14 Premier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Pools!A32</f>
        <v>SW CGonzales 15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Pools!A33</f>
        <v>Midland Jrs Big 15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Pools!A34</f>
        <v>E3VB 15 Extreme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Pools!A35</f>
        <v>Amarillo Xtreme 14 Premier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SW CGonzales 15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Midland Jrs Big 15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E3VB 15 Extreme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Amarillo Xtreme 14 Premier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SW CGonzales 15</v>
      </c>
      <c r="C35" s="326"/>
      <c r="D35" s="325" t="str">
        <f>A30</f>
        <v>E3VB 15 Extreme</v>
      </c>
      <c r="E35" s="326"/>
      <c r="F35" s="327" t="str">
        <f>A16</f>
        <v>Midland Jrs Big 15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Midland Jrs Big 15</v>
      </c>
      <c r="C36" s="326"/>
      <c r="D36" s="325" t="str">
        <f>A22</f>
        <v>Amarillo Xtreme 14 Premier</v>
      </c>
      <c r="E36" s="326"/>
      <c r="F36" s="327" t="str">
        <f>A13</f>
        <v>SW CGonzales 15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SW CGonzales 15</v>
      </c>
      <c r="C37" s="326"/>
      <c r="D37" s="325" t="str">
        <f>A31</f>
        <v>Amarillo Xtreme 14 Premier</v>
      </c>
      <c r="E37" s="326"/>
      <c r="F37" s="327" t="str">
        <f>A30</f>
        <v>E3VB 15 Extreme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Midland Jrs Big 15</v>
      </c>
      <c r="C38" s="326"/>
      <c r="D38" s="325" t="str">
        <f>A30</f>
        <v>E3VB 15 Extreme</v>
      </c>
      <c r="E38" s="326"/>
      <c r="F38" s="327" t="str">
        <f>A28</f>
        <v>SW CGonzales 15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E3VB 15 Extreme</v>
      </c>
      <c r="C39" s="326"/>
      <c r="D39" s="325" t="str">
        <f>A31</f>
        <v>Amarillo Xtreme 14 Premier</v>
      </c>
      <c r="E39" s="326"/>
      <c r="F39" s="327" t="str">
        <f>A16</f>
        <v>Midland Jrs Big 15</v>
      </c>
      <c r="G39" s="327"/>
    </row>
    <row r="40" spans="1:7" ht="18" customHeight="1">
      <c r="A40" s="3" t="s">
        <v>26</v>
      </c>
      <c r="B40" s="325" t="str">
        <f>A13</f>
        <v>SW CGonzales 15</v>
      </c>
      <c r="C40" s="326"/>
      <c r="D40" s="325" t="str">
        <f>A29</f>
        <v>Midland Jrs Big 15</v>
      </c>
      <c r="E40" s="326"/>
      <c r="F40" s="327" t="str">
        <f>A22</f>
        <v>Amarillo Xtreme 14 Premier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D32:E32"/>
    <mergeCell ref="F32:G32"/>
    <mergeCell ref="J22:J24"/>
    <mergeCell ref="K22:L24"/>
    <mergeCell ref="A19:A21"/>
    <mergeCell ref="J16:J18"/>
    <mergeCell ref="I26:J26"/>
    <mergeCell ref="B29:C29"/>
    <mergeCell ref="D29:E29"/>
    <mergeCell ref="F29:G29"/>
    <mergeCell ref="B12:C12"/>
    <mergeCell ref="D12:E12"/>
    <mergeCell ref="F12:G12"/>
    <mergeCell ref="K16:L18"/>
    <mergeCell ref="J19:J21"/>
    <mergeCell ref="K19:L21"/>
    <mergeCell ref="B30:C30"/>
    <mergeCell ref="D30:E30"/>
    <mergeCell ref="F30:G30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A16:A18"/>
    <mergeCell ref="D16:E18"/>
    <mergeCell ref="B26:D26"/>
    <mergeCell ref="F26:H26"/>
    <mergeCell ref="A22:A24"/>
    <mergeCell ref="H22:I24"/>
    <mergeCell ref="B31:C31"/>
    <mergeCell ref="D31:E31"/>
    <mergeCell ref="F31:G31"/>
    <mergeCell ref="B32:C32"/>
    <mergeCell ref="B27:C27"/>
    <mergeCell ref="D27:E27"/>
    <mergeCell ref="F27:G27"/>
    <mergeCell ref="B28:C28"/>
    <mergeCell ref="D28:E28"/>
    <mergeCell ref="F28:G28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Pools!B29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Pools!B30</f>
        <v>DeZavala Middle Ct. 24</v>
      </c>
    </row>
    <row r="5" spans="1:2" s="25" customFormat="1" ht="13.5">
      <c r="A5" s="39" t="s">
        <v>5</v>
      </c>
      <c r="B5" s="25" t="str">
        <f>Pools!A28</f>
        <v>Division 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SF Storm 161</v>
      </c>
      <c r="C12" s="333"/>
      <c r="D12" s="325" t="str">
        <f>A16</f>
        <v>AEV 161 Premier</v>
      </c>
      <c r="E12" s="326"/>
      <c r="F12" s="325" t="str">
        <f>A19</f>
        <v>NLVC 16 Elite</v>
      </c>
      <c r="G12" s="326"/>
      <c r="H12" s="350" t="str">
        <f>A22</f>
        <v>JET 14 Robinson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Pools!B32</f>
        <v>SF Storm 161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Pools!B33</f>
        <v>AEV 161 Premier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Pools!B34</f>
        <v>NLVC 16 Elite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Pools!B35</f>
        <v>JET 14 Robinson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161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AEV 161 Premier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NLVC 16 Elite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JET 14 Robinson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SF Storm 161</v>
      </c>
      <c r="C35" s="326"/>
      <c r="D35" s="325" t="str">
        <f>A30</f>
        <v>NLVC 16 Elite</v>
      </c>
      <c r="E35" s="326"/>
      <c r="F35" s="327" t="str">
        <f>A16</f>
        <v>AEV 161 Premier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AEV 161 Premier</v>
      </c>
      <c r="C36" s="326"/>
      <c r="D36" s="325" t="str">
        <f>A22</f>
        <v>JET 14 Robinson</v>
      </c>
      <c r="E36" s="326"/>
      <c r="F36" s="327" t="str">
        <f>A13</f>
        <v>SF Storm 161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SF Storm 161</v>
      </c>
      <c r="C37" s="326"/>
      <c r="D37" s="325" t="str">
        <f>A31</f>
        <v>JET 14 Robinson</v>
      </c>
      <c r="E37" s="326"/>
      <c r="F37" s="327" t="str">
        <f>A30</f>
        <v>NLVC 16 Elite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AEV 161 Premier</v>
      </c>
      <c r="C38" s="326"/>
      <c r="D38" s="325" t="str">
        <f>A30</f>
        <v>NLVC 16 Elite</v>
      </c>
      <c r="E38" s="326"/>
      <c r="F38" s="327" t="str">
        <f>A28</f>
        <v>SF Storm 161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NLVC 16 Elite</v>
      </c>
      <c r="C39" s="326"/>
      <c r="D39" s="325" t="str">
        <f>A31</f>
        <v>JET 14 Robinson</v>
      </c>
      <c r="E39" s="326"/>
      <c r="F39" s="327" t="str">
        <f>A16</f>
        <v>AEV 161 Premier</v>
      </c>
      <c r="G39" s="327"/>
    </row>
    <row r="40" spans="1:7" ht="18" customHeight="1">
      <c r="A40" s="3" t="s">
        <v>26</v>
      </c>
      <c r="B40" s="325" t="str">
        <f>A13</f>
        <v>SF Storm 161</v>
      </c>
      <c r="C40" s="326"/>
      <c r="D40" s="325" t="str">
        <f>A29</f>
        <v>AEV 161 Premier</v>
      </c>
      <c r="E40" s="326"/>
      <c r="F40" s="327" t="str">
        <f>A22</f>
        <v>JET 14 Robinson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I37:L37"/>
    <mergeCell ref="B38:C38"/>
    <mergeCell ref="D38:E38"/>
    <mergeCell ref="F38:G38"/>
    <mergeCell ref="I38:L38"/>
    <mergeCell ref="F36:G36"/>
    <mergeCell ref="B37:C37"/>
    <mergeCell ref="D37:E37"/>
    <mergeCell ref="F37:G37"/>
    <mergeCell ref="B40:C40"/>
    <mergeCell ref="D40:E40"/>
    <mergeCell ref="F40:G40"/>
    <mergeCell ref="I34:L34"/>
    <mergeCell ref="B35:C35"/>
    <mergeCell ref="D35:E35"/>
    <mergeCell ref="F35:G35"/>
    <mergeCell ref="I35:L35"/>
    <mergeCell ref="B39:C39"/>
    <mergeCell ref="D39:E39"/>
    <mergeCell ref="F39:G39"/>
    <mergeCell ref="B36:C36"/>
    <mergeCell ref="D36:E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B13:C15"/>
    <mergeCell ref="J13:J15"/>
    <mergeCell ref="K13:L15"/>
    <mergeCell ref="D16:E18"/>
    <mergeCell ref="J16:J18"/>
    <mergeCell ref="K16:L18"/>
    <mergeCell ref="A7:H7"/>
    <mergeCell ref="F12:G12"/>
    <mergeCell ref="A1:M1"/>
    <mergeCell ref="A2:M2"/>
    <mergeCell ref="B12:C12"/>
    <mergeCell ref="A16:A18"/>
    <mergeCell ref="D12:E12"/>
    <mergeCell ref="H12:I12"/>
    <mergeCell ref="K12:L12"/>
    <mergeCell ref="A13:A15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Pools!C29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Pools!C30</f>
        <v>DeZavala Middle Ct. 25</v>
      </c>
    </row>
    <row r="5" spans="1:2" s="25" customFormat="1" ht="13.5">
      <c r="A5" s="39" t="s">
        <v>5</v>
      </c>
      <c r="B5" s="25" t="str">
        <f>Pools!A28</f>
        <v>Division 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25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AEV 151 Heat</v>
      </c>
      <c r="C12" s="333"/>
      <c r="D12" s="325" t="str">
        <f>A16</f>
        <v>GIVC Slam 16</v>
      </c>
      <c r="E12" s="326"/>
      <c r="F12" s="325" t="str">
        <f>A19</f>
        <v>DCVA  Zia 15</v>
      </c>
      <c r="G12" s="326"/>
      <c r="H12" s="350" t="str">
        <f>A22</f>
        <v>Wagatak Checkmate 18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Pools!C32</f>
        <v>AEV 151 Heat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Pools!C33</f>
        <v>GIVC Slam 16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Pools!C34</f>
        <v>DCVA  Zia 15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Pools!C35</f>
        <v>Wagatak Checkmate 18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AEV 151 Heat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GIVC Slam 16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DCVA  Zia 15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Wagatak Checkmate 18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AEV 151 Heat</v>
      </c>
      <c r="C35" s="326"/>
      <c r="D35" s="325" t="str">
        <f>A30</f>
        <v>DCVA  Zia 15</v>
      </c>
      <c r="E35" s="326"/>
      <c r="F35" s="327" t="str">
        <f>A16</f>
        <v>GIVC Slam 16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GIVC Slam 16</v>
      </c>
      <c r="C36" s="326"/>
      <c r="D36" s="325" t="str">
        <f>A22</f>
        <v>Wagatak Checkmate 18</v>
      </c>
      <c r="E36" s="326"/>
      <c r="F36" s="327" t="str">
        <f>A13</f>
        <v>AEV 151 Heat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AEV 151 Heat</v>
      </c>
      <c r="C37" s="326"/>
      <c r="D37" s="325" t="str">
        <f>A31</f>
        <v>Wagatak Checkmate 18</v>
      </c>
      <c r="E37" s="326"/>
      <c r="F37" s="327" t="str">
        <f>A30</f>
        <v>DCVA  Zia 15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GIVC Slam 16</v>
      </c>
      <c r="C38" s="326"/>
      <c r="D38" s="325" t="str">
        <f>A30</f>
        <v>DCVA  Zia 15</v>
      </c>
      <c r="E38" s="326"/>
      <c r="F38" s="327" t="str">
        <f>A28</f>
        <v>AEV 151 Heat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DCVA  Zia 15</v>
      </c>
      <c r="C39" s="326"/>
      <c r="D39" s="325" t="str">
        <f>A31</f>
        <v>Wagatak Checkmate 18</v>
      </c>
      <c r="E39" s="326"/>
      <c r="F39" s="327" t="str">
        <f>A16</f>
        <v>GIVC Slam 16</v>
      </c>
      <c r="G39" s="327"/>
    </row>
    <row r="40" spans="1:7" ht="18" customHeight="1">
      <c r="A40" s="3" t="s">
        <v>26</v>
      </c>
      <c r="B40" s="325" t="str">
        <f>A13</f>
        <v>AEV 151 Heat</v>
      </c>
      <c r="C40" s="326"/>
      <c r="D40" s="325" t="str">
        <f>A29</f>
        <v>GIVC Slam 16</v>
      </c>
      <c r="E40" s="326"/>
      <c r="F40" s="327" t="str">
        <f>A22</f>
        <v>Wagatak Checkmate 18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27:C27"/>
    <mergeCell ref="D27:E27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Pools!D29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Pools!D30</f>
        <v>San Jacinto Ct. 16</v>
      </c>
    </row>
    <row r="5" spans="1:2" s="25" customFormat="1" ht="13.5">
      <c r="A5" s="39" t="s">
        <v>5</v>
      </c>
      <c r="B5" s="25" t="str">
        <f>Pools!A28</f>
        <v>Division 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Tx Midessa Dynasty 16</v>
      </c>
      <c r="C12" s="333"/>
      <c r="D12" s="325" t="str">
        <f>A16</f>
        <v>GIVC Elite 16</v>
      </c>
      <c r="E12" s="326"/>
      <c r="F12" s="325" t="str">
        <f>A19</f>
        <v>AEV 183 Borger Crossfire</v>
      </c>
      <c r="G12" s="326"/>
      <c r="H12" s="350" t="str">
        <f>A22</f>
        <v>DCVA Crossfire 14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Pools!D32</f>
        <v>Tx Midessa Dynasty 16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Pools!D33</f>
        <v>GIVC Elite 16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Pools!D34</f>
        <v>AEV 183 Borger Crossfire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Pools!D35</f>
        <v>DCVA Crossfire 14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Midessa Dynasty 16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GIVC Elite 16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AEV 183 Borger Crossfire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DCVA Crossfire 14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Tx Midessa Dynasty 16</v>
      </c>
      <c r="C35" s="326"/>
      <c r="D35" s="325" t="str">
        <f>A30</f>
        <v>AEV 183 Borger Crossfire</v>
      </c>
      <c r="E35" s="326"/>
      <c r="F35" s="327" t="str">
        <f>A16</f>
        <v>GIVC Elite 16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GIVC Elite 16</v>
      </c>
      <c r="C36" s="326"/>
      <c r="D36" s="325" t="str">
        <f>A22</f>
        <v>DCVA Crossfire 14</v>
      </c>
      <c r="E36" s="326"/>
      <c r="F36" s="327" t="str">
        <f>A13</f>
        <v>Tx Midessa Dynasty 16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Tx Midessa Dynasty 16</v>
      </c>
      <c r="C37" s="326"/>
      <c r="D37" s="325" t="str">
        <f>A31</f>
        <v>DCVA Crossfire 14</v>
      </c>
      <c r="E37" s="326"/>
      <c r="F37" s="327" t="str">
        <f>A30</f>
        <v>AEV 183 Borger Crossfire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GIVC Elite 16</v>
      </c>
      <c r="C38" s="326"/>
      <c r="D38" s="325" t="str">
        <f>A30</f>
        <v>AEV 183 Borger Crossfire</v>
      </c>
      <c r="E38" s="326"/>
      <c r="F38" s="327" t="str">
        <f>A28</f>
        <v>Tx Midessa Dynasty 16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AEV 183 Borger Crossfire</v>
      </c>
      <c r="C39" s="326"/>
      <c r="D39" s="325" t="str">
        <f>A31</f>
        <v>DCVA Crossfire 14</v>
      </c>
      <c r="E39" s="326"/>
      <c r="F39" s="327" t="str">
        <f>A16</f>
        <v>GIVC Elite 16</v>
      </c>
      <c r="G39" s="327"/>
    </row>
    <row r="40" spans="1:7" ht="18" customHeight="1">
      <c r="A40" s="3" t="s">
        <v>26</v>
      </c>
      <c r="B40" s="325" t="str">
        <f>A13</f>
        <v>Tx Midessa Dynasty 16</v>
      </c>
      <c r="C40" s="326"/>
      <c r="D40" s="325" t="str">
        <f>A29</f>
        <v>GIVC Elite 16</v>
      </c>
      <c r="E40" s="326"/>
      <c r="F40" s="327" t="str">
        <f>A22</f>
        <v>DCVA Crossfire 14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Pools!A37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Pools!A38</f>
        <v>WT A&amp;M AC Ct. 20</v>
      </c>
    </row>
    <row r="5" spans="1:2" s="25" customFormat="1" ht="13.5">
      <c r="A5" s="39" t="s">
        <v>5</v>
      </c>
      <c r="B5" s="25" t="str">
        <f>Pools!A28</f>
        <v>Division 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67</v>
      </c>
      <c r="D9" s="11"/>
      <c r="E9" s="11"/>
      <c r="F9" s="11"/>
      <c r="G9" s="11"/>
    </row>
    <row r="10" spans="1:7" ht="12.75">
      <c r="A10" s="11" t="s">
        <v>23</v>
      </c>
      <c r="B10" s="13">
        <v>20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ARVC 16N2 Adidas</v>
      </c>
      <c r="C12" s="333"/>
      <c r="D12" s="325" t="str">
        <f>A16</f>
        <v>Amarillo Xtreme 16 Fury</v>
      </c>
      <c r="E12" s="326"/>
      <c r="F12" s="325" t="str">
        <f>A19</f>
        <v>SW Sierra 18</v>
      </c>
      <c r="G12" s="326"/>
      <c r="H12" s="350" t="str">
        <f>A22</f>
        <v>ABQ Premier 15 Koa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Pools!A40</f>
        <v>ARVC 16N2 Adidas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Pools!A41</f>
        <v>Amarillo Xtreme 16 Fury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Pools!A42</f>
        <v>SW Sierra 18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Pools!A43</f>
        <v>ABQ Premier 15 Koa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16N2 Adidas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16 Fury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SW Sierra 18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ABQ Premier 15 Koa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ARVC 16N2 Adidas</v>
      </c>
      <c r="C35" s="326"/>
      <c r="D35" s="325" t="str">
        <f>A30</f>
        <v>SW Sierra 18</v>
      </c>
      <c r="E35" s="326"/>
      <c r="F35" s="327" t="str">
        <f>A16</f>
        <v>Amarillo Xtreme 16 Fury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16 Fury</v>
      </c>
      <c r="C36" s="326"/>
      <c r="D36" s="325" t="str">
        <f>A22</f>
        <v>ABQ Premier 15 Koa</v>
      </c>
      <c r="E36" s="326"/>
      <c r="F36" s="327" t="str">
        <f>A13</f>
        <v>ARVC 16N2 Adidas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ARVC 16N2 Adidas</v>
      </c>
      <c r="C37" s="326"/>
      <c r="D37" s="325" t="str">
        <f>A31</f>
        <v>ABQ Premier 15 Koa</v>
      </c>
      <c r="E37" s="326"/>
      <c r="F37" s="327" t="str">
        <f>A30</f>
        <v>SW Sierra 18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16 Fury</v>
      </c>
      <c r="C38" s="326"/>
      <c r="D38" s="325" t="str">
        <f>A30</f>
        <v>SW Sierra 18</v>
      </c>
      <c r="E38" s="326"/>
      <c r="F38" s="327" t="str">
        <f>A28</f>
        <v>ARVC 16N2 Adidas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SW Sierra 18</v>
      </c>
      <c r="C39" s="326"/>
      <c r="D39" s="325" t="str">
        <f>A31</f>
        <v>ABQ Premier 15 Koa</v>
      </c>
      <c r="E39" s="326"/>
      <c r="F39" s="327" t="str">
        <f>A16</f>
        <v>Amarillo Xtreme 16 Fury</v>
      </c>
      <c r="G39" s="327"/>
    </row>
    <row r="40" spans="1:7" ht="18" customHeight="1">
      <c r="A40" s="3" t="s">
        <v>26</v>
      </c>
      <c r="B40" s="325" t="str">
        <f>A13</f>
        <v>ARVC 16N2 Adidas</v>
      </c>
      <c r="C40" s="326"/>
      <c r="D40" s="325" t="str">
        <f>A29</f>
        <v>Amarillo Xtreme 16 Fury</v>
      </c>
      <c r="E40" s="326"/>
      <c r="F40" s="327" t="str">
        <f>A22</f>
        <v>ABQ Premier 15 Koa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Pools!B37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Pools!B38</f>
        <v>San Jacinto Ct. 15</v>
      </c>
    </row>
    <row r="5" spans="1:2" s="25" customFormat="1" ht="13.5">
      <c r="A5" s="39" t="s">
        <v>5</v>
      </c>
      <c r="B5" s="25" t="str">
        <f>Pools!A28</f>
        <v>Division 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79</v>
      </c>
      <c r="D9" s="11"/>
      <c r="E9" s="11"/>
      <c r="F9" s="11"/>
      <c r="G9" s="11"/>
    </row>
    <row r="10" spans="1:7" ht="12.7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3:23 United 171</v>
      </c>
      <c r="C12" s="333"/>
      <c r="D12" s="325" t="str">
        <f>A16</f>
        <v>505 Fuerte 16</v>
      </c>
      <c r="E12" s="326"/>
      <c r="F12" s="325" t="str">
        <f>A19</f>
        <v>ARVC 15N2 Adidas</v>
      </c>
      <c r="G12" s="326"/>
      <c r="H12" s="350" t="str">
        <f>A22</f>
        <v>AEV 172 American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Pools!B40</f>
        <v>3:23 United 171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Pools!B41</f>
        <v>505 Fuerte 16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Pools!B42</f>
        <v>ARVC 15N2 Adidas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Pools!B43</f>
        <v>AEV 172 American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3:23 United 171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505 Fuerte 16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ARVC 15N2 Adidas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AEV 172 American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3:23 United 171</v>
      </c>
      <c r="C35" s="326"/>
      <c r="D35" s="325" t="str">
        <f>A30</f>
        <v>ARVC 15N2 Adidas</v>
      </c>
      <c r="E35" s="326"/>
      <c r="F35" s="327" t="str">
        <f>A16</f>
        <v>505 Fuerte 16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505 Fuerte 16</v>
      </c>
      <c r="C36" s="326"/>
      <c r="D36" s="325" t="str">
        <f>A22</f>
        <v>AEV 172 American</v>
      </c>
      <c r="E36" s="326"/>
      <c r="F36" s="327" t="str">
        <f>A13</f>
        <v>3:23 United 171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3:23 United 171</v>
      </c>
      <c r="C37" s="326"/>
      <c r="D37" s="325" t="str">
        <f>A31</f>
        <v>AEV 172 American</v>
      </c>
      <c r="E37" s="326"/>
      <c r="F37" s="327" t="str">
        <f>A30</f>
        <v>ARVC 15N2 Adidas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505 Fuerte 16</v>
      </c>
      <c r="C38" s="326"/>
      <c r="D38" s="325" t="str">
        <f>A30</f>
        <v>ARVC 15N2 Adidas</v>
      </c>
      <c r="E38" s="326"/>
      <c r="F38" s="327" t="str">
        <f>A28</f>
        <v>3:23 United 171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ARVC 15N2 Adidas</v>
      </c>
      <c r="C39" s="326"/>
      <c r="D39" s="325" t="str">
        <f>A31</f>
        <v>AEV 172 American</v>
      </c>
      <c r="E39" s="326"/>
      <c r="F39" s="327" t="str">
        <f>A16</f>
        <v>505 Fuerte 16</v>
      </c>
      <c r="G39" s="327"/>
    </row>
    <row r="40" spans="1:7" ht="18" customHeight="1">
      <c r="A40" s="3" t="s">
        <v>26</v>
      </c>
      <c r="B40" s="325" t="str">
        <f>A13</f>
        <v>3:23 United 171</v>
      </c>
      <c r="C40" s="326"/>
      <c r="D40" s="325" t="str">
        <f>A29</f>
        <v>505 Fuerte 16</v>
      </c>
      <c r="E40" s="326"/>
      <c r="F40" s="327" t="str">
        <f>A22</f>
        <v>AEV 172 American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Pools!C37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Pools!C38</f>
        <v>San Jacinto Ct. 16</v>
      </c>
    </row>
    <row r="5" spans="1:2" s="25" customFormat="1" ht="13.5">
      <c r="A5" s="39" t="s">
        <v>5</v>
      </c>
      <c r="B5" s="25" t="str">
        <f>Pools!A28</f>
        <v>Division 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101</v>
      </c>
      <c r="D9" s="11"/>
      <c r="E9" s="11"/>
      <c r="F9" s="11"/>
      <c r="G9" s="11"/>
    </row>
    <row r="10" spans="1:7" ht="12.75">
      <c r="A10" s="11" t="s">
        <v>23</v>
      </c>
      <c r="B10" s="13">
        <v>16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DCVA Heat 16</v>
      </c>
      <c r="C12" s="333"/>
      <c r="D12" s="325" t="str">
        <f>A16</f>
        <v>JET 15 Silva</v>
      </c>
      <c r="E12" s="326"/>
      <c r="F12" s="325" t="str">
        <f>A19</f>
        <v>Pandemonium Shock 17</v>
      </c>
      <c r="G12" s="326"/>
      <c r="H12" s="350" t="str">
        <f>A22</f>
        <v>Plains Cowgirls 17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Pools!C40</f>
        <v>DCVA Heat 16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Pools!C41</f>
        <v>JET 15 Silva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Pools!C42</f>
        <v>Pandemonium Shock 17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Pools!C43</f>
        <v>Plains Cowgirls 17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DCVA Heat 16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JET 15 Silva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Pandemonium Shock 17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Plains Cowgirls 17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DCVA Heat 16</v>
      </c>
      <c r="C35" s="326"/>
      <c r="D35" s="325" t="str">
        <f>A30</f>
        <v>Pandemonium Shock 17</v>
      </c>
      <c r="E35" s="326"/>
      <c r="F35" s="327" t="str">
        <f>A16</f>
        <v>JET 15 Silva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JET 15 Silva</v>
      </c>
      <c r="C36" s="326"/>
      <c r="D36" s="325" t="str">
        <f>A22</f>
        <v>Plains Cowgirls 17</v>
      </c>
      <c r="E36" s="326"/>
      <c r="F36" s="327" t="str">
        <f>A13</f>
        <v>DCVA Heat 16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DCVA Heat 16</v>
      </c>
      <c r="C37" s="326"/>
      <c r="D37" s="325" t="str">
        <f>A31</f>
        <v>Plains Cowgirls 17</v>
      </c>
      <c r="E37" s="326"/>
      <c r="F37" s="327" t="str">
        <f>A30</f>
        <v>Pandemonium Shock 17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JET 15 Silva</v>
      </c>
      <c r="C38" s="326"/>
      <c r="D38" s="325" t="str">
        <f>A30</f>
        <v>Pandemonium Shock 17</v>
      </c>
      <c r="E38" s="326"/>
      <c r="F38" s="327" t="str">
        <f>A28</f>
        <v>DCVA Heat 16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Pandemonium Shock 17</v>
      </c>
      <c r="C39" s="326"/>
      <c r="D39" s="325" t="str">
        <f>A31</f>
        <v>Plains Cowgirls 17</v>
      </c>
      <c r="E39" s="326"/>
      <c r="F39" s="327" t="str">
        <f>A16</f>
        <v>JET 15 Silva</v>
      </c>
      <c r="G39" s="327"/>
    </row>
    <row r="40" spans="1:7" ht="18" customHeight="1">
      <c r="A40" s="3" t="s">
        <v>26</v>
      </c>
      <c r="B40" s="325" t="str">
        <f>A13</f>
        <v>DCVA Heat 16</v>
      </c>
      <c r="C40" s="326"/>
      <c r="D40" s="325" t="str">
        <f>A29</f>
        <v>JET 15 Silva</v>
      </c>
      <c r="E40" s="326"/>
      <c r="F40" s="327" t="str">
        <f>A22</f>
        <v>Plains Cowgirls 17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0.7109375" style="0" customWidth="1"/>
    <col min="2" max="8" width="27.7109375" style="0" customWidth="1"/>
    <col min="9" max="9" width="20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20.25" customHeight="1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5" ht="9.75" customHeight="1">
      <c r="A3" s="353" t="s">
        <v>76</v>
      </c>
      <c r="B3" s="353"/>
      <c r="C3" s="353"/>
      <c r="D3" s="5"/>
      <c r="E3" s="5"/>
    </row>
    <row r="4" spans="1:9" ht="19.5">
      <c r="A4" s="355" t="str">
        <f>Pools!A28</f>
        <v>Division II</v>
      </c>
      <c r="B4" s="355"/>
      <c r="C4" s="355"/>
      <c r="D4" s="355"/>
      <c r="E4" s="355"/>
      <c r="F4" s="355"/>
      <c r="G4" s="355"/>
      <c r="H4" s="355"/>
      <c r="I4" s="355"/>
    </row>
    <row r="5" spans="1:9" ht="19.5">
      <c r="A5" s="358" t="s">
        <v>43</v>
      </c>
      <c r="B5" s="358"/>
      <c r="C5" s="358"/>
      <c r="D5" s="358"/>
      <c r="E5" s="358"/>
      <c r="F5" s="358"/>
      <c r="G5" s="358"/>
      <c r="H5" s="358"/>
      <c r="I5" s="358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s="25" customFormat="1" ht="18" customHeight="1">
      <c r="B7" s="50"/>
      <c r="C7" s="48" t="s">
        <v>193</v>
      </c>
      <c r="D7" s="48" t="s">
        <v>194</v>
      </c>
      <c r="E7" s="51" t="s">
        <v>42</v>
      </c>
      <c r="F7" s="48" t="s">
        <v>195</v>
      </c>
      <c r="H7" s="50"/>
    </row>
    <row r="8" s="25" customFormat="1" ht="18" customHeight="1">
      <c r="E8" s="235"/>
    </row>
    <row r="9" spans="1:9" s="25" customFormat="1" ht="18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2:8" s="25" customFormat="1" ht="28.5" customHeight="1" thickBot="1">
      <c r="B11" s="61"/>
      <c r="C11" s="61"/>
      <c r="D11" s="61"/>
      <c r="E11" s="62" t="s">
        <v>31</v>
      </c>
      <c r="F11" s="61"/>
      <c r="G11" s="61"/>
      <c r="H11" s="61"/>
    </row>
    <row r="12" spans="2:9" s="25" customFormat="1" ht="28.5" customHeight="1">
      <c r="B12" s="61"/>
      <c r="C12" s="61"/>
      <c r="D12" s="61"/>
      <c r="E12" s="63" t="s">
        <v>109</v>
      </c>
      <c r="F12" s="61"/>
      <c r="G12" s="61"/>
      <c r="H12" s="61"/>
      <c r="I12" s="64"/>
    </row>
    <row r="13" spans="2:9" s="25" customFormat="1" ht="28.5" customHeight="1" thickBot="1">
      <c r="B13" s="61"/>
      <c r="C13" s="65"/>
      <c r="D13" s="65"/>
      <c r="E13" s="66" t="str">
        <f>E20</f>
        <v>Netplex Ct. 3</v>
      </c>
      <c r="F13" s="65"/>
      <c r="G13" s="65"/>
      <c r="H13" s="61"/>
      <c r="I13" s="64"/>
    </row>
    <row r="14" spans="2:9" s="25" customFormat="1" ht="28.5" customHeight="1">
      <c r="B14" s="61"/>
      <c r="C14" s="67"/>
      <c r="D14" s="61"/>
      <c r="E14" s="68" t="s">
        <v>84</v>
      </c>
      <c r="F14" s="61"/>
      <c r="G14" s="69"/>
      <c r="H14" s="61"/>
      <c r="I14" s="64"/>
    </row>
    <row r="15" spans="2:9" s="25" customFormat="1" ht="28.5" customHeight="1" thickBot="1">
      <c r="B15" s="61"/>
      <c r="C15" s="70"/>
      <c r="D15" s="61"/>
      <c r="E15" s="71"/>
      <c r="F15" s="61"/>
      <c r="G15" s="72"/>
      <c r="H15" s="61"/>
      <c r="I15" s="64"/>
    </row>
    <row r="16" spans="2:9" s="25" customFormat="1" ht="28.5" customHeight="1">
      <c r="B16" s="61"/>
      <c r="C16" s="70"/>
      <c r="D16" s="73"/>
      <c r="E16" s="74" t="s">
        <v>110</v>
      </c>
      <c r="F16" s="61"/>
      <c r="G16" s="72"/>
      <c r="H16" s="61"/>
      <c r="I16" s="64"/>
    </row>
    <row r="17" spans="2:9" s="25" customFormat="1" ht="28.5" customHeight="1">
      <c r="B17" s="61"/>
      <c r="C17" s="70" t="s">
        <v>111</v>
      </c>
      <c r="D17" s="73"/>
      <c r="E17" s="62"/>
      <c r="F17" s="61"/>
      <c r="G17" s="72" t="s">
        <v>112</v>
      </c>
      <c r="H17" s="61"/>
      <c r="I17" s="64"/>
    </row>
    <row r="18" spans="2:9" s="25" customFormat="1" ht="28.5" customHeight="1" thickBot="1">
      <c r="B18" s="75"/>
      <c r="C18" s="76" t="str">
        <f>D23</f>
        <v>Netplex Ct. 3</v>
      </c>
      <c r="D18" s="77"/>
      <c r="E18" s="62" t="s">
        <v>68</v>
      </c>
      <c r="F18" s="77"/>
      <c r="G18" s="78" t="str">
        <f>F23</f>
        <v>Netplex Ct. 1</v>
      </c>
      <c r="H18" s="65"/>
      <c r="I18" s="64"/>
    </row>
    <row r="19" spans="2:9" s="25" customFormat="1" ht="28.5" customHeight="1">
      <c r="B19" s="67"/>
      <c r="C19" s="79" t="s">
        <v>108</v>
      </c>
      <c r="D19" s="77"/>
      <c r="E19" s="63" t="s">
        <v>113</v>
      </c>
      <c r="F19" s="61"/>
      <c r="G19" s="80" t="s">
        <v>82</v>
      </c>
      <c r="H19" s="69"/>
      <c r="I19" s="64"/>
    </row>
    <row r="20" spans="2:9" s="25" customFormat="1" ht="28.5" customHeight="1" thickBot="1">
      <c r="B20" s="70"/>
      <c r="C20" s="70"/>
      <c r="D20" s="65"/>
      <c r="E20" s="66" t="str">
        <f>E26</f>
        <v>Netplex Ct. 3</v>
      </c>
      <c r="F20" s="65"/>
      <c r="G20" s="80"/>
      <c r="H20" s="72"/>
      <c r="I20" s="64"/>
    </row>
    <row r="21" spans="2:9" s="25" customFormat="1" ht="28.5" customHeight="1">
      <c r="B21" s="70"/>
      <c r="C21" s="70"/>
      <c r="D21" s="67"/>
      <c r="E21" s="68" t="s">
        <v>80</v>
      </c>
      <c r="F21" s="69"/>
      <c r="G21" s="80"/>
      <c r="H21" s="72"/>
      <c r="I21" s="64"/>
    </row>
    <row r="22" spans="2:9" s="25" customFormat="1" ht="28.5" customHeight="1" thickBot="1">
      <c r="B22" s="70"/>
      <c r="C22" s="70"/>
      <c r="D22" s="70" t="s">
        <v>114</v>
      </c>
      <c r="E22" s="71"/>
      <c r="F22" s="72" t="s">
        <v>115</v>
      </c>
      <c r="G22" s="72"/>
      <c r="H22" s="72"/>
      <c r="I22" s="64"/>
    </row>
    <row r="23" spans="2:9" s="25" customFormat="1" ht="28.5" customHeight="1" thickBot="1">
      <c r="B23" s="70"/>
      <c r="C23" s="81"/>
      <c r="D23" s="76" t="str">
        <f>E13</f>
        <v>Netplex Ct. 3</v>
      </c>
      <c r="E23" s="236" t="s">
        <v>37</v>
      </c>
      <c r="F23" s="78" t="str">
        <f>D51</f>
        <v>Netplex Ct. 1</v>
      </c>
      <c r="G23" s="75"/>
      <c r="H23" s="72"/>
      <c r="I23" s="64"/>
    </row>
    <row r="24" spans="2:9" s="25" customFormat="1" ht="28.5" customHeight="1" thickBot="1">
      <c r="B24" s="70"/>
      <c r="C24" s="61"/>
      <c r="D24" s="82" t="s">
        <v>81</v>
      </c>
      <c r="E24" s="62" t="s">
        <v>34</v>
      </c>
      <c r="F24" s="80" t="s">
        <v>228</v>
      </c>
      <c r="G24" s="77"/>
      <c r="H24" s="72"/>
      <c r="I24" s="64"/>
    </row>
    <row r="25" spans="2:9" s="25" customFormat="1" ht="28.5" customHeight="1">
      <c r="B25" s="70"/>
      <c r="C25" s="61"/>
      <c r="D25" s="83"/>
      <c r="E25" s="63" t="s">
        <v>116</v>
      </c>
      <c r="F25" s="72"/>
      <c r="G25" s="61"/>
      <c r="H25" s="72"/>
      <c r="I25" s="64"/>
    </row>
    <row r="26" spans="2:9" s="25" customFormat="1" ht="28.5" customHeight="1" thickBot="1">
      <c r="B26" s="70"/>
      <c r="C26" s="61"/>
      <c r="D26" s="84"/>
      <c r="E26" s="66" t="str">
        <f>F7</f>
        <v>Netplex Ct. 3</v>
      </c>
      <c r="F26" s="75"/>
      <c r="G26" s="61"/>
      <c r="H26" s="72"/>
      <c r="I26" s="64"/>
    </row>
    <row r="27" spans="2:9" s="25" customFormat="1" ht="28.5" customHeight="1">
      <c r="B27" s="70"/>
      <c r="C27" s="61"/>
      <c r="D27" s="61"/>
      <c r="E27" s="177" t="s">
        <v>59</v>
      </c>
      <c r="F27" s="61"/>
      <c r="G27" s="61"/>
      <c r="H27" s="72"/>
      <c r="I27" s="64"/>
    </row>
    <row r="28" spans="2:9" s="25" customFormat="1" ht="28.5" customHeight="1" thickBot="1">
      <c r="B28" s="79"/>
      <c r="C28" s="61"/>
      <c r="D28" s="61"/>
      <c r="E28" s="71"/>
      <c r="F28" s="61"/>
      <c r="G28" s="61"/>
      <c r="H28" s="72"/>
      <c r="I28" s="64"/>
    </row>
    <row r="29" spans="2:9" s="25" customFormat="1" ht="28.5" customHeight="1">
      <c r="B29" s="70" t="s">
        <v>117</v>
      </c>
      <c r="C29" s="61"/>
      <c r="D29" s="61"/>
      <c r="E29" s="74" t="s">
        <v>35</v>
      </c>
      <c r="F29" s="61"/>
      <c r="G29" s="61"/>
      <c r="H29" s="72" t="s">
        <v>118</v>
      </c>
      <c r="I29" s="64"/>
    </row>
    <row r="30" spans="1:9" s="25" customFormat="1" ht="28.5" customHeight="1" thickBot="1">
      <c r="A30" s="85"/>
      <c r="B30" s="86" t="str">
        <f>C18</f>
        <v>Netplex Ct. 3</v>
      </c>
      <c r="C30" s="62"/>
      <c r="D30" s="87"/>
      <c r="E30" s="62"/>
      <c r="F30" s="62"/>
      <c r="G30" s="62"/>
      <c r="H30" s="88" t="str">
        <f>G18</f>
        <v>Netplex Ct. 1</v>
      </c>
      <c r="I30" s="84"/>
    </row>
    <row r="31" spans="1:9" s="25" customFormat="1" ht="28.5" customHeight="1">
      <c r="A31" s="89" t="s">
        <v>44</v>
      </c>
      <c r="B31" s="83" t="s">
        <v>119</v>
      </c>
      <c r="C31" s="62"/>
      <c r="D31" s="62"/>
      <c r="E31" s="62"/>
      <c r="F31" s="62"/>
      <c r="G31" s="62"/>
      <c r="H31" s="90" t="s">
        <v>120</v>
      </c>
      <c r="I31" s="89" t="s">
        <v>45</v>
      </c>
    </row>
    <row r="32" spans="1:9" s="25" customFormat="1" ht="28.5" customHeight="1" thickBot="1">
      <c r="A32" s="89" t="s">
        <v>46</v>
      </c>
      <c r="B32" s="83"/>
      <c r="C32" s="62"/>
      <c r="D32" s="77"/>
      <c r="E32" s="62" t="s">
        <v>36</v>
      </c>
      <c r="F32" s="77"/>
      <c r="G32" s="62"/>
      <c r="H32" s="90"/>
      <c r="I32" s="89" t="s">
        <v>46</v>
      </c>
    </row>
    <row r="33" spans="1:9" s="25" customFormat="1" ht="28.5" customHeight="1">
      <c r="A33" s="62"/>
      <c r="B33" s="83"/>
      <c r="C33" s="62"/>
      <c r="D33" s="77"/>
      <c r="E33" s="63" t="s">
        <v>49</v>
      </c>
      <c r="F33" s="61"/>
      <c r="G33" s="62"/>
      <c r="H33" s="90"/>
      <c r="I33" s="64"/>
    </row>
    <row r="34" spans="1:9" s="25" customFormat="1" ht="28.5" customHeight="1" thickBot="1">
      <c r="A34" s="62"/>
      <c r="B34" s="82"/>
      <c r="C34" s="62"/>
      <c r="D34" s="91"/>
      <c r="E34" s="66" t="str">
        <f>E40</f>
        <v>Netplex Ct. 2</v>
      </c>
      <c r="F34" s="65"/>
      <c r="G34" s="62"/>
      <c r="H34" s="90"/>
      <c r="I34" s="64"/>
    </row>
    <row r="35" spans="1:8" s="25" customFormat="1" ht="28.5" customHeight="1">
      <c r="A35" s="62"/>
      <c r="B35" s="83"/>
      <c r="C35" s="62"/>
      <c r="D35" s="67"/>
      <c r="E35" s="68" t="s">
        <v>58</v>
      </c>
      <c r="F35" s="69"/>
      <c r="G35" s="87"/>
      <c r="H35" s="90"/>
    </row>
    <row r="36" spans="1:8" s="25" customFormat="1" ht="28.5" customHeight="1" thickBot="1">
      <c r="A36" s="62"/>
      <c r="B36" s="83"/>
      <c r="C36" s="62"/>
      <c r="D36" s="70" t="s">
        <v>121</v>
      </c>
      <c r="E36" s="71"/>
      <c r="F36" s="72" t="s">
        <v>122</v>
      </c>
      <c r="G36" s="87"/>
      <c r="H36" s="90"/>
    </row>
    <row r="37" spans="1:8" s="25" customFormat="1" ht="28.5" customHeight="1" thickBot="1">
      <c r="A37" s="62"/>
      <c r="B37" s="83"/>
      <c r="C37" s="85"/>
      <c r="D37" s="76" t="str">
        <f>F37</f>
        <v>Netplex Ct. 2</v>
      </c>
      <c r="E37" s="92" t="s">
        <v>33</v>
      </c>
      <c r="F37" s="78" t="str">
        <f>E34</f>
        <v>Netplex Ct. 2</v>
      </c>
      <c r="G37" s="84"/>
      <c r="H37" s="90"/>
    </row>
    <row r="38" spans="1:8" s="25" customFormat="1" ht="28.5" customHeight="1" thickBot="1">
      <c r="A38" s="62"/>
      <c r="B38" s="83"/>
      <c r="C38" s="93"/>
      <c r="D38" s="82" t="s">
        <v>105</v>
      </c>
      <c r="E38" s="62" t="s">
        <v>70</v>
      </c>
      <c r="F38" s="80" t="s">
        <v>71</v>
      </c>
      <c r="G38" s="94"/>
      <c r="H38" s="90"/>
    </row>
    <row r="39" spans="1:9" s="25" customFormat="1" ht="28.5" customHeight="1">
      <c r="A39" s="62"/>
      <c r="B39" s="83"/>
      <c r="C39" s="83"/>
      <c r="D39" s="83"/>
      <c r="E39" s="63" t="s">
        <v>54</v>
      </c>
      <c r="F39" s="72"/>
      <c r="G39" s="90"/>
      <c r="H39" s="90"/>
      <c r="I39" s="64"/>
    </row>
    <row r="40" spans="1:9" s="25" customFormat="1" ht="28.5" customHeight="1" thickBot="1">
      <c r="A40" s="62"/>
      <c r="B40" s="83"/>
      <c r="C40" s="83"/>
      <c r="D40" s="84"/>
      <c r="E40" s="66" t="str">
        <f>D7</f>
        <v>Netplex Ct. 2</v>
      </c>
      <c r="F40" s="75"/>
      <c r="G40" s="90"/>
      <c r="H40" s="90"/>
      <c r="I40" s="64"/>
    </row>
    <row r="41" spans="1:9" s="25" customFormat="1" ht="28.5" customHeight="1">
      <c r="A41" s="62"/>
      <c r="B41" s="83"/>
      <c r="C41" s="95"/>
      <c r="D41" s="61"/>
      <c r="E41" s="96" t="s">
        <v>92</v>
      </c>
      <c r="F41" s="61"/>
      <c r="G41" s="97"/>
      <c r="H41" s="90"/>
      <c r="I41" s="64"/>
    </row>
    <row r="42" spans="1:9" s="25" customFormat="1" ht="28.5" customHeight="1" thickBot="1">
      <c r="A42" s="62"/>
      <c r="B42" s="98"/>
      <c r="C42" s="95"/>
      <c r="D42" s="61"/>
      <c r="E42" s="99"/>
      <c r="F42" s="61"/>
      <c r="G42" s="97"/>
      <c r="H42" s="98"/>
      <c r="I42" s="64"/>
    </row>
    <row r="43" spans="1:9" s="25" customFormat="1" ht="28.5" customHeight="1">
      <c r="A43" s="62"/>
      <c r="B43" s="98"/>
      <c r="C43" s="82" t="s">
        <v>123</v>
      </c>
      <c r="D43" s="61"/>
      <c r="E43" s="74" t="s">
        <v>87</v>
      </c>
      <c r="F43" s="61"/>
      <c r="G43" s="90" t="s">
        <v>124</v>
      </c>
      <c r="H43" s="98"/>
      <c r="I43" s="64"/>
    </row>
    <row r="44" spans="1:9" s="25" customFormat="1" ht="28.5" customHeight="1">
      <c r="A44" s="62"/>
      <c r="B44" s="98"/>
      <c r="C44" s="86" t="str">
        <f>D37</f>
        <v>Netplex Ct. 2</v>
      </c>
      <c r="D44" s="62"/>
      <c r="E44" s="62"/>
      <c r="F44" s="62"/>
      <c r="G44" s="100" t="str">
        <f>C44</f>
        <v>Netplex Ct. 2</v>
      </c>
      <c r="H44" s="98"/>
      <c r="I44" s="64"/>
    </row>
    <row r="45" spans="1:9" s="25" customFormat="1" ht="28.5" customHeight="1" thickBot="1">
      <c r="A45" s="62"/>
      <c r="B45" s="101"/>
      <c r="C45" s="83" t="s">
        <v>66</v>
      </c>
      <c r="D45" s="62"/>
      <c r="E45" s="62"/>
      <c r="F45" s="62"/>
      <c r="G45" s="90" t="s">
        <v>83</v>
      </c>
      <c r="H45" s="101"/>
      <c r="I45" s="64"/>
    </row>
    <row r="46" spans="1:9" s="25" customFormat="1" ht="28.5" customHeight="1" thickBot="1">
      <c r="A46" s="62"/>
      <c r="B46" s="62"/>
      <c r="C46" s="83"/>
      <c r="D46" s="77"/>
      <c r="E46" s="62" t="s">
        <v>125</v>
      </c>
      <c r="F46" s="77"/>
      <c r="G46" s="90"/>
      <c r="H46" s="62"/>
      <c r="I46" s="64"/>
    </row>
    <row r="47" spans="1:9" s="25" customFormat="1" ht="28.5" customHeight="1">
      <c r="A47" s="62"/>
      <c r="B47" s="62"/>
      <c r="C47" s="83"/>
      <c r="D47" s="77"/>
      <c r="E47" s="63" t="s">
        <v>55</v>
      </c>
      <c r="F47" s="61"/>
      <c r="G47" s="90"/>
      <c r="H47" s="62"/>
      <c r="I47" s="64"/>
    </row>
    <row r="48" spans="1:9" s="25" customFormat="1" ht="28.5" customHeight="1" thickBot="1">
      <c r="A48" s="62"/>
      <c r="B48" s="62"/>
      <c r="C48" s="83"/>
      <c r="D48" s="91"/>
      <c r="E48" s="66" t="str">
        <f>C7</f>
        <v>Netplex Ct. 1</v>
      </c>
      <c r="F48" s="65"/>
      <c r="G48" s="90"/>
      <c r="H48" s="62"/>
      <c r="I48" s="64"/>
    </row>
    <row r="49" spans="1:9" s="25" customFormat="1" ht="28.5" customHeight="1">
      <c r="A49" s="62"/>
      <c r="B49" s="62"/>
      <c r="C49" s="83"/>
      <c r="D49" s="67"/>
      <c r="E49" s="96" t="s">
        <v>103</v>
      </c>
      <c r="F49" s="69"/>
      <c r="G49" s="102"/>
      <c r="H49" s="62"/>
      <c r="I49" s="64"/>
    </row>
    <row r="50" spans="1:9" s="25" customFormat="1" ht="28.5" customHeight="1" thickBot="1">
      <c r="A50" s="62"/>
      <c r="B50" s="62"/>
      <c r="C50" s="83"/>
      <c r="D50" s="70" t="s">
        <v>126</v>
      </c>
      <c r="E50" s="71"/>
      <c r="F50" s="72" t="s">
        <v>127</v>
      </c>
      <c r="G50" s="102"/>
      <c r="H50" s="62"/>
      <c r="I50" s="64"/>
    </row>
    <row r="51" spans="1:9" s="25" customFormat="1" ht="28.5" customHeight="1" thickBot="1">
      <c r="A51" s="62"/>
      <c r="B51" s="62"/>
      <c r="C51" s="101"/>
      <c r="D51" s="76" t="str">
        <f>F51</f>
        <v>Netplex Ct. 1</v>
      </c>
      <c r="E51" s="74" t="s">
        <v>88</v>
      </c>
      <c r="F51" s="78" t="str">
        <f>E54</f>
        <v>Netplex Ct. 1</v>
      </c>
      <c r="G51" s="101"/>
      <c r="H51" s="62"/>
      <c r="I51" s="64"/>
    </row>
    <row r="52" spans="1:9" s="25" customFormat="1" ht="28.5" customHeight="1" thickBot="1">
      <c r="A52" s="62"/>
      <c r="B52" s="62"/>
      <c r="C52" s="103"/>
      <c r="D52" s="82" t="s">
        <v>85</v>
      </c>
      <c r="E52" s="237" t="s">
        <v>38</v>
      </c>
      <c r="F52" s="80" t="s">
        <v>69</v>
      </c>
      <c r="G52" s="104"/>
      <c r="H52" s="62"/>
      <c r="I52" s="64"/>
    </row>
    <row r="53" spans="1:9" s="25" customFormat="1" ht="28.5" customHeight="1">
      <c r="A53" s="62"/>
      <c r="B53" s="62"/>
      <c r="C53" s="62"/>
      <c r="D53" s="83"/>
      <c r="E53" s="63" t="s">
        <v>128</v>
      </c>
      <c r="F53" s="72"/>
      <c r="G53" s="62"/>
      <c r="H53" s="62"/>
      <c r="I53" s="64"/>
    </row>
    <row r="54" spans="1:9" s="25" customFormat="1" ht="28.5" customHeight="1" thickBot="1">
      <c r="A54" s="62"/>
      <c r="B54" s="62"/>
      <c r="C54" s="62"/>
      <c r="D54" s="84"/>
      <c r="E54" s="66" t="str">
        <f>E48</f>
        <v>Netplex Ct. 1</v>
      </c>
      <c r="F54" s="75"/>
      <c r="G54" s="62"/>
      <c r="H54" s="62"/>
      <c r="I54" s="64"/>
    </row>
    <row r="55" spans="1:9" s="25" customFormat="1" ht="28.5" customHeight="1">
      <c r="A55" s="62"/>
      <c r="B55" s="62"/>
      <c r="C55" s="87"/>
      <c r="D55" s="61"/>
      <c r="E55" s="68" t="s">
        <v>86</v>
      </c>
      <c r="F55" s="61"/>
      <c r="G55" s="62"/>
      <c r="H55" s="62"/>
      <c r="I55" s="64"/>
    </row>
    <row r="56" spans="1:9" s="25" customFormat="1" ht="28.5" customHeight="1" thickBot="1">
      <c r="A56" s="62"/>
      <c r="B56" s="62"/>
      <c r="C56" s="105"/>
      <c r="D56" s="61"/>
      <c r="E56" s="99"/>
      <c r="F56" s="61"/>
      <c r="G56" s="106"/>
      <c r="H56" s="62"/>
      <c r="I56" s="64"/>
    </row>
    <row r="57" spans="1:9" s="25" customFormat="1" ht="28.5" customHeight="1">
      <c r="A57" s="62"/>
      <c r="B57" s="62"/>
      <c r="C57" s="62"/>
      <c r="D57" s="61"/>
      <c r="E57" s="74" t="s">
        <v>32</v>
      </c>
      <c r="F57" s="61"/>
      <c r="G57" s="62"/>
      <c r="H57" s="62"/>
      <c r="I57" s="64"/>
    </row>
    <row r="58" spans="1:9" ht="18" customHeight="1">
      <c r="A58" s="16"/>
      <c r="B58" s="16"/>
      <c r="C58" s="6"/>
      <c r="D58" s="6"/>
      <c r="E58" s="17"/>
      <c r="F58" s="6"/>
      <c r="G58" s="6"/>
      <c r="H58" s="16"/>
      <c r="I58" s="49"/>
    </row>
    <row r="59" spans="5:9" ht="18" customHeight="1">
      <c r="E59" s="19"/>
      <c r="H59" s="14"/>
      <c r="I59" s="14"/>
    </row>
    <row r="60" spans="1:5" ht="15.75">
      <c r="A60" s="20"/>
      <c r="B60" s="21" t="s">
        <v>53</v>
      </c>
      <c r="E60" s="19"/>
    </row>
    <row r="61" ht="12.75">
      <c r="E61" s="19"/>
    </row>
    <row r="81" spans="2:3" ht="12.75">
      <c r="B81" s="53"/>
      <c r="C81" s="53"/>
    </row>
  </sheetData>
  <sheetProtection/>
  <mergeCells count="6">
    <mergeCell ref="A5:I5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0.7109375" style="0" customWidth="1"/>
    <col min="2" max="2" width="29.7109375" style="0" customWidth="1"/>
    <col min="3" max="4" width="31.7109375" style="0" customWidth="1"/>
    <col min="5" max="5" width="31.7109375" style="19" customWidth="1"/>
    <col min="6" max="7" width="31.7109375" style="0" customWidth="1"/>
    <col min="8" max="8" width="29.7109375" style="0" customWidth="1"/>
    <col min="9" max="9" width="20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7" ht="9.75" customHeight="1">
      <c r="A3" t="s">
        <v>76</v>
      </c>
      <c r="C3" s="353"/>
      <c r="D3" s="353"/>
      <c r="E3" s="353"/>
      <c r="F3" s="5"/>
      <c r="G3" s="5"/>
    </row>
    <row r="4" spans="1:9" ht="19.5">
      <c r="A4" s="355" t="str">
        <f>Pools!A28</f>
        <v>Division II</v>
      </c>
      <c r="B4" s="355"/>
      <c r="C4" s="355"/>
      <c r="D4" s="355"/>
      <c r="E4" s="355"/>
      <c r="F4" s="355"/>
      <c r="G4" s="355"/>
      <c r="H4" s="355"/>
      <c r="I4" s="355"/>
    </row>
    <row r="5" spans="1:9" ht="21" customHeight="1">
      <c r="A5" s="358" t="s">
        <v>60</v>
      </c>
      <c r="B5" s="358"/>
      <c r="C5" s="358"/>
      <c r="D5" s="358"/>
      <c r="E5" s="358"/>
      <c r="F5" s="358"/>
      <c r="G5" s="358"/>
      <c r="H5" s="358"/>
      <c r="I5" s="358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2:8" ht="21" customHeight="1">
      <c r="B7" s="50"/>
      <c r="C7" s="48" t="s">
        <v>439</v>
      </c>
      <c r="D7" s="48" t="s">
        <v>440</v>
      </c>
      <c r="E7" s="51" t="s">
        <v>42</v>
      </c>
      <c r="F7" s="48" t="s">
        <v>474</v>
      </c>
      <c r="H7" s="50"/>
    </row>
    <row r="8" ht="21" customHeight="1"/>
    <row r="9" spans="1:9" s="25" customFormat="1" ht="24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2:8" s="25" customFormat="1" ht="32.25" customHeight="1" thickBot="1">
      <c r="B11" s="61"/>
      <c r="C11" s="61"/>
      <c r="D11" s="61"/>
      <c r="E11" s="62" t="s">
        <v>39</v>
      </c>
      <c r="F11" s="61"/>
      <c r="G11" s="61"/>
      <c r="H11" s="61"/>
    </row>
    <row r="12" spans="2:9" s="25" customFormat="1" ht="30" customHeight="1">
      <c r="B12" s="61"/>
      <c r="C12" s="61"/>
      <c r="D12" s="61"/>
      <c r="E12" s="63" t="s">
        <v>109</v>
      </c>
      <c r="F12" s="61"/>
      <c r="G12" s="61"/>
      <c r="H12" s="61"/>
      <c r="I12" s="64"/>
    </row>
    <row r="13" spans="2:9" s="25" customFormat="1" ht="30" customHeight="1" thickBot="1">
      <c r="B13" s="61"/>
      <c r="C13" s="65"/>
      <c r="D13" s="65"/>
      <c r="E13" s="66" t="str">
        <f>E20</f>
        <v>San Jacinto Ct. 17</v>
      </c>
      <c r="F13" s="65"/>
      <c r="G13" s="65"/>
      <c r="H13" s="61"/>
      <c r="I13" s="64"/>
    </row>
    <row r="14" spans="2:9" s="25" customFormat="1" ht="30" customHeight="1">
      <c r="B14" s="61"/>
      <c r="C14" s="67"/>
      <c r="D14" s="61"/>
      <c r="E14" s="68" t="s">
        <v>84</v>
      </c>
      <c r="F14" s="61"/>
      <c r="G14" s="69"/>
      <c r="H14" s="61"/>
      <c r="I14" s="64"/>
    </row>
    <row r="15" spans="2:9" s="25" customFormat="1" ht="30" customHeight="1" thickBot="1">
      <c r="B15" s="61"/>
      <c r="C15" s="70"/>
      <c r="D15" s="61"/>
      <c r="E15" s="71"/>
      <c r="F15" s="61"/>
      <c r="G15" s="72"/>
      <c r="H15" s="61"/>
      <c r="I15" s="64"/>
    </row>
    <row r="16" spans="2:9" s="25" customFormat="1" ht="30" customHeight="1">
      <c r="B16" s="61"/>
      <c r="C16" s="70"/>
      <c r="D16" s="73"/>
      <c r="E16" s="74" t="s">
        <v>129</v>
      </c>
      <c r="F16" s="61"/>
      <c r="G16" s="72"/>
      <c r="H16" s="61"/>
      <c r="I16" s="64"/>
    </row>
    <row r="17" spans="2:9" s="25" customFormat="1" ht="30" customHeight="1">
      <c r="B17" s="61"/>
      <c r="C17" s="70" t="s">
        <v>111</v>
      </c>
      <c r="D17" s="73"/>
      <c r="E17" s="62"/>
      <c r="F17" s="61"/>
      <c r="G17" s="72" t="s">
        <v>112</v>
      </c>
      <c r="H17" s="61"/>
      <c r="I17" s="64"/>
    </row>
    <row r="18" spans="2:9" s="25" customFormat="1" ht="30" customHeight="1" thickBot="1">
      <c r="B18" s="75"/>
      <c r="C18" s="76" t="str">
        <f>D23</f>
        <v>San Jacinto Ct. 17</v>
      </c>
      <c r="D18" s="77"/>
      <c r="E18" s="62" t="s">
        <v>72</v>
      </c>
      <c r="F18" s="77"/>
      <c r="G18" s="78" t="str">
        <f>F23</f>
        <v>San Jacinto Ct. 15</v>
      </c>
      <c r="H18" s="65"/>
      <c r="I18" s="64"/>
    </row>
    <row r="19" spans="2:9" s="25" customFormat="1" ht="30" customHeight="1">
      <c r="B19" s="67"/>
      <c r="C19" s="79" t="s">
        <v>108</v>
      </c>
      <c r="D19" s="77"/>
      <c r="E19" s="63" t="s">
        <v>113</v>
      </c>
      <c r="F19" s="61"/>
      <c r="G19" s="80" t="s">
        <v>82</v>
      </c>
      <c r="H19" s="69"/>
      <c r="I19" s="64"/>
    </row>
    <row r="20" spans="2:9" s="25" customFormat="1" ht="30" customHeight="1" thickBot="1">
      <c r="B20" s="70"/>
      <c r="C20" s="70"/>
      <c r="D20" s="65"/>
      <c r="E20" s="66" t="str">
        <f>E26</f>
        <v>San Jacinto Ct. 17</v>
      </c>
      <c r="F20" s="65"/>
      <c r="G20" s="80"/>
      <c r="H20" s="72"/>
      <c r="I20" s="64"/>
    </row>
    <row r="21" spans="2:9" s="25" customFormat="1" ht="30" customHeight="1">
      <c r="B21" s="70"/>
      <c r="C21" s="70"/>
      <c r="D21" s="67"/>
      <c r="E21" s="68" t="s">
        <v>80</v>
      </c>
      <c r="F21" s="69"/>
      <c r="G21" s="80"/>
      <c r="H21" s="72"/>
      <c r="I21" s="64"/>
    </row>
    <row r="22" spans="2:9" s="25" customFormat="1" ht="30" customHeight="1" thickBot="1">
      <c r="B22" s="70"/>
      <c r="C22" s="70"/>
      <c r="D22" s="70" t="s">
        <v>114</v>
      </c>
      <c r="E22" s="71"/>
      <c r="F22" s="72" t="s">
        <v>115</v>
      </c>
      <c r="G22" s="72"/>
      <c r="H22" s="72"/>
      <c r="I22" s="64"/>
    </row>
    <row r="23" spans="2:9" s="25" customFormat="1" ht="30" customHeight="1" thickBot="1">
      <c r="B23" s="70"/>
      <c r="C23" s="81"/>
      <c r="D23" s="76" t="str">
        <f>E13</f>
        <v>San Jacinto Ct. 17</v>
      </c>
      <c r="E23" s="236" t="s">
        <v>63</v>
      </c>
      <c r="F23" s="78" t="str">
        <f>D51</f>
        <v>San Jacinto Ct. 15</v>
      </c>
      <c r="G23" s="75"/>
      <c r="H23" s="72"/>
      <c r="I23" s="64"/>
    </row>
    <row r="24" spans="2:9" s="25" customFormat="1" ht="30" customHeight="1" thickBot="1">
      <c r="B24" s="70"/>
      <c r="C24" s="61"/>
      <c r="D24" s="82" t="s">
        <v>81</v>
      </c>
      <c r="E24" s="62" t="s">
        <v>64</v>
      </c>
      <c r="F24" s="80" t="s">
        <v>228</v>
      </c>
      <c r="G24" s="77"/>
      <c r="H24" s="72"/>
      <c r="I24" s="64"/>
    </row>
    <row r="25" spans="2:9" s="25" customFormat="1" ht="30" customHeight="1">
      <c r="B25" s="70"/>
      <c r="C25" s="61"/>
      <c r="D25" s="83"/>
      <c r="E25" s="63" t="s">
        <v>116</v>
      </c>
      <c r="F25" s="72"/>
      <c r="G25" s="61"/>
      <c r="H25" s="72"/>
      <c r="I25" s="64"/>
    </row>
    <row r="26" spans="2:9" s="25" customFormat="1" ht="30" customHeight="1" thickBot="1">
      <c r="B26" s="70"/>
      <c r="C26" s="61"/>
      <c r="D26" s="84"/>
      <c r="E26" s="66" t="str">
        <f>F7</f>
        <v>San Jacinto Ct. 17</v>
      </c>
      <c r="F26" s="75"/>
      <c r="G26" s="61"/>
      <c r="H26" s="72"/>
      <c r="I26" s="64"/>
    </row>
    <row r="27" spans="2:9" s="25" customFormat="1" ht="30" customHeight="1">
      <c r="B27" s="70"/>
      <c r="C27" s="61"/>
      <c r="D27" s="61"/>
      <c r="E27" s="177" t="s">
        <v>91</v>
      </c>
      <c r="F27" s="61"/>
      <c r="G27" s="61"/>
      <c r="H27" s="72"/>
      <c r="I27" s="64"/>
    </row>
    <row r="28" spans="2:9" s="25" customFormat="1" ht="30" customHeight="1" thickBot="1">
      <c r="B28" s="79"/>
      <c r="C28" s="61"/>
      <c r="D28" s="61"/>
      <c r="E28" s="71"/>
      <c r="F28" s="61"/>
      <c r="G28" s="61"/>
      <c r="H28" s="72"/>
      <c r="I28" s="64"/>
    </row>
    <row r="29" spans="2:9" s="25" customFormat="1" ht="30" customHeight="1">
      <c r="B29" s="70" t="s">
        <v>117</v>
      </c>
      <c r="C29" s="61"/>
      <c r="D29" s="61"/>
      <c r="E29" s="74" t="s">
        <v>61</v>
      </c>
      <c r="F29" s="61"/>
      <c r="G29" s="61"/>
      <c r="H29" s="72" t="s">
        <v>118</v>
      </c>
      <c r="I29" s="64"/>
    </row>
    <row r="30" spans="1:9" s="25" customFormat="1" ht="30" customHeight="1" thickBot="1">
      <c r="A30" s="85"/>
      <c r="B30" s="86" t="str">
        <f>C18</f>
        <v>San Jacinto Ct. 17</v>
      </c>
      <c r="C30" s="62"/>
      <c r="D30" s="87"/>
      <c r="E30" s="62"/>
      <c r="F30" s="62"/>
      <c r="G30" s="62"/>
      <c r="H30" s="88" t="str">
        <f>G18</f>
        <v>San Jacinto Ct. 15</v>
      </c>
      <c r="I30" s="84"/>
    </row>
    <row r="31" spans="1:9" s="25" customFormat="1" ht="30" customHeight="1">
      <c r="A31" s="62" t="s">
        <v>48</v>
      </c>
      <c r="B31" s="83" t="s">
        <v>119</v>
      </c>
      <c r="C31" s="62"/>
      <c r="D31" s="62"/>
      <c r="E31" s="62"/>
      <c r="F31" s="62"/>
      <c r="G31" s="62"/>
      <c r="H31" s="90" t="s">
        <v>120</v>
      </c>
      <c r="I31" s="62" t="s">
        <v>47</v>
      </c>
    </row>
    <row r="32" spans="1:9" s="25" customFormat="1" ht="30" customHeight="1" thickBot="1">
      <c r="A32" s="62" t="s">
        <v>46</v>
      </c>
      <c r="B32" s="83"/>
      <c r="C32" s="62"/>
      <c r="D32" s="77"/>
      <c r="E32" s="62" t="s">
        <v>62</v>
      </c>
      <c r="F32" s="77"/>
      <c r="G32" s="62"/>
      <c r="H32" s="90"/>
      <c r="I32" s="62" t="s">
        <v>46</v>
      </c>
    </row>
    <row r="33" spans="1:9" s="25" customFormat="1" ht="30" customHeight="1">
      <c r="A33" s="62"/>
      <c r="B33" s="83"/>
      <c r="C33" s="62"/>
      <c r="D33" s="77"/>
      <c r="E33" s="63" t="s">
        <v>49</v>
      </c>
      <c r="F33" s="61"/>
      <c r="G33" s="62"/>
      <c r="H33" s="90"/>
      <c r="I33" s="64"/>
    </row>
    <row r="34" spans="1:9" s="25" customFormat="1" ht="30" customHeight="1" thickBot="1">
      <c r="A34" s="62"/>
      <c r="B34" s="82"/>
      <c r="C34" s="62"/>
      <c r="D34" s="91"/>
      <c r="E34" s="66" t="str">
        <f>E40</f>
        <v>San Jacinto Ct. 16</v>
      </c>
      <c r="F34" s="65"/>
      <c r="G34" s="62"/>
      <c r="H34" s="90"/>
      <c r="I34" s="64"/>
    </row>
    <row r="35" spans="1:9" s="25" customFormat="1" ht="30" customHeight="1">
      <c r="A35" s="62"/>
      <c r="B35" s="83"/>
      <c r="C35" s="62"/>
      <c r="D35" s="67"/>
      <c r="E35" s="68" t="s">
        <v>58</v>
      </c>
      <c r="F35" s="69"/>
      <c r="G35" s="87"/>
      <c r="H35" s="90"/>
      <c r="I35" s="64"/>
    </row>
    <row r="36" spans="1:9" s="25" customFormat="1" ht="30" customHeight="1" thickBot="1">
      <c r="A36" s="62"/>
      <c r="B36" s="83"/>
      <c r="C36" s="62"/>
      <c r="D36" s="70" t="s">
        <v>121</v>
      </c>
      <c r="E36" s="71"/>
      <c r="F36" s="72" t="s">
        <v>122</v>
      </c>
      <c r="G36" s="87"/>
      <c r="H36" s="90"/>
      <c r="I36" s="64"/>
    </row>
    <row r="37" spans="1:9" s="25" customFormat="1" ht="30" customHeight="1" thickBot="1">
      <c r="A37" s="62"/>
      <c r="B37" s="83"/>
      <c r="C37" s="85"/>
      <c r="D37" s="76" t="str">
        <f>F37</f>
        <v>San Jacinto Ct. 16</v>
      </c>
      <c r="E37" s="92" t="s">
        <v>56</v>
      </c>
      <c r="F37" s="78" t="str">
        <f>E34</f>
        <v>San Jacinto Ct. 16</v>
      </c>
      <c r="G37" s="84"/>
      <c r="H37" s="90"/>
      <c r="I37" s="64"/>
    </row>
    <row r="38" spans="1:9" s="25" customFormat="1" ht="30" customHeight="1" thickBot="1">
      <c r="A38" s="62"/>
      <c r="B38" s="83"/>
      <c r="C38" s="93"/>
      <c r="D38" s="82" t="s">
        <v>105</v>
      </c>
      <c r="E38" s="62" t="s">
        <v>73</v>
      </c>
      <c r="F38" s="80" t="s">
        <v>71</v>
      </c>
      <c r="G38" s="94"/>
      <c r="H38" s="90"/>
      <c r="I38" s="64"/>
    </row>
    <row r="39" spans="1:9" s="25" customFormat="1" ht="30" customHeight="1">
      <c r="A39" s="62"/>
      <c r="B39" s="83"/>
      <c r="C39" s="83"/>
      <c r="D39" s="83"/>
      <c r="E39" s="63" t="s">
        <v>54</v>
      </c>
      <c r="F39" s="72"/>
      <c r="G39" s="90"/>
      <c r="H39" s="90"/>
      <c r="I39" s="64"/>
    </row>
    <row r="40" spans="1:9" s="25" customFormat="1" ht="30" customHeight="1" thickBot="1">
      <c r="A40" s="62"/>
      <c r="B40" s="83"/>
      <c r="C40" s="83"/>
      <c r="D40" s="84"/>
      <c r="E40" s="66" t="str">
        <f>D7</f>
        <v>San Jacinto Ct. 16</v>
      </c>
      <c r="F40" s="75"/>
      <c r="G40" s="90"/>
      <c r="H40" s="90"/>
      <c r="I40" s="64"/>
    </row>
    <row r="41" spans="1:9" s="25" customFormat="1" ht="30" customHeight="1">
      <c r="A41" s="62"/>
      <c r="B41" s="83"/>
      <c r="C41" s="95"/>
      <c r="D41" s="61"/>
      <c r="E41" s="96" t="s">
        <v>142</v>
      </c>
      <c r="F41" s="61"/>
      <c r="G41" s="97"/>
      <c r="H41" s="90"/>
      <c r="I41" s="64"/>
    </row>
    <row r="42" spans="1:9" s="25" customFormat="1" ht="30" customHeight="1" thickBot="1">
      <c r="A42" s="62"/>
      <c r="B42" s="98"/>
      <c r="C42" s="95"/>
      <c r="D42" s="61"/>
      <c r="E42" s="99"/>
      <c r="F42" s="61"/>
      <c r="G42" s="97"/>
      <c r="H42" s="98"/>
      <c r="I42" s="64"/>
    </row>
    <row r="43" spans="1:9" s="25" customFormat="1" ht="30" customHeight="1">
      <c r="A43" s="62"/>
      <c r="B43" s="98"/>
      <c r="C43" s="82" t="s">
        <v>123</v>
      </c>
      <c r="D43" s="61"/>
      <c r="E43" s="74" t="s">
        <v>90</v>
      </c>
      <c r="F43" s="61"/>
      <c r="G43" s="90" t="s">
        <v>124</v>
      </c>
      <c r="H43" s="98"/>
      <c r="I43" s="64"/>
    </row>
    <row r="44" spans="1:9" s="25" customFormat="1" ht="30" customHeight="1">
      <c r="A44" s="62"/>
      <c r="B44" s="98"/>
      <c r="C44" s="86" t="str">
        <f>D37</f>
        <v>San Jacinto Ct. 16</v>
      </c>
      <c r="D44" s="62"/>
      <c r="E44" s="62"/>
      <c r="F44" s="62"/>
      <c r="G44" s="100" t="str">
        <f>C44</f>
        <v>San Jacinto Ct. 16</v>
      </c>
      <c r="H44" s="98"/>
      <c r="I44" s="64"/>
    </row>
    <row r="45" spans="1:9" s="25" customFormat="1" ht="30" customHeight="1" thickBot="1">
      <c r="A45" s="62"/>
      <c r="B45" s="101"/>
      <c r="C45" s="83" t="s">
        <v>66</v>
      </c>
      <c r="D45" s="62"/>
      <c r="E45" s="62"/>
      <c r="F45" s="62"/>
      <c r="G45" s="90" t="s">
        <v>83</v>
      </c>
      <c r="H45" s="101"/>
      <c r="I45" s="64"/>
    </row>
    <row r="46" spans="1:9" s="25" customFormat="1" ht="30" customHeight="1" thickBot="1">
      <c r="A46" s="62"/>
      <c r="B46" s="62"/>
      <c r="C46" s="83"/>
      <c r="D46" s="77"/>
      <c r="E46" s="62" t="s">
        <v>130</v>
      </c>
      <c r="F46" s="77"/>
      <c r="G46" s="90"/>
      <c r="H46" s="62"/>
      <c r="I46" s="64"/>
    </row>
    <row r="47" spans="1:9" s="25" customFormat="1" ht="30" customHeight="1">
      <c r="A47" s="62"/>
      <c r="B47" s="62"/>
      <c r="C47" s="83"/>
      <c r="D47" s="77"/>
      <c r="E47" s="63" t="s">
        <v>55</v>
      </c>
      <c r="F47" s="61"/>
      <c r="G47" s="90"/>
      <c r="H47" s="62"/>
      <c r="I47" s="64"/>
    </row>
    <row r="48" spans="1:9" s="25" customFormat="1" ht="30" customHeight="1" thickBot="1">
      <c r="A48" s="62"/>
      <c r="B48" s="62"/>
      <c r="C48" s="83"/>
      <c r="D48" s="91"/>
      <c r="E48" s="66" t="str">
        <f>C7</f>
        <v>San Jacinto Ct. 15</v>
      </c>
      <c r="F48" s="65"/>
      <c r="G48" s="90"/>
      <c r="H48" s="62"/>
      <c r="I48" s="64"/>
    </row>
    <row r="49" spans="1:9" s="25" customFormat="1" ht="30" customHeight="1">
      <c r="A49" s="62"/>
      <c r="B49" s="62"/>
      <c r="C49" s="83"/>
      <c r="D49" s="67"/>
      <c r="E49" s="96" t="s">
        <v>238</v>
      </c>
      <c r="F49" s="69"/>
      <c r="G49" s="102"/>
      <c r="H49" s="62"/>
      <c r="I49" s="64"/>
    </row>
    <row r="50" spans="1:9" s="25" customFormat="1" ht="30" customHeight="1" thickBot="1">
      <c r="A50" s="62"/>
      <c r="B50" s="62"/>
      <c r="C50" s="83"/>
      <c r="D50" s="70" t="s">
        <v>126</v>
      </c>
      <c r="E50" s="71"/>
      <c r="F50" s="72" t="s">
        <v>127</v>
      </c>
      <c r="G50" s="102"/>
      <c r="H50" s="62"/>
      <c r="I50" s="64"/>
    </row>
    <row r="51" spans="1:9" s="25" customFormat="1" ht="30" customHeight="1" thickBot="1">
      <c r="A51" s="62"/>
      <c r="B51" s="62"/>
      <c r="C51" s="101"/>
      <c r="D51" s="76" t="str">
        <f>F51</f>
        <v>San Jacinto Ct. 15</v>
      </c>
      <c r="E51" s="74" t="s">
        <v>89</v>
      </c>
      <c r="F51" s="78" t="str">
        <f>E54</f>
        <v>San Jacinto Ct. 15</v>
      </c>
      <c r="G51" s="101"/>
      <c r="H51" s="62"/>
      <c r="I51" s="64"/>
    </row>
    <row r="52" spans="1:9" s="25" customFormat="1" ht="30" customHeight="1" thickBot="1">
      <c r="A52" s="62"/>
      <c r="B52" s="62"/>
      <c r="C52" s="103"/>
      <c r="D52" s="82" t="s">
        <v>85</v>
      </c>
      <c r="E52" s="237" t="s">
        <v>57</v>
      </c>
      <c r="F52" s="80" t="s">
        <v>69</v>
      </c>
      <c r="G52" s="104"/>
      <c r="H52" s="62"/>
      <c r="I52" s="64"/>
    </row>
    <row r="53" spans="1:9" s="25" customFormat="1" ht="30" customHeight="1">
      <c r="A53" s="62"/>
      <c r="B53" s="62"/>
      <c r="C53" s="62"/>
      <c r="D53" s="83"/>
      <c r="E53" s="63" t="s">
        <v>128</v>
      </c>
      <c r="F53" s="72"/>
      <c r="G53" s="62"/>
      <c r="H53" s="62"/>
      <c r="I53" s="64"/>
    </row>
    <row r="54" spans="1:9" s="25" customFormat="1" ht="30" customHeight="1" thickBot="1">
      <c r="A54" s="62"/>
      <c r="B54" s="62"/>
      <c r="C54" s="62"/>
      <c r="D54" s="84"/>
      <c r="E54" s="66" t="str">
        <f>E48</f>
        <v>San Jacinto Ct. 15</v>
      </c>
      <c r="F54" s="75"/>
      <c r="G54" s="62"/>
      <c r="H54" s="62"/>
      <c r="I54" s="64"/>
    </row>
    <row r="55" spans="1:9" s="25" customFormat="1" ht="30" customHeight="1">
      <c r="A55" s="62"/>
      <c r="B55" s="62"/>
      <c r="C55" s="87"/>
      <c r="D55" s="61"/>
      <c r="E55" s="68" t="s">
        <v>86</v>
      </c>
      <c r="F55" s="61"/>
      <c r="G55" s="62"/>
      <c r="H55" s="62"/>
      <c r="I55" s="64"/>
    </row>
    <row r="56" spans="1:9" s="25" customFormat="1" ht="30" customHeight="1" thickBot="1">
      <c r="A56" s="62"/>
      <c r="B56" s="62"/>
      <c r="C56" s="105"/>
      <c r="D56" s="61"/>
      <c r="E56" s="99"/>
      <c r="F56" s="61"/>
      <c r="G56" s="106"/>
      <c r="H56" s="62"/>
      <c r="I56" s="64"/>
    </row>
    <row r="57" spans="1:9" s="25" customFormat="1" ht="30" customHeight="1">
      <c r="A57" s="62"/>
      <c r="B57" s="62"/>
      <c r="C57" s="62"/>
      <c r="D57" s="61"/>
      <c r="E57" s="74" t="s">
        <v>40</v>
      </c>
      <c r="F57" s="61"/>
      <c r="G57" s="62"/>
      <c r="H57" s="62"/>
      <c r="I57" s="64"/>
    </row>
    <row r="58" spans="1:9" s="25" customFormat="1" ht="30" customHeight="1">
      <c r="A58" s="62"/>
      <c r="B58" s="62"/>
      <c r="C58" s="61"/>
      <c r="D58" s="61"/>
      <c r="E58" s="87"/>
      <c r="F58" s="61"/>
      <c r="G58" s="61"/>
      <c r="H58" s="62"/>
      <c r="I58" s="64"/>
    </row>
    <row r="59" spans="5:9" s="25" customFormat="1" ht="30" customHeight="1">
      <c r="E59" s="235"/>
      <c r="H59" s="238"/>
      <c r="I59" s="238"/>
    </row>
    <row r="60" spans="1:2" ht="30" customHeight="1">
      <c r="A60" s="20"/>
      <c r="B60" s="21" t="s">
        <v>53</v>
      </c>
    </row>
    <row r="61" ht="30" customHeight="1"/>
    <row r="62" ht="30" customHeight="1">
      <c r="E62"/>
    </row>
    <row r="63" ht="30" customHeight="1">
      <c r="E63"/>
    </row>
    <row r="64" ht="18" customHeight="1">
      <c r="E64"/>
    </row>
    <row r="65" ht="18" customHeight="1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spans="2:5" ht="12.75">
      <c r="B81" s="53"/>
      <c r="C81" s="53"/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</sheetData>
  <sheetProtection/>
  <mergeCells count="6">
    <mergeCell ref="A5:I5"/>
    <mergeCell ref="A1:I1"/>
    <mergeCell ref="A2:I2"/>
    <mergeCell ref="A4:I4"/>
    <mergeCell ref="A9:I9"/>
    <mergeCell ref="C3:E3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38.7109375" style="54" bestFit="1" customWidth="1"/>
    <col min="2" max="7" width="15.7109375" style="54" customWidth="1"/>
    <col min="8" max="8" width="22.7109375" style="54" customWidth="1"/>
    <col min="9" max="16384" width="9.140625" style="54" customWidth="1"/>
  </cols>
  <sheetData>
    <row r="1" spans="1:11" ht="18">
      <c r="A1" s="322" t="str">
        <f>Pools!A1</f>
        <v>Amarillo Regional Qualifier - hosted by JET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8">
      <c r="A2" s="323" t="str">
        <f>Pools!A2</f>
        <v>2/23/19 - 2/24/19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5" ht="13.5">
      <c r="A3" s="158"/>
      <c r="B3" s="176" t="str">
        <f>Pools!A46</f>
        <v>PM Pool - 2:30pm Start</v>
      </c>
      <c r="C3" s="159"/>
      <c r="D3" s="158"/>
      <c r="E3" s="158"/>
    </row>
    <row r="4" spans="1:2" s="107" customFormat="1" ht="13.5">
      <c r="A4" s="160" t="s">
        <v>4</v>
      </c>
      <c r="B4" s="107" t="str">
        <f>Pools!A47</f>
        <v>Netplex Ct. 1</v>
      </c>
    </row>
    <row r="5" spans="1:2" s="107" customFormat="1" ht="13.5">
      <c r="A5" s="160" t="s">
        <v>5</v>
      </c>
      <c r="B5" s="107" t="str">
        <f>Pools!A45</f>
        <v>Division III</v>
      </c>
    </row>
    <row r="7" spans="1:11" s="161" customFormat="1" ht="13.5">
      <c r="A7" s="324" t="s">
        <v>219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</row>
    <row r="9" spans="1:5" ht="12.75">
      <c r="A9" s="162" t="s">
        <v>22</v>
      </c>
      <c r="B9" s="54" t="s">
        <v>27</v>
      </c>
      <c r="D9" s="162"/>
      <c r="E9" s="162"/>
    </row>
    <row r="10" spans="1:5" ht="12.75">
      <c r="A10" s="162" t="s">
        <v>23</v>
      </c>
      <c r="B10" s="163">
        <v>1</v>
      </c>
      <c r="C10" s="163"/>
      <c r="D10" s="162"/>
      <c r="E10" s="162"/>
    </row>
    <row r="12" spans="1:10" s="56" customFormat="1" ht="12.75">
      <c r="A12" s="164" t="s">
        <v>6</v>
      </c>
      <c r="B12" s="301" t="str">
        <f>A13</f>
        <v>DCVA Ohana 13</v>
      </c>
      <c r="C12" s="298"/>
      <c r="D12" s="301" t="str">
        <f>A16</f>
        <v>SW Lisa 16</v>
      </c>
      <c r="E12" s="302"/>
      <c r="F12" s="321" t="str">
        <f>A19</f>
        <v>JET 14 Chavarria</v>
      </c>
      <c r="G12" s="302"/>
      <c r="H12" s="164" t="s">
        <v>7</v>
      </c>
      <c r="I12" s="301" t="s">
        <v>8</v>
      </c>
      <c r="J12" s="302"/>
    </row>
    <row r="13" spans="1:10" s="167" customFormat="1" ht="24" customHeight="1">
      <c r="A13" s="304" t="str">
        <f>Pools!A49</f>
        <v>DCVA Ohana 13</v>
      </c>
      <c r="B13" s="307"/>
      <c r="C13" s="308"/>
      <c r="D13" s="166"/>
      <c r="E13" s="166"/>
      <c r="F13" s="166"/>
      <c r="G13" s="166"/>
      <c r="H13" s="304">
        <v>1</v>
      </c>
      <c r="I13" s="315"/>
      <c r="J13" s="316"/>
    </row>
    <row r="14" spans="1:10" s="167" customFormat="1" ht="24" customHeight="1">
      <c r="A14" s="305"/>
      <c r="B14" s="309"/>
      <c r="C14" s="310"/>
      <c r="D14" s="166"/>
      <c r="E14" s="166"/>
      <c r="F14" s="166"/>
      <c r="G14" s="166"/>
      <c r="H14" s="305"/>
      <c r="I14" s="317"/>
      <c r="J14" s="318"/>
    </row>
    <row r="15" spans="1:10" s="167" customFormat="1" ht="24" customHeight="1">
      <c r="A15" s="306"/>
      <c r="B15" s="311"/>
      <c r="C15" s="312"/>
      <c r="D15" s="166"/>
      <c r="E15" s="166"/>
      <c r="F15" s="166"/>
      <c r="G15" s="166"/>
      <c r="H15" s="306"/>
      <c r="I15" s="319"/>
      <c r="J15" s="320"/>
    </row>
    <row r="16" spans="1:10" s="167" customFormat="1" ht="24" customHeight="1">
      <c r="A16" s="304" t="str">
        <f>Pools!A50</f>
        <v>SW Lisa 16</v>
      </c>
      <c r="B16" s="168" t="str">
        <f>IF(E13&gt;0,E13," ")</f>
        <v> </v>
      </c>
      <c r="C16" s="168" t="str">
        <f>IF(D13&gt;0,D13," ")</f>
        <v> </v>
      </c>
      <c r="D16" s="307"/>
      <c r="E16" s="308"/>
      <c r="F16" s="166"/>
      <c r="G16" s="166"/>
      <c r="H16" s="304">
        <v>2</v>
      </c>
      <c r="I16" s="315"/>
      <c r="J16" s="316"/>
    </row>
    <row r="17" spans="1:10" s="167" customFormat="1" ht="24" customHeight="1">
      <c r="A17" s="305"/>
      <c r="B17" s="168" t="str">
        <f>IF(E14&gt;0,E14," ")</f>
        <v> </v>
      </c>
      <c r="C17" s="168" t="str">
        <f>IF(D14&gt;0,D14," ")</f>
        <v> </v>
      </c>
      <c r="D17" s="309"/>
      <c r="E17" s="310"/>
      <c r="F17" s="166"/>
      <c r="G17" s="166"/>
      <c r="H17" s="305"/>
      <c r="I17" s="317"/>
      <c r="J17" s="318"/>
    </row>
    <row r="18" spans="1:10" s="167" customFormat="1" ht="24" customHeight="1">
      <c r="A18" s="306"/>
      <c r="B18" s="168" t="str">
        <f>IF(E15&gt;0,E15," ")</f>
        <v> </v>
      </c>
      <c r="C18" s="168" t="str">
        <f>IF(D15&gt;0,D15," ")</f>
        <v> </v>
      </c>
      <c r="D18" s="311"/>
      <c r="E18" s="312"/>
      <c r="F18" s="166"/>
      <c r="G18" s="166"/>
      <c r="H18" s="306"/>
      <c r="I18" s="319"/>
      <c r="J18" s="320"/>
    </row>
    <row r="19" spans="1:10" s="167" customFormat="1" ht="24" customHeight="1">
      <c r="A19" s="304" t="str">
        <f>Pools!A51</f>
        <v>JET 14 Chavarria</v>
      </c>
      <c r="B19" s="168" t="str">
        <f>IF(G13&gt;0,G13," ")</f>
        <v> </v>
      </c>
      <c r="C19" s="168" t="str">
        <f>IF(F13&gt;0,F13," ")</f>
        <v> </v>
      </c>
      <c r="D19" s="168" t="str">
        <f>IF(G16&gt;0,G16," ")</f>
        <v> </v>
      </c>
      <c r="E19" s="168" t="str">
        <f>IF(F16&gt;0,F16," ")</f>
        <v> </v>
      </c>
      <c r="F19" s="307"/>
      <c r="G19" s="308"/>
      <c r="H19" s="304">
        <v>3</v>
      </c>
      <c r="I19" s="315"/>
      <c r="J19" s="316"/>
    </row>
    <row r="20" spans="1:10" s="167" customFormat="1" ht="24" customHeight="1">
      <c r="A20" s="305"/>
      <c r="B20" s="168" t="str">
        <f>IF(G14&gt;0,G14," ")</f>
        <v> </v>
      </c>
      <c r="C20" s="168" t="str">
        <f>IF(F14&gt;0,F14," ")</f>
        <v> </v>
      </c>
      <c r="D20" s="168" t="str">
        <f>IF(G17&gt;0,G17," ")</f>
        <v> </v>
      </c>
      <c r="E20" s="168" t="str">
        <f>IF(F17&gt;0,F17," ")</f>
        <v> </v>
      </c>
      <c r="F20" s="309"/>
      <c r="G20" s="310"/>
      <c r="H20" s="305"/>
      <c r="I20" s="317"/>
      <c r="J20" s="318"/>
    </row>
    <row r="21" spans="1:10" s="167" customFormat="1" ht="24" customHeight="1">
      <c r="A21" s="306"/>
      <c r="B21" s="168" t="str">
        <f>IF(G15&gt;0,G15," ")</f>
        <v> </v>
      </c>
      <c r="C21" s="168" t="str">
        <f>IF(F15&gt;0,F15," ")</f>
        <v> </v>
      </c>
      <c r="D21" s="168" t="str">
        <f>IF(G18&gt;0,G18," ")</f>
        <v> </v>
      </c>
      <c r="E21" s="168" t="str">
        <f>IF(F18&gt;0,F18," ")</f>
        <v> </v>
      </c>
      <c r="F21" s="311"/>
      <c r="G21" s="312"/>
      <c r="H21" s="306"/>
      <c r="I21" s="319"/>
      <c r="J21" s="320"/>
    </row>
    <row r="22" spans="1:11" s="167" customFormat="1" ht="40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0" ht="12.75">
      <c r="B23" s="313" t="s">
        <v>9</v>
      </c>
      <c r="C23" s="313"/>
      <c r="D23" s="313"/>
      <c r="E23" s="313"/>
      <c r="F23" s="313" t="s">
        <v>10</v>
      </c>
      <c r="G23" s="313"/>
      <c r="H23" s="313"/>
      <c r="I23" s="313" t="s">
        <v>11</v>
      </c>
      <c r="J23" s="313"/>
    </row>
    <row r="24" spans="1:11" ht="12.75">
      <c r="A24" s="56"/>
      <c r="B24" s="301" t="s">
        <v>12</v>
      </c>
      <c r="C24" s="298"/>
      <c r="D24" s="298" t="s">
        <v>13</v>
      </c>
      <c r="E24" s="298"/>
      <c r="F24" s="298" t="s">
        <v>12</v>
      </c>
      <c r="G24" s="298"/>
      <c r="H24" s="165" t="s">
        <v>13</v>
      </c>
      <c r="I24" s="165" t="s">
        <v>14</v>
      </c>
      <c r="J24" s="165" t="s">
        <v>15</v>
      </c>
      <c r="K24" s="169" t="s">
        <v>16</v>
      </c>
    </row>
    <row r="25" spans="1:11" s="56" customFormat="1" ht="24" customHeight="1">
      <c r="A25" s="170" t="str">
        <f>A13</f>
        <v>DCVA Ohana 13</v>
      </c>
      <c r="B25" s="299"/>
      <c r="C25" s="300"/>
      <c r="D25" s="299"/>
      <c r="E25" s="300"/>
      <c r="F25" s="299"/>
      <c r="G25" s="300"/>
      <c r="H25" s="171"/>
      <c r="I25" s="172">
        <f>IF(D13+D14+D15+F13+F14+F15=0,0,D13+D14+D15+F13+F14+F15)</f>
        <v>0</v>
      </c>
      <c r="J25" s="172">
        <f>E13+E14+E15+G13+G14+G15</f>
        <v>0</v>
      </c>
      <c r="K25" s="172">
        <f>I25-J25</f>
        <v>0</v>
      </c>
    </row>
    <row r="26" spans="1:11" ht="24" customHeight="1">
      <c r="A26" s="170" t="str">
        <f>A16</f>
        <v>SW Lisa 16</v>
      </c>
      <c r="B26" s="299"/>
      <c r="C26" s="300"/>
      <c r="D26" s="299"/>
      <c r="E26" s="300"/>
      <c r="F26" s="299"/>
      <c r="G26" s="300"/>
      <c r="H26" s="171"/>
      <c r="I26" s="172" t="e">
        <f>IF(B16+B17+B18+F16+F17+F18=0,0,B16+B17+B18+F16+F17+F18)</f>
        <v>#VALUE!</v>
      </c>
      <c r="J26" s="172" t="e">
        <f>C16+C17+C18+G16+G17+G18</f>
        <v>#VALUE!</v>
      </c>
      <c r="K26" s="172" t="e">
        <f>I26-J26</f>
        <v>#VALUE!</v>
      </c>
    </row>
    <row r="27" spans="1:11" ht="24" customHeight="1">
      <c r="A27" s="170" t="str">
        <f>A19</f>
        <v>JET 14 Chavarria</v>
      </c>
      <c r="B27" s="299"/>
      <c r="C27" s="300"/>
      <c r="D27" s="299"/>
      <c r="E27" s="300"/>
      <c r="F27" s="299"/>
      <c r="G27" s="300"/>
      <c r="H27" s="171"/>
      <c r="I27" s="172" t="e">
        <f>B19+B20+B21+D19+D20+D21</f>
        <v>#VALUE!</v>
      </c>
      <c r="J27" s="172" t="e">
        <f>C19+C20+C21+E19+E20+E21</f>
        <v>#VALUE!</v>
      </c>
      <c r="K27" s="172" t="e">
        <f>I27-J27</f>
        <v>#VALUE!</v>
      </c>
    </row>
    <row r="28" spans="1:11" ht="12.75">
      <c r="A28" s="173"/>
      <c r="B28" s="314">
        <f>SUM(B25:C27)</f>
        <v>0</v>
      </c>
      <c r="C28" s="314"/>
      <c r="D28" s="314">
        <f>SUM(D25:E27)</f>
        <v>0</v>
      </c>
      <c r="E28" s="314"/>
      <c r="F28" s="314">
        <f>SUM(F25:G27)</f>
        <v>0</v>
      </c>
      <c r="G28" s="314"/>
      <c r="H28" s="174">
        <f>SUM(H25:H27)</f>
        <v>0</v>
      </c>
      <c r="I28" s="174" t="e">
        <f>SUM(I25:I27)</f>
        <v>#VALUE!</v>
      </c>
      <c r="J28" s="174" t="e">
        <f>SUM(J25:J27)</f>
        <v>#VALUE!</v>
      </c>
      <c r="K28" s="174" t="e">
        <f>SUM(K25:K27)</f>
        <v>#VALUE!</v>
      </c>
    </row>
    <row r="29" ht="24" customHeight="1"/>
    <row r="30" spans="1:11" ht="24" customHeight="1">
      <c r="A30" s="164"/>
      <c r="B30" s="301" t="s">
        <v>17</v>
      </c>
      <c r="C30" s="302"/>
      <c r="D30" s="301" t="s">
        <v>17</v>
      </c>
      <c r="E30" s="302"/>
      <c r="F30" s="303" t="s">
        <v>18</v>
      </c>
      <c r="G30" s="303"/>
      <c r="H30" s="295" t="s">
        <v>220</v>
      </c>
      <c r="I30" s="295"/>
      <c r="J30" s="295"/>
      <c r="K30" s="295"/>
    </row>
    <row r="31" spans="1:11" ht="18" customHeight="1">
      <c r="A31" s="164" t="s">
        <v>19</v>
      </c>
      <c r="B31" s="301" t="str">
        <f>A13</f>
        <v>DCVA Ohana 13</v>
      </c>
      <c r="C31" s="302"/>
      <c r="D31" s="301" t="str">
        <f>A19</f>
        <v>JET 14 Chavarria</v>
      </c>
      <c r="E31" s="302"/>
      <c r="F31" s="303" t="str">
        <f>A16</f>
        <v>SW Lisa 16</v>
      </c>
      <c r="G31" s="303"/>
      <c r="H31" s="295" t="s">
        <v>138</v>
      </c>
      <c r="I31" s="295"/>
      <c r="J31" s="295"/>
      <c r="K31" s="295"/>
    </row>
    <row r="32" spans="1:11" ht="18" customHeight="1">
      <c r="A32" s="164" t="s">
        <v>20</v>
      </c>
      <c r="B32" s="301" t="str">
        <f>A16</f>
        <v>SW Lisa 16</v>
      </c>
      <c r="C32" s="302"/>
      <c r="D32" s="301" t="str">
        <f>A19</f>
        <v>JET 14 Chavarria</v>
      </c>
      <c r="E32" s="302"/>
      <c r="F32" s="303" t="str">
        <f>A13</f>
        <v>DCVA Ohana 13</v>
      </c>
      <c r="G32" s="303"/>
      <c r="H32" s="155"/>
      <c r="I32" s="155"/>
      <c r="J32" s="155"/>
      <c r="K32" s="155"/>
    </row>
    <row r="33" spans="1:11" ht="18" customHeight="1">
      <c r="A33" s="164" t="s">
        <v>21</v>
      </c>
      <c r="B33" s="301" t="str">
        <f>A13</f>
        <v>DCVA Ohana 13</v>
      </c>
      <c r="C33" s="302"/>
      <c r="D33" s="301" t="str">
        <f>A16</f>
        <v>SW Lisa 16</v>
      </c>
      <c r="E33" s="302"/>
      <c r="F33" s="303" t="str">
        <f>A19</f>
        <v>JET 14 Chavarria</v>
      </c>
      <c r="G33" s="303"/>
      <c r="H33" s="295" t="s">
        <v>221</v>
      </c>
      <c r="I33" s="295"/>
      <c r="J33" s="295"/>
      <c r="K33" s="295"/>
    </row>
    <row r="34" spans="6:11" ht="18" customHeight="1">
      <c r="F34" s="173"/>
      <c r="G34" s="173"/>
      <c r="H34" s="295" t="s">
        <v>139</v>
      </c>
      <c r="I34" s="295"/>
      <c r="J34" s="295"/>
      <c r="K34" s="295"/>
    </row>
    <row r="35" spans="1:7" ht="18" customHeight="1">
      <c r="A35" s="296"/>
      <c r="B35" s="296"/>
      <c r="C35" s="296"/>
      <c r="D35" s="296"/>
      <c r="E35" s="296"/>
      <c r="F35" s="296"/>
      <c r="G35" s="175"/>
    </row>
    <row r="36" spans="1:9" ht="18" customHeight="1">
      <c r="A36" s="297" t="s">
        <v>222</v>
      </c>
      <c r="B36" s="297"/>
      <c r="C36" s="297"/>
      <c r="D36" s="297"/>
      <c r="E36" s="297"/>
      <c r="F36" s="297"/>
      <c r="G36" s="297"/>
      <c r="H36" s="297"/>
      <c r="I36" s="156"/>
    </row>
    <row r="37" ht="18" customHeight="1"/>
    <row r="38" ht="18" customHeight="1"/>
  </sheetData>
  <sheetProtection/>
  <mergeCells count="55">
    <mergeCell ref="D32:E32"/>
    <mergeCell ref="F32:G32"/>
    <mergeCell ref="B30:C30"/>
    <mergeCell ref="B26:C26"/>
    <mergeCell ref="D26:E26"/>
    <mergeCell ref="F26:G26"/>
    <mergeCell ref="F27:G27"/>
    <mergeCell ref="B28:C28"/>
    <mergeCell ref="D28:E28"/>
    <mergeCell ref="B27:C27"/>
    <mergeCell ref="H30:K30"/>
    <mergeCell ref="H31:K31"/>
    <mergeCell ref="B33:C33"/>
    <mergeCell ref="D33:E33"/>
    <mergeCell ref="F33:G33"/>
    <mergeCell ref="H33:K33"/>
    <mergeCell ref="B32:C32"/>
    <mergeCell ref="B31:C31"/>
    <mergeCell ref="D31:E31"/>
    <mergeCell ref="F31:G31"/>
    <mergeCell ref="H16:H18"/>
    <mergeCell ref="I16:J18"/>
    <mergeCell ref="F19:G21"/>
    <mergeCell ref="H19:H21"/>
    <mergeCell ref="I19:J21"/>
    <mergeCell ref="B23:E23"/>
    <mergeCell ref="F23:H23"/>
    <mergeCell ref="I23:J23"/>
    <mergeCell ref="A1:K1"/>
    <mergeCell ref="A2:K2"/>
    <mergeCell ref="A7:K7"/>
    <mergeCell ref="I12:J12"/>
    <mergeCell ref="H13:H15"/>
    <mergeCell ref="I13:J15"/>
    <mergeCell ref="B13:C15"/>
    <mergeCell ref="B12:C12"/>
    <mergeCell ref="D27:E27"/>
    <mergeCell ref="D30:E30"/>
    <mergeCell ref="F30:G30"/>
    <mergeCell ref="B24:C24"/>
    <mergeCell ref="D24:E24"/>
    <mergeCell ref="F24:G24"/>
    <mergeCell ref="B25:C25"/>
    <mergeCell ref="D25:E25"/>
    <mergeCell ref="F25:G25"/>
    <mergeCell ref="H34:K34"/>
    <mergeCell ref="A35:F35"/>
    <mergeCell ref="A36:H36"/>
    <mergeCell ref="F28:G28"/>
    <mergeCell ref="D12:E12"/>
    <mergeCell ref="F12:G12"/>
    <mergeCell ref="A13:A15"/>
    <mergeCell ref="A16:A18"/>
    <mergeCell ref="D16:E18"/>
    <mergeCell ref="A19:A21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8.7109375" style="54" bestFit="1" customWidth="1"/>
    <col min="2" max="7" width="15.7109375" style="54" customWidth="1"/>
    <col min="8" max="8" width="22.7109375" style="54" customWidth="1"/>
    <col min="9" max="16384" width="9.140625" style="54" customWidth="1"/>
  </cols>
  <sheetData>
    <row r="1" spans="1:11" ht="18">
      <c r="A1" s="322" t="str">
        <f>Pools!A1</f>
        <v>Amarillo Regional Qualifier - hosted by JET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8">
      <c r="A2" s="323" t="str">
        <f>Pools!A2</f>
        <v>2/23/19 - 2/24/19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5" ht="13.5">
      <c r="A3" s="158"/>
      <c r="B3" s="176" t="str">
        <f>Pools!A12</f>
        <v>PM Pool - 2:30pm Start</v>
      </c>
      <c r="C3" s="159"/>
      <c r="D3" s="158"/>
      <c r="E3" s="158"/>
    </row>
    <row r="4" spans="1:2" s="107" customFormat="1" ht="13.5">
      <c r="A4" s="160" t="s">
        <v>4</v>
      </c>
      <c r="B4" s="107" t="str">
        <f>Pools!A13</f>
        <v>DeZavala Middle Ct. 24</v>
      </c>
    </row>
    <row r="5" spans="1:2" s="107" customFormat="1" ht="13.5">
      <c r="A5" s="160" t="s">
        <v>5</v>
      </c>
      <c r="B5" s="107" t="str">
        <f>Pools!A11</f>
        <v>Division I</v>
      </c>
    </row>
    <row r="7" spans="1:11" s="161" customFormat="1" ht="13.5">
      <c r="A7" s="324" t="s">
        <v>219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</row>
    <row r="9" spans="1:5" ht="12.75">
      <c r="A9" s="162" t="s">
        <v>22</v>
      </c>
      <c r="B9" s="54" t="s">
        <v>27</v>
      </c>
      <c r="D9" s="162"/>
      <c r="E9" s="162"/>
    </row>
    <row r="10" spans="1:5" ht="12.75">
      <c r="A10" s="162" t="s">
        <v>23</v>
      </c>
      <c r="B10" s="163">
        <v>24</v>
      </c>
      <c r="C10" s="163"/>
      <c r="D10" s="162"/>
      <c r="E10" s="162"/>
    </row>
    <row r="12" spans="1:10" s="56" customFormat="1" ht="12.75">
      <c r="A12" s="164" t="s">
        <v>6</v>
      </c>
      <c r="B12" s="301" t="str">
        <f>A13</f>
        <v>505 Rambo 18</v>
      </c>
      <c r="C12" s="298"/>
      <c r="D12" s="301" t="str">
        <f>A16</f>
        <v>EP Spartans 16</v>
      </c>
      <c r="E12" s="302"/>
      <c r="F12" s="321" t="str">
        <f>A19</f>
        <v>AEV 171 National</v>
      </c>
      <c r="G12" s="302"/>
      <c r="H12" s="164" t="s">
        <v>7</v>
      </c>
      <c r="I12" s="301" t="s">
        <v>8</v>
      </c>
      <c r="J12" s="302"/>
    </row>
    <row r="13" spans="1:10" s="167" customFormat="1" ht="24" customHeight="1">
      <c r="A13" s="304" t="str">
        <f>Pools!A15</f>
        <v>505 Rambo 18</v>
      </c>
      <c r="B13" s="307"/>
      <c r="C13" s="308"/>
      <c r="D13" s="166"/>
      <c r="E13" s="166"/>
      <c r="F13" s="166"/>
      <c r="G13" s="166"/>
      <c r="H13" s="304">
        <v>1</v>
      </c>
      <c r="I13" s="315"/>
      <c r="J13" s="316"/>
    </row>
    <row r="14" spans="1:10" s="167" customFormat="1" ht="24" customHeight="1">
      <c r="A14" s="305"/>
      <c r="B14" s="309"/>
      <c r="C14" s="310"/>
      <c r="D14" s="166"/>
      <c r="E14" s="166"/>
      <c r="F14" s="166"/>
      <c r="G14" s="166"/>
      <c r="H14" s="305"/>
      <c r="I14" s="317"/>
      <c r="J14" s="318"/>
    </row>
    <row r="15" spans="1:10" s="167" customFormat="1" ht="24" customHeight="1">
      <c r="A15" s="306"/>
      <c r="B15" s="311"/>
      <c r="C15" s="312"/>
      <c r="D15" s="166"/>
      <c r="E15" s="166"/>
      <c r="F15" s="166"/>
      <c r="G15" s="166"/>
      <c r="H15" s="306"/>
      <c r="I15" s="319"/>
      <c r="J15" s="320"/>
    </row>
    <row r="16" spans="1:10" s="167" customFormat="1" ht="24" customHeight="1">
      <c r="A16" s="304" t="str">
        <f>Pools!A16</f>
        <v>EP Spartans 16</v>
      </c>
      <c r="B16" s="168" t="str">
        <f>IF(E13&gt;0,E13," ")</f>
        <v> </v>
      </c>
      <c r="C16" s="168" t="str">
        <f>IF(D13&gt;0,D13," ")</f>
        <v> </v>
      </c>
      <c r="D16" s="307"/>
      <c r="E16" s="308"/>
      <c r="F16" s="166"/>
      <c r="G16" s="166"/>
      <c r="H16" s="304">
        <v>2</v>
      </c>
      <c r="I16" s="315"/>
      <c r="J16" s="316"/>
    </row>
    <row r="17" spans="1:10" s="167" customFormat="1" ht="24" customHeight="1">
      <c r="A17" s="305"/>
      <c r="B17" s="168" t="str">
        <f>IF(E14&gt;0,E14," ")</f>
        <v> </v>
      </c>
      <c r="C17" s="168" t="str">
        <f>IF(D14&gt;0,D14," ")</f>
        <v> </v>
      </c>
      <c r="D17" s="309"/>
      <c r="E17" s="310"/>
      <c r="F17" s="166"/>
      <c r="G17" s="166"/>
      <c r="H17" s="305"/>
      <c r="I17" s="317"/>
      <c r="J17" s="318"/>
    </row>
    <row r="18" spans="1:10" s="167" customFormat="1" ht="24" customHeight="1">
      <c r="A18" s="306"/>
      <c r="B18" s="168" t="str">
        <f>IF(E15&gt;0,E15," ")</f>
        <v> </v>
      </c>
      <c r="C18" s="168" t="str">
        <f>IF(D15&gt;0,D15," ")</f>
        <v> </v>
      </c>
      <c r="D18" s="311"/>
      <c r="E18" s="312"/>
      <c r="F18" s="166"/>
      <c r="G18" s="166"/>
      <c r="H18" s="306"/>
      <c r="I18" s="319"/>
      <c r="J18" s="320"/>
    </row>
    <row r="19" spans="1:10" s="167" customFormat="1" ht="24" customHeight="1">
      <c r="A19" s="304" t="str">
        <f>Pools!A17</f>
        <v>AEV 171 National</v>
      </c>
      <c r="B19" s="168" t="str">
        <f>IF(G13&gt;0,G13," ")</f>
        <v> </v>
      </c>
      <c r="C19" s="168" t="str">
        <f>IF(F13&gt;0,F13," ")</f>
        <v> </v>
      </c>
      <c r="D19" s="168" t="str">
        <f>IF(G16&gt;0,G16," ")</f>
        <v> </v>
      </c>
      <c r="E19" s="168" t="str">
        <f>IF(F16&gt;0,F16," ")</f>
        <v> </v>
      </c>
      <c r="F19" s="307"/>
      <c r="G19" s="308"/>
      <c r="H19" s="304">
        <v>3</v>
      </c>
      <c r="I19" s="315"/>
      <c r="J19" s="316"/>
    </row>
    <row r="20" spans="1:10" s="167" customFormat="1" ht="24" customHeight="1">
      <c r="A20" s="305"/>
      <c r="B20" s="168" t="str">
        <f>IF(G14&gt;0,G14," ")</f>
        <v> </v>
      </c>
      <c r="C20" s="168" t="str">
        <f>IF(F14&gt;0,F14," ")</f>
        <v> </v>
      </c>
      <c r="D20" s="168" t="str">
        <f>IF(G17&gt;0,G17," ")</f>
        <v> </v>
      </c>
      <c r="E20" s="168" t="str">
        <f>IF(F17&gt;0,F17," ")</f>
        <v> </v>
      </c>
      <c r="F20" s="309"/>
      <c r="G20" s="310"/>
      <c r="H20" s="305"/>
      <c r="I20" s="317"/>
      <c r="J20" s="318"/>
    </row>
    <row r="21" spans="1:10" s="167" customFormat="1" ht="24" customHeight="1">
      <c r="A21" s="306"/>
      <c r="B21" s="168" t="str">
        <f>IF(G15&gt;0,G15," ")</f>
        <v> </v>
      </c>
      <c r="C21" s="168" t="str">
        <f>IF(F15&gt;0,F15," ")</f>
        <v> </v>
      </c>
      <c r="D21" s="168" t="str">
        <f>IF(G18&gt;0,G18," ")</f>
        <v> </v>
      </c>
      <c r="E21" s="168" t="str">
        <f>IF(F18&gt;0,F18," ")</f>
        <v> </v>
      </c>
      <c r="F21" s="311"/>
      <c r="G21" s="312"/>
      <c r="H21" s="306"/>
      <c r="I21" s="319"/>
      <c r="J21" s="320"/>
    </row>
    <row r="22" spans="1:11" s="167" customFormat="1" ht="40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0" ht="12.75">
      <c r="B23" s="313" t="s">
        <v>9</v>
      </c>
      <c r="C23" s="313"/>
      <c r="D23" s="313"/>
      <c r="E23" s="313"/>
      <c r="F23" s="313" t="s">
        <v>10</v>
      </c>
      <c r="G23" s="313"/>
      <c r="H23" s="313"/>
      <c r="I23" s="313" t="s">
        <v>11</v>
      </c>
      <c r="J23" s="313"/>
    </row>
    <row r="24" spans="1:11" ht="12.75">
      <c r="A24" s="56"/>
      <c r="B24" s="301" t="s">
        <v>12</v>
      </c>
      <c r="C24" s="298"/>
      <c r="D24" s="298" t="s">
        <v>13</v>
      </c>
      <c r="E24" s="298"/>
      <c r="F24" s="298" t="s">
        <v>12</v>
      </c>
      <c r="G24" s="298"/>
      <c r="H24" s="165" t="s">
        <v>13</v>
      </c>
      <c r="I24" s="165" t="s">
        <v>14</v>
      </c>
      <c r="J24" s="165" t="s">
        <v>15</v>
      </c>
      <c r="K24" s="169" t="s">
        <v>16</v>
      </c>
    </row>
    <row r="25" spans="1:11" s="56" customFormat="1" ht="24" customHeight="1">
      <c r="A25" s="170" t="str">
        <f>A13</f>
        <v>505 Rambo 18</v>
      </c>
      <c r="B25" s="299"/>
      <c r="C25" s="300"/>
      <c r="D25" s="299"/>
      <c r="E25" s="300"/>
      <c r="F25" s="299"/>
      <c r="G25" s="300"/>
      <c r="H25" s="171"/>
      <c r="I25" s="172">
        <f>IF(D13+D14+D15+F13+F14+F15=0,0,D13+D14+D15+F13+F14+F15)</f>
        <v>0</v>
      </c>
      <c r="J25" s="172">
        <f>E13+E14+E15+G13+G14+G15</f>
        <v>0</v>
      </c>
      <c r="K25" s="172">
        <f>I25-J25</f>
        <v>0</v>
      </c>
    </row>
    <row r="26" spans="1:11" ht="24" customHeight="1">
      <c r="A26" s="170" t="str">
        <f>A16</f>
        <v>EP Spartans 16</v>
      </c>
      <c r="B26" s="299"/>
      <c r="C26" s="300"/>
      <c r="D26" s="299"/>
      <c r="E26" s="300"/>
      <c r="F26" s="299"/>
      <c r="G26" s="300"/>
      <c r="H26" s="171"/>
      <c r="I26" s="172" t="e">
        <f>IF(B16+B17+B18+F16+F17+F18=0,0,B16+B17+B18+F16+F17+F18)</f>
        <v>#VALUE!</v>
      </c>
      <c r="J26" s="172" t="e">
        <f>C16+C17+C18+G16+G17+G18</f>
        <v>#VALUE!</v>
      </c>
      <c r="K26" s="172" t="e">
        <f>I26-J26</f>
        <v>#VALUE!</v>
      </c>
    </row>
    <row r="27" spans="1:11" ht="24" customHeight="1">
      <c r="A27" s="170" t="str">
        <f>A19</f>
        <v>AEV 171 National</v>
      </c>
      <c r="B27" s="299"/>
      <c r="C27" s="300"/>
      <c r="D27" s="299"/>
      <c r="E27" s="300"/>
      <c r="F27" s="299"/>
      <c r="G27" s="300"/>
      <c r="H27" s="171"/>
      <c r="I27" s="172" t="e">
        <f>B19+B20+B21+D19+D20+D21</f>
        <v>#VALUE!</v>
      </c>
      <c r="J27" s="172" t="e">
        <f>C19+C20+C21+E19+E20+E21</f>
        <v>#VALUE!</v>
      </c>
      <c r="K27" s="172" t="e">
        <f>I27-J27</f>
        <v>#VALUE!</v>
      </c>
    </row>
    <row r="28" spans="1:11" ht="12.75">
      <c r="A28" s="173"/>
      <c r="B28" s="314">
        <f>SUM(B25:C27)</f>
        <v>0</v>
      </c>
      <c r="C28" s="314"/>
      <c r="D28" s="314">
        <f>SUM(D25:E27)</f>
        <v>0</v>
      </c>
      <c r="E28" s="314"/>
      <c r="F28" s="314">
        <f>SUM(F25:G27)</f>
        <v>0</v>
      </c>
      <c r="G28" s="314"/>
      <c r="H28" s="174">
        <f>SUM(H25:H27)</f>
        <v>0</v>
      </c>
      <c r="I28" s="174" t="e">
        <f>SUM(I25:I27)</f>
        <v>#VALUE!</v>
      </c>
      <c r="J28" s="174" t="e">
        <f>SUM(J25:J27)</f>
        <v>#VALUE!</v>
      </c>
      <c r="K28" s="174" t="e">
        <f>SUM(K25:K27)</f>
        <v>#VALUE!</v>
      </c>
    </row>
    <row r="29" ht="24" customHeight="1"/>
    <row r="30" spans="1:11" ht="24" customHeight="1">
      <c r="A30" s="164"/>
      <c r="B30" s="301" t="s">
        <v>17</v>
      </c>
      <c r="C30" s="302"/>
      <c r="D30" s="301" t="s">
        <v>17</v>
      </c>
      <c r="E30" s="302"/>
      <c r="F30" s="303" t="s">
        <v>18</v>
      </c>
      <c r="G30" s="303"/>
      <c r="H30" s="295" t="s">
        <v>220</v>
      </c>
      <c r="I30" s="295"/>
      <c r="J30" s="295"/>
      <c r="K30" s="295"/>
    </row>
    <row r="31" spans="1:11" ht="18" customHeight="1">
      <c r="A31" s="164" t="s">
        <v>19</v>
      </c>
      <c r="B31" s="301" t="str">
        <f>A13</f>
        <v>505 Rambo 18</v>
      </c>
      <c r="C31" s="302"/>
      <c r="D31" s="301" t="str">
        <f>A19</f>
        <v>AEV 171 National</v>
      </c>
      <c r="E31" s="302"/>
      <c r="F31" s="303" t="str">
        <f>A16</f>
        <v>EP Spartans 16</v>
      </c>
      <c r="G31" s="303"/>
      <c r="H31" s="295" t="s">
        <v>138</v>
      </c>
      <c r="I31" s="295"/>
      <c r="J31" s="295"/>
      <c r="K31" s="295"/>
    </row>
    <row r="32" spans="1:11" ht="18" customHeight="1">
      <c r="A32" s="164" t="s">
        <v>20</v>
      </c>
      <c r="B32" s="301" t="str">
        <f>A16</f>
        <v>EP Spartans 16</v>
      </c>
      <c r="C32" s="302"/>
      <c r="D32" s="301" t="str">
        <f>A19</f>
        <v>AEV 171 National</v>
      </c>
      <c r="E32" s="302"/>
      <c r="F32" s="303" t="str">
        <f>A13</f>
        <v>505 Rambo 18</v>
      </c>
      <c r="G32" s="303"/>
      <c r="H32" s="155"/>
      <c r="I32" s="155"/>
      <c r="J32" s="155"/>
      <c r="K32" s="155"/>
    </row>
    <row r="33" spans="1:11" ht="18" customHeight="1">
      <c r="A33" s="164" t="s">
        <v>21</v>
      </c>
      <c r="B33" s="301" t="str">
        <f>A13</f>
        <v>505 Rambo 18</v>
      </c>
      <c r="C33" s="302"/>
      <c r="D33" s="301" t="str">
        <f>A16</f>
        <v>EP Spartans 16</v>
      </c>
      <c r="E33" s="302"/>
      <c r="F33" s="303" t="str">
        <f>A19</f>
        <v>AEV 171 National</v>
      </c>
      <c r="G33" s="303"/>
      <c r="H33" s="295" t="s">
        <v>221</v>
      </c>
      <c r="I33" s="295"/>
      <c r="J33" s="295"/>
      <c r="K33" s="295"/>
    </row>
    <row r="34" spans="6:11" ht="18" customHeight="1">
      <c r="F34" s="173"/>
      <c r="G34" s="173"/>
      <c r="H34" s="295" t="s">
        <v>139</v>
      </c>
      <c r="I34" s="295"/>
      <c r="J34" s="295"/>
      <c r="K34" s="295"/>
    </row>
    <row r="35" spans="1:7" ht="18" customHeight="1">
      <c r="A35" s="296"/>
      <c r="B35" s="296"/>
      <c r="C35" s="296"/>
      <c r="D35" s="296"/>
      <c r="E35" s="296"/>
      <c r="F35" s="296"/>
      <c r="G35" s="175"/>
    </row>
    <row r="36" spans="1:9" ht="18" customHeight="1">
      <c r="A36" s="297" t="s">
        <v>222</v>
      </c>
      <c r="B36" s="297"/>
      <c r="C36" s="297"/>
      <c r="D36" s="297"/>
      <c r="E36" s="297"/>
      <c r="F36" s="297"/>
      <c r="G36" s="297"/>
      <c r="H36" s="297"/>
      <c r="I36" s="156"/>
    </row>
    <row r="37" ht="18" customHeight="1"/>
    <row r="38" ht="18" customHeight="1"/>
  </sheetData>
  <sheetProtection/>
  <mergeCells count="55">
    <mergeCell ref="A1:K1"/>
    <mergeCell ref="A2:K2"/>
    <mergeCell ref="A7:K7"/>
    <mergeCell ref="I12:J12"/>
    <mergeCell ref="A13:A15"/>
    <mergeCell ref="A19:A21"/>
    <mergeCell ref="B24:C24"/>
    <mergeCell ref="F30:G30"/>
    <mergeCell ref="B27:C27"/>
    <mergeCell ref="A16:A18"/>
    <mergeCell ref="D16:E18"/>
    <mergeCell ref="B23:E23"/>
    <mergeCell ref="I19:J21"/>
    <mergeCell ref="B32:C32"/>
    <mergeCell ref="D12:E12"/>
    <mergeCell ref="F12:G12"/>
    <mergeCell ref="B31:C31"/>
    <mergeCell ref="D27:E27"/>
    <mergeCell ref="D33:E33"/>
    <mergeCell ref="F27:G27"/>
    <mergeCell ref="H30:K30"/>
    <mergeCell ref="B12:C12"/>
    <mergeCell ref="B13:C15"/>
    <mergeCell ref="F28:G28"/>
    <mergeCell ref="B30:C30"/>
    <mergeCell ref="D30:E30"/>
    <mergeCell ref="I13:J15"/>
    <mergeCell ref="I16:J18"/>
    <mergeCell ref="F23:H23"/>
    <mergeCell ref="I23:J23"/>
    <mergeCell ref="F31:G31"/>
    <mergeCell ref="B28:C28"/>
    <mergeCell ref="D28:E28"/>
    <mergeCell ref="D32:E32"/>
    <mergeCell ref="F32:G32"/>
    <mergeCell ref="D31:E31"/>
    <mergeCell ref="B26:C26"/>
    <mergeCell ref="D26:E26"/>
    <mergeCell ref="F26:G26"/>
    <mergeCell ref="F33:G33"/>
    <mergeCell ref="H13:H15"/>
    <mergeCell ref="H16:H18"/>
    <mergeCell ref="F19:G21"/>
    <mergeCell ref="H19:H21"/>
    <mergeCell ref="H33:K33"/>
    <mergeCell ref="H34:K34"/>
    <mergeCell ref="A35:F35"/>
    <mergeCell ref="A36:H36"/>
    <mergeCell ref="D24:E24"/>
    <mergeCell ref="F24:G24"/>
    <mergeCell ref="B25:C25"/>
    <mergeCell ref="D25:E25"/>
    <mergeCell ref="F25:G25"/>
    <mergeCell ref="H31:K31"/>
    <mergeCell ref="B33:C33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Pools!B46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Pools!B47</f>
        <v>Netplex Ct. 2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SW CGonzales 14</v>
      </c>
      <c r="C12" s="333"/>
      <c r="D12" s="325" t="str">
        <f>A16</f>
        <v>Wolf Pack 12N1</v>
      </c>
      <c r="E12" s="326"/>
      <c r="F12" s="325" t="str">
        <f>A19</f>
        <v>Explozion Team Ice 16</v>
      </c>
      <c r="G12" s="326"/>
      <c r="H12" s="350" t="str">
        <f>A22</f>
        <v>Warriors from ABQ 14-15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Pools!B49</f>
        <v>SW CGonzales 14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Pools!B50</f>
        <v>Wolf Pack 12N1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Pools!B51</f>
        <v>Explozion Team Ice 16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Pools!B52</f>
        <v>Warriors from ABQ 14-15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SW CGonzales 14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Wolf Pack 12N1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Explozion Team Ice 16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Warriors from ABQ 14-15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SW CGonzales 14</v>
      </c>
      <c r="C35" s="326"/>
      <c r="D35" s="325" t="str">
        <f>A30</f>
        <v>Explozion Team Ice 16</v>
      </c>
      <c r="E35" s="326"/>
      <c r="F35" s="327" t="str">
        <f>A16</f>
        <v>Wolf Pack 12N1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Wolf Pack 12N1</v>
      </c>
      <c r="C36" s="326"/>
      <c r="D36" s="325" t="str">
        <f>A22</f>
        <v>Warriors from ABQ 14-15</v>
      </c>
      <c r="E36" s="326"/>
      <c r="F36" s="327" t="str">
        <f>A13</f>
        <v>SW CGonzales 14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SW CGonzales 14</v>
      </c>
      <c r="C37" s="326"/>
      <c r="D37" s="325" t="str">
        <f>A31</f>
        <v>Warriors from ABQ 14-15</v>
      </c>
      <c r="E37" s="326"/>
      <c r="F37" s="327" t="str">
        <f>A30</f>
        <v>Explozion Team Ice 16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Wolf Pack 12N1</v>
      </c>
      <c r="C38" s="326"/>
      <c r="D38" s="325" t="str">
        <f>A30</f>
        <v>Explozion Team Ice 16</v>
      </c>
      <c r="E38" s="326"/>
      <c r="F38" s="327" t="str">
        <f>A28</f>
        <v>SW CGonzales 14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Explozion Team Ice 16</v>
      </c>
      <c r="C39" s="326"/>
      <c r="D39" s="325" t="str">
        <f>A31</f>
        <v>Warriors from ABQ 14-15</v>
      </c>
      <c r="E39" s="326"/>
      <c r="F39" s="327" t="str">
        <f>A16</f>
        <v>Wolf Pack 12N1</v>
      </c>
      <c r="G39" s="327"/>
    </row>
    <row r="40" spans="1:7" ht="18" customHeight="1">
      <c r="A40" s="3" t="s">
        <v>26</v>
      </c>
      <c r="B40" s="325" t="str">
        <f>A13</f>
        <v>SW CGonzales 14</v>
      </c>
      <c r="C40" s="326"/>
      <c r="D40" s="325" t="str">
        <f>A29</f>
        <v>Wolf Pack 12N1</v>
      </c>
      <c r="E40" s="326"/>
      <c r="F40" s="327" t="str">
        <f>A22</f>
        <v>Warriors from ABQ 14-15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Pools!C46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Pools!C47</f>
        <v>Netplex Ct. 3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Tx Storm 14 Smack</v>
      </c>
      <c r="C12" s="333"/>
      <c r="D12" s="325" t="str">
        <f>A16</f>
        <v>Amarillo Xtreme 13 Momentum</v>
      </c>
      <c r="E12" s="326"/>
      <c r="F12" s="325" t="str">
        <f>A19</f>
        <v>SW Monica 16</v>
      </c>
      <c r="G12" s="326"/>
      <c r="H12" s="350" t="str">
        <f>A22</f>
        <v>PBEVC Zoom 15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Pools!C49</f>
        <v>Tx Storm 14 Smack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Pools!C50</f>
        <v>Amarillo Xtreme 13 Momentum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Pools!C51</f>
        <v>SW Monica 16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Pools!C52</f>
        <v>PBEVC Zoom 15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Storm 14 Smack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13 Momentum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SW Monica 16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PBEVC Zoom 15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Tx Storm 14 Smack</v>
      </c>
      <c r="C35" s="326"/>
      <c r="D35" s="325" t="str">
        <f>A30</f>
        <v>SW Monica 16</v>
      </c>
      <c r="E35" s="326"/>
      <c r="F35" s="327" t="str">
        <f>A16</f>
        <v>Amarillo Xtreme 13 Momentum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13 Momentum</v>
      </c>
      <c r="C36" s="326"/>
      <c r="D36" s="325" t="str">
        <f>A22</f>
        <v>PBEVC Zoom 15</v>
      </c>
      <c r="E36" s="326"/>
      <c r="F36" s="327" t="str">
        <f>A13</f>
        <v>Tx Storm 14 Smack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Tx Storm 14 Smack</v>
      </c>
      <c r="C37" s="326"/>
      <c r="D37" s="325" t="str">
        <f>A31</f>
        <v>PBEVC Zoom 15</v>
      </c>
      <c r="E37" s="326"/>
      <c r="F37" s="327" t="str">
        <f>A30</f>
        <v>SW Monica 16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13 Momentum</v>
      </c>
      <c r="C38" s="326"/>
      <c r="D38" s="325" t="str">
        <f>A30</f>
        <v>SW Monica 16</v>
      </c>
      <c r="E38" s="326"/>
      <c r="F38" s="327" t="str">
        <f>A28</f>
        <v>Tx Storm 14 Smack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SW Monica 16</v>
      </c>
      <c r="C39" s="326"/>
      <c r="D39" s="325" t="str">
        <f>A31</f>
        <v>PBEVC Zoom 15</v>
      </c>
      <c r="E39" s="326"/>
      <c r="F39" s="327" t="str">
        <f>A16</f>
        <v>Amarillo Xtreme 13 Momentum</v>
      </c>
      <c r="G39" s="327"/>
    </row>
    <row r="40" spans="1:7" ht="18" customHeight="1">
      <c r="A40" s="3" t="s">
        <v>26</v>
      </c>
      <c r="B40" s="325" t="str">
        <f>A13</f>
        <v>Tx Storm 14 Smack</v>
      </c>
      <c r="C40" s="326"/>
      <c r="D40" s="325" t="str">
        <f>A29</f>
        <v>Amarillo Xtreme 13 Momentum</v>
      </c>
      <c r="E40" s="326"/>
      <c r="F40" s="327" t="str">
        <f>A22</f>
        <v>PBEVC Zoom 15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Pools!D46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Pools!D47</f>
        <v>Netplex Ct. 2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EP Stars Storm Warriors 16</v>
      </c>
      <c r="C12" s="333"/>
      <c r="D12" s="325" t="str">
        <f>A16</f>
        <v>AEV 152 Ignition</v>
      </c>
      <c r="E12" s="326"/>
      <c r="F12" s="325" t="str">
        <f>A19</f>
        <v>Amarillo Xtreme 14 Chaos</v>
      </c>
      <c r="G12" s="326"/>
      <c r="H12" s="350" t="str">
        <f>A22</f>
        <v>GUVC 15 American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Pools!D49</f>
        <v>EP Stars Storm Warriors 16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Pools!D50</f>
        <v>AEV 152 Ignition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Pools!D51</f>
        <v>Amarillo Xtreme 14 Chaos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Pools!D52</f>
        <v>GUVC 15 American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EP Stars Storm Warriors 16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AEV 152 Ignition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Amarillo Xtreme 14 Chaos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GUVC 15 American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EP Stars Storm Warriors 16</v>
      </c>
      <c r="C35" s="326"/>
      <c r="D35" s="325" t="str">
        <f>A30</f>
        <v>Amarillo Xtreme 14 Chaos</v>
      </c>
      <c r="E35" s="326"/>
      <c r="F35" s="327" t="str">
        <f>A16</f>
        <v>AEV 152 Ignition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AEV 152 Ignition</v>
      </c>
      <c r="C36" s="326"/>
      <c r="D36" s="325" t="str">
        <f>A22</f>
        <v>GUVC 15 American</v>
      </c>
      <c r="E36" s="326"/>
      <c r="F36" s="327" t="str">
        <f>A13</f>
        <v>EP Stars Storm Warriors 16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EP Stars Storm Warriors 16</v>
      </c>
      <c r="C37" s="326"/>
      <c r="D37" s="325" t="str">
        <f>A31</f>
        <v>GUVC 15 American</v>
      </c>
      <c r="E37" s="326"/>
      <c r="F37" s="327" t="str">
        <f>A30</f>
        <v>Amarillo Xtreme 14 Chaos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AEV 152 Ignition</v>
      </c>
      <c r="C38" s="326"/>
      <c r="D38" s="325" t="str">
        <f>A30</f>
        <v>Amarillo Xtreme 14 Chaos</v>
      </c>
      <c r="E38" s="326"/>
      <c r="F38" s="327" t="str">
        <f>A28</f>
        <v>EP Stars Storm Warriors 16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Amarillo Xtreme 14 Chaos</v>
      </c>
      <c r="C39" s="326"/>
      <c r="D39" s="325" t="str">
        <f>A31</f>
        <v>GUVC 15 American</v>
      </c>
      <c r="E39" s="326"/>
      <c r="F39" s="327" t="str">
        <f>A16</f>
        <v>AEV 152 Ignition</v>
      </c>
      <c r="G39" s="327"/>
    </row>
    <row r="40" spans="1:7" ht="18" customHeight="1">
      <c r="A40" s="3" t="s">
        <v>26</v>
      </c>
      <c r="B40" s="325" t="str">
        <f>A13</f>
        <v>EP Stars Storm Warriors 16</v>
      </c>
      <c r="C40" s="326"/>
      <c r="D40" s="325" t="str">
        <f>A29</f>
        <v>AEV 152 Ignition</v>
      </c>
      <c r="E40" s="326"/>
      <c r="F40" s="327" t="str">
        <f>A22</f>
        <v>GUVC 15 American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Pools!A54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Pools!A55</f>
        <v>Netplex Ct. 5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67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JET 14 Swaim</v>
      </c>
      <c r="C12" s="333"/>
      <c r="D12" s="325" t="str">
        <f>A16</f>
        <v>Amarillo Xtreme 15 Fusion</v>
      </c>
      <c r="E12" s="326"/>
      <c r="F12" s="325" t="str">
        <f>A19</f>
        <v>ARVC 14N2 Adidas</v>
      </c>
      <c r="G12" s="326"/>
      <c r="H12" s="350" t="str">
        <f>A22</f>
        <v>VBINQ Swoosh 15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Pools!A57</f>
        <v>JET 14 Swaim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Pools!A58</f>
        <v>Amarillo Xtreme 15 Fusion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Pools!A59</f>
        <v>ARVC 14N2 Adidas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Pools!A60</f>
        <v>VBINQ Swoosh 15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14 Swaim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15 Fusion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ARVC 14N2 Adidas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VBINQ Swoosh 15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JET 14 Swaim</v>
      </c>
      <c r="C35" s="326"/>
      <c r="D35" s="325" t="str">
        <f>A30</f>
        <v>ARVC 14N2 Adidas</v>
      </c>
      <c r="E35" s="326"/>
      <c r="F35" s="327" t="str">
        <f>A16</f>
        <v>Amarillo Xtreme 15 Fusion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15 Fusion</v>
      </c>
      <c r="C36" s="326"/>
      <c r="D36" s="325" t="str">
        <f>A22</f>
        <v>VBINQ Swoosh 15</v>
      </c>
      <c r="E36" s="326"/>
      <c r="F36" s="327" t="str">
        <f>A13</f>
        <v>JET 14 Swaim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JET 14 Swaim</v>
      </c>
      <c r="C37" s="326"/>
      <c r="D37" s="325" t="str">
        <f>A31</f>
        <v>VBINQ Swoosh 15</v>
      </c>
      <c r="E37" s="326"/>
      <c r="F37" s="327" t="str">
        <f>A30</f>
        <v>ARVC 14N2 Adidas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15 Fusion</v>
      </c>
      <c r="C38" s="326"/>
      <c r="D38" s="325" t="str">
        <f>A30</f>
        <v>ARVC 14N2 Adidas</v>
      </c>
      <c r="E38" s="326"/>
      <c r="F38" s="327" t="str">
        <f>A28</f>
        <v>JET 14 Swaim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ARVC 14N2 Adidas</v>
      </c>
      <c r="C39" s="326"/>
      <c r="D39" s="325" t="str">
        <f>A31</f>
        <v>VBINQ Swoosh 15</v>
      </c>
      <c r="E39" s="326"/>
      <c r="F39" s="327" t="str">
        <f>A16</f>
        <v>Amarillo Xtreme 15 Fusion</v>
      </c>
      <c r="G39" s="327"/>
    </row>
    <row r="40" spans="1:7" ht="18" customHeight="1">
      <c r="A40" s="3" t="s">
        <v>26</v>
      </c>
      <c r="B40" s="325" t="str">
        <f>A13</f>
        <v>JET 14 Swaim</v>
      </c>
      <c r="C40" s="326"/>
      <c r="D40" s="325" t="str">
        <f>A29</f>
        <v>Amarillo Xtreme 15 Fusion</v>
      </c>
      <c r="E40" s="326"/>
      <c r="F40" s="327" t="str">
        <f>A22</f>
        <v>VBINQ Swoosh 15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45.0039062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Pools!B54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Pools!B55</f>
        <v>Netplex Ct. 6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79</v>
      </c>
      <c r="D9" s="11"/>
      <c r="E9" s="11"/>
      <c r="F9" s="11"/>
      <c r="G9" s="11"/>
    </row>
    <row r="10" spans="1:7" ht="12.75">
      <c r="A10" s="11" t="s">
        <v>23</v>
      </c>
      <c r="B10" s="13">
        <v>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Tx Midessa Khaos 15</v>
      </c>
      <c r="C12" s="333"/>
      <c r="D12" s="325" t="str">
        <f>A16</f>
        <v>NLVC 14 National</v>
      </c>
      <c r="E12" s="326"/>
      <c r="F12" s="325" t="str">
        <f>A19</f>
        <v>JET 15 Collins</v>
      </c>
      <c r="G12" s="326"/>
      <c r="H12" s="350" t="str">
        <f>A22</f>
        <v>Amarillo Xtreme 14 Renegade Elite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Pools!B57</f>
        <v>Tx Midessa Khaos 15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Pools!B58</f>
        <v>NLVC 14 National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Pools!B59</f>
        <v>JET 15 Collins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Pools!B60</f>
        <v>Amarillo Xtreme 14 Renegade Elite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Midessa Khaos 15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NLVC 14 National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JET 15 Collins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Amarillo Xtreme 14 Renegade Elite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Tx Midessa Khaos 15</v>
      </c>
      <c r="C35" s="326"/>
      <c r="D35" s="325" t="str">
        <f>A30</f>
        <v>JET 15 Collins</v>
      </c>
      <c r="E35" s="326"/>
      <c r="F35" s="327" t="str">
        <f>A16</f>
        <v>NLVC 14 National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NLVC 14 National</v>
      </c>
      <c r="C36" s="326"/>
      <c r="D36" s="325" t="str">
        <f>A22</f>
        <v>Amarillo Xtreme 14 Renegade Elite</v>
      </c>
      <c r="E36" s="326"/>
      <c r="F36" s="327" t="str">
        <f>A13</f>
        <v>Tx Midessa Khaos 15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Tx Midessa Khaos 15</v>
      </c>
      <c r="C37" s="326"/>
      <c r="D37" s="325" t="str">
        <f>A31</f>
        <v>Amarillo Xtreme 14 Renegade Elite</v>
      </c>
      <c r="E37" s="326"/>
      <c r="F37" s="327" t="str">
        <f>A30</f>
        <v>JET 15 Collins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NLVC 14 National</v>
      </c>
      <c r="C38" s="326"/>
      <c r="D38" s="325" t="str">
        <f>A30</f>
        <v>JET 15 Collins</v>
      </c>
      <c r="E38" s="326"/>
      <c r="F38" s="327" t="str">
        <f>A28</f>
        <v>Tx Midessa Khaos 15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JET 15 Collins</v>
      </c>
      <c r="C39" s="326"/>
      <c r="D39" s="325" t="str">
        <f>A31</f>
        <v>Amarillo Xtreme 14 Renegade Elite</v>
      </c>
      <c r="E39" s="326"/>
      <c r="F39" s="327" t="str">
        <f>A16</f>
        <v>NLVC 14 National</v>
      </c>
      <c r="G39" s="327"/>
    </row>
    <row r="40" spans="1:7" ht="18" customHeight="1">
      <c r="A40" s="3" t="s">
        <v>26</v>
      </c>
      <c r="B40" s="325" t="str">
        <f>A13</f>
        <v>Tx Midessa Khaos 15</v>
      </c>
      <c r="C40" s="326"/>
      <c r="D40" s="325" t="str">
        <f>A29</f>
        <v>NLVC 14 National</v>
      </c>
      <c r="E40" s="326"/>
      <c r="F40" s="327" t="str">
        <f>A22</f>
        <v>Amarillo Xtreme 14 Renegade Elite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Pools!C54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Pools!C55</f>
        <v>Netplex Ct. 1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101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ABQ Premier 14 Nakano</v>
      </c>
      <c r="C12" s="333"/>
      <c r="D12" s="325" t="str">
        <f>A16</f>
        <v>Amarillo Xtreme 15 Velocity</v>
      </c>
      <c r="E12" s="326"/>
      <c r="F12" s="325" t="str">
        <f>A19</f>
        <v>GUVC 16 Plainview</v>
      </c>
      <c r="G12" s="326"/>
      <c r="H12" s="350" t="str">
        <f>A22</f>
        <v>JET 14 Williams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Pools!C57</f>
        <v>ABQ Premier 14 Nakano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Pools!C58</f>
        <v>Amarillo Xtreme 15 Velocity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Pools!C59</f>
        <v>GUVC 16 Plainview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Pools!C60</f>
        <v>JET 14 Williams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Premier 14 Nakano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15 Velocity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GUVC 16 Plainview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JET 14 Williams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ABQ Premier 14 Nakano</v>
      </c>
      <c r="C35" s="326"/>
      <c r="D35" s="325" t="str">
        <f>A30</f>
        <v>GUVC 16 Plainview</v>
      </c>
      <c r="E35" s="326"/>
      <c r="F35" s="327" t="str">
        <f>A16</f>
        <v>Amarillo Xtreme 15 Velocity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15 Velocity</v>
      </c>
      <c r="C36" s="326"/>
      <c r="D36" s="325" t="str">
        <f>A22</f>
        <v>JET 14 Williams</v>
      </c>
      <c r="E36" s="326"/>
      <c r="F36" s="327" t="str">
        <f>A13</f>
        <v>ABQ Premier 14 Nakano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ABQ Premier 14 Nakano</v>
      </c>
      <c r="C37" s="326"/>
      <c r="D37" s="325" t="str">
        <f>A31</f>
        <v>JET 14 Williams</v>
      </c>
      <c r="E37" s="326"/>
      <c r="F37" s="327" t="str">
        <f>A30</f>
        <v>GUVC 16 Plainview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15 Velocity</v>
      </c>
      <c r="C38" s="326"/>
      <c r="D38" s="325" t="str">
        <f>A30</f>
        <v>GUVC 16 Plainview</v>
      </c>
      <c r="E38" s="326"/>
      <c r="F38" s="327" t="str">
        <f>A28</f>
        <v>ABQ Premier 14 Nakano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GUVC 16 Plainview</v>
      </c>
      <c r="C39" s="326"/>
      <c r="D39" s="325" t="str">
        <f>A31</f>
        <v>JET 14 Williams</v>
      </c>
      <c r="E39" s="326"/>
      <c r="F39" s="327" t="str">
        <f>A16</f>
        <v>Amarillo Xtreme 15 Velocity</v>
      </c>
      <c r="G39" s="327"/>
    </row>
    <row r="40" spans="1:7" ht="18" customHeight="1">
      <c r="A40" s="3" t="s">
        <v>26</v>
      </c>
      <c r="B40" s="325" t="str">
        <f>A13</f>
        <v>ABQ Premier 14 Nakano</v>
      </c>
      <c r="C40" s="326"/>
      <c r="D40" s="325" t="str">
        <f>A29</f>
        <v>Amarillo Xtreme 15 Velocity</v>
      </c>
      <c r="E40" s="326"/>
      <c r="F40" s="327" t="str">
        <f>A22</f>
        <v>JET 14 Williams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Pools!D54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Pools!D55</f>
        <v>Netplex Ct. 4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102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ABQ Premier 13 Strike</v>
      </c>
      <c r="C12" s="333"/>
      <c r="D12" s="325" t="str">
        <f>A16</f>
        <v>DCVA Koa 15</v>
      </c>
      <c r="E12" s="326"/>
      <c r="F12" s="325" t="str">
        <f>A19</f>
        <v>NLVC 14 Elite</v>
      </c>
      <c r="G12" s="326"/>
      <c r="H12" s="350" t="str">
        <f>A22</f>
        <v>JET 15 Hernandez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Pools!D57</f>
        <v>ABQ Premier 13 Strike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Pools!D58</f>
        <v>DCVA Koa 15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Pools!D59</f>
        <v>NLVC 14 Elite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Pools!D60</f>
        <v>JET 15 Hernandez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Premier 13 Strike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DCVA Koa 15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NLVC 14 Elite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JET 15 Hernandez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ABQ Premier 13 Strike</v>
      </c>
      <c r="C35" s="326"/>
      <c r="D35" s="325" t="str">
        <f>A30</f>
        <v>NLVC 14 Elite</v>
      </c>
      <c r="E35" s="326"/>
      <c r="F35" s="327" t="str">
        <f>A16</f>
        <v>DCVA Koa 15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DCVA Koa 15</v>
      </c>
      <c r="C36" s="326"/>
      <c r="D36" s="325" t="str">
        <f>A22</f>
        <v>JET 15 Hernandez</v>
      </c>
      <c r="E36" s="326"/>
      <c r="F36" s="327" t="str">
        <f>A13</f>
        <v>ABQ Premier 13 Strike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ABQ Premier 13 Strike</v>
      </c>
      <c r="C37" s="326"/>
      <c r="D37" s="325" t="str">
        <f>A31</f>
        <v>JET 15 Hernandez</v>
      </c>
      <c r="E37" s="326"/>
      <c r="F37" s="327" t="str">
        <f>A30</f>
        <v>NLVC 14 Elite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DCVA Koa 15</v>
      </c>
      <c r="C38" s="326"/>
      <c r="D38" s="325" t="str">
        <f>A30</f>
        <v>NLVC 14 Elite</v>
      </c>
      <c r="E38" s="326"/>
      <c r="F38" s="327" t="str">
        <f>A28</f>
        <v>ABQ Premier 13 Strike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NLVC 14 Elite</v>
      </c>
      <c r="C39" s="326"/>
      <c r="D39" s="325" t="str">
        <f>A31</f>
        <v>JET 15 Hernandez</v>
      </c>
      <c r="E39" s="326"/>
      <c r="F39" s="327" t="str">
        <f>A16</f>
        <v>DCVA Koa 15</v>
      </c>
      <c r="G39" s="327"/>
    </row>
    <row r="40" spans="1:7" ht="18" customHeight="1">
      <c r="A40" s="3" t="s">
        <v>26</v>
      </c>
      <c r="B40" s="325" t="str">
        <f>A13</f>
        <v>ABQ Premier 13 Strike</v>
      </c>
      <c r="C40" s="326"/>
      <c r="D40" s="325" t="str">
        <f>A29</f>
        <v>DCVA Koa 15</v>
      </c>
      <c r="E40" s="326"/>
      <c r="F40" s="327" t="str">
        <f>A22</f>
        <v>JET 15 Hernandez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Pools!A62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Pools!A63</f>
        <v>Netplex Ct. 3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206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Warriors from ABQ 16</v>
      </c>
      <c r="C12" s="333"/>
      <c r="D12" s="325" t="str">
        <f>A16</f>
        <v>NLVC 15 Elite</v>
      </c>
      <c r="E12" s="326"/>
      <c r="F12" s="325" t="str">
        <f>A19</f>
        <v>505 Voltage 15</v>
      </c>
      <c r="G12" s="326"/>
      <c r="H12" s="350" t="str">
        <f>A22</f>
        <v>Rockhill Blast 16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Pools!A65</f>
        <v>Warriors from ABQ 16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Pools!A66</f>
        <v>NLVC 15 Elite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Pools!A67</f>
        <v>505 Voltage 15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Pools!A68</f>
        <v>Rockhill Blast 16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Warriors from ABQ 16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NLVC 15 Elite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505 Voltage 15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Rockhill Blast 16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Warriors from ABQ 16</v>
      </c>
      <c r="C35" s="326"/>
      <c r="D35" s="325" t="str">
        <f>A30</f>
        <v>505 Voltage 15</v>
      </c>
      <c r="E35" s="326"/>
      <c r="F35" s="327" t="str">
        <f>A16</f>
        <v>NLVC 15 Elite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NLVC 15 Elite</v>
      </c>
      <c r="C36" s="326"/>
      <c r="D36" s="325" t="str">
        <f>A22</f>
        <v>Rockhill Blast 16</v>
      </c>
      <c r="E36" s="326"/>
      <c r="F36" s="327" t="str">
        <f>A13</f>
        <v>Warriors from ABQ 16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Warriors from ABQ 16</v>
      </c>
      <c r="C37" s="326"/>
      <c r="D37" s="325" t="str">
        <f>A31</f>
        <v>Rockhill Blast 16</v>
      </c>
      <c r="E37" s="326"/>
      <c r="F37" s="327" t="str">
        <f>A30</f>
        <v>505 Voltage 15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NLVC 15 Elite</v>
      </c>
      <c r="C38" s="326"/>
      <c r="D38" s="325" t="str">
        <f>A30</f>
        <v>505 Voltage 15</v>
      </c>
      <c r="E38" s="326"/>
      <c r="F38" s="327" t="str">
        <f>A28</f>
        <v>Warriors from ABQ 16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505 Voltage 15</v>
      </c>
      <c r="C39" s="326"/>
      <c r="D39" s="325" t="str">
        <f>A31</f>
        <v>Rockhill Blast 16</v>
      </c>
      <c r="E39" s="326"/>
      <c r="F39" s="327" t="str">
        <f>A16</f>
        <v>NLVC 15 Elite</v>
      </c>
      <c r="G39" s="327"/>
    </row>
    <row r="40" spans="1:7" ht="18" customHeight="1">
      <c r="A40" s="3" t="s">
        <v>26</v>
      </c>
      <c r="B40" s="325" t="str">
        <f>A13</f>
        <v>Warriors from ABQ 16</v>
      </c>
      <c r="C40" s="326"/>
      <c r="D40" s="325" t="str">
        <f>A29</f>
        <v>NLVC 15 Elite</v>
      </c>
      <c r="E40" s="326"/>
      <c r="F40" s="327" t="str">
        <f>A22</f>
        <v>Rockhill Blast 16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Pools!B62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Pools!B63</f>
        <v>Netplex Ct. 4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236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Amarillo Xtreme 14 Wayout</v>
      </c>
      <c r="C12" s="333"/>
      <c r="D12" s="325" t="str">
        <f>A16</f>
        <v>NLVC 16 Select Red</v>
      </c>
      <c r="E12" s="326"/>
      <c r="F12" s="325" t="str">
        <f>A19</f>
        <v>HP Block Busters 15</v>
      </c>
      <c r="G12" s="326"/>
      <c r="H12" s="350" t="str">
        <f>A22</f>
        <v>Pandemonium Shock 16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Pools!B65</f>
        <v>Amarillo Xtreme 14 Wayout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Pools!B66</f>
        <v>NLVC 16 Select Red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Pools!B67</f>
        <v>HP Block Busters 15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Pools!B68</f>
        <v>Pandemonium Shock 16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14 Wayout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NLVC 16 Select Red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HP Block Busters 15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Pandemonium Shock 16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Amarillo Xtreme 14 Wayout</v>
      </c>
      <c r="C35" s="326"/>
      <c r="D35" s="325" t="str">
        <f>A30</f>
        <v>HP Block Busters 15</v>
      </c>
      <c r="E35" s="326"/>
      <c r="F35" s="327" t="str">
        <f>A16</f>
        <v>NLVC 16 Select Red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NLVC 16 Select Red</v>
      </c>
      <c r="C36" s="326"/>
      <c r="D36" s="325" t="str">
        <f>A22</f>
        <v>Pandemonium Shock 16</v>
      </c>
      <c r="E36" s="326"/>
      <c r="F36" s="327" t="str">
        <f>A13</f>
        <v>Amarillo Xtreme 14 Wayout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Amarillo Xtreme 14 Wayout</v>
      </c>
      <c r="C37" s="326"/>
      <c r="D37" s="325" t="str">
        <f>A31</f>
        <v>Pandemonium Shock 16</v>
      </c>
      <c r="E37" s="326"/>
      <c r="F37" s="327" t="str">
        <f>A30</f>
        <v>HP Block Busters 15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NLVC 16 Select Red</v>
      </c>
      <c r="C38" s="326"/>
      <c r="D38" s="325" t="str">
        <f>A30</f>
        <v>HP Block Busters 15</v>
      </c>
      <c r="E38" s="326"/>
      <c r="F38" s="327" t="str">
        <f>A28</f>
        <v>Amarillo Xtreme 14 Wayout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HP Block Busters 15</v>
      </c>
      <c r="C39" s="326"/>
      <c r="D39" s="325" t="str">
        <f>A31</f>
        <v>Pandemonium Shock 16</v>
      </c>
      <c r="E39" s="326"/>
      <c r="F39" s="327" t="str">
        <f>A16</f>
        <v>NLVC 16 Select Red</v>
      </c>
      <c r="G39" s="327"/>
    </row>
    <row r="40" spans="1:7" ht="18" customHeight="1">
      <c r="A40" s="3" t="s">
        <v>26</v>
      </c>
      <c r="B40" s="325" t="str">
        <f>A13</f>
        <v>Amarillo Xtreme 14 Wayout</v>
      </c>
      <c r="C40" s="326"/>
      <c r="D40" s="325" t="str">
        <f>A29</f>
        <v>NLVC 16 Select Red</v>
      </c>
      <c r="E40" s="326"/>
      <c r="F40" s="327" t="str">
        <f>A22</f>
        <v>Pandemonium Shock 16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Pools!C62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Pools!C63</f>
        <v>Netplex Ct. 5</v>
      </c>
    </row>
    <row r="5" spans="1:2" s="25" customFormat="1" ht="13.5">
      <c r="A5" s="39" t="s">
        <v>5</v>
      </c>
      <c r="B5" s="25" t="str">
        <f>Pools!A45</f>
        <v>Division III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237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NLVC 15 Select Royal</v>
      </c>
      <c r="C12" s="333"/>
      <c r="D12" s="325" t="str">
        <f>A16</f>
        <v>DCVA Thunder 14</v>
      </c>
      <c r="E12" s="326"/>
      <c r="F12" s="325" t="str">
        <f>A19</f>
        <v>AEV 163 Borger Heat</v>
      </c>
      <c r="G12" s="326"/>
      <c r="H12" s="350" t="str">
        <f>A22</f>
        <v>PBEVC Str8 Smash 15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Pools!C65</f>
        <v>NLVC 15 Select Royal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Pools!C66</f>
        <v>DCVA Thunder 14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Pools!C67</f>
        <v>AEV 163 Borger Heat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Pools!C68</f>
        <v>PBEVC Str8 Smash 15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NLVC 15 Select Royal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DCVA Thunder 14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AEV 163 Borger Heat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PBEVC Str8 Smash 15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NLVC 15 Select Royal</v>
      </c>
      <c r="C35" s="326"/>
      <c r="D35" s="325" t="str">
        <f>A30</f>
        <v>AEV 163 Borger Heat</v>
      </c>
      <c r="E35" s="326"/>
      <c r="F35" s="327" t="str">
        <f>A16</f>
        <v>DCVA Thunder 14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DCVA Thunder 14</v>
      </c>
      <c r="C36" s="326"/>
      <c r="D36" s="325" t="str">
        <f>A22</f>
        <v>PBEVC Str8 Smash 15</v>
      </c>
      <c r="E36" s="326"/>
      <c r="F36" s="327" t="str">
        <f>A13</f>
        <v>NLVC 15 Select Royal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NLVC 15 Select Royal</v>
      </c>
      <c r="C37" s="326"/>
      <c r="D37" s="325" t="str">
        <f>A31</f>
        <v>PBEVC Str8 Smash 15</v>
      </c>
      <c r="E37" s="326"/>
      <c r="F37" s="327" t="str">
        <f>A30</f>
        <v>AEV 163 Borger Heat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DCVA Thunder 14</v>
      </c>
      <c r="C38" s="326"/>
      <c r="D38" s="325" t="str">
        <f>A30</f>
        <v>AEV 163 Borger Heat</v>
      </c>
      <c r="E38" s="326"/>
      <c r="F38" s="327" t="str">
        <f>A28</f>
        <v>NLVC 15 Select Royal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AEV 163 Borger Heat</v>
      </c>
      <c r="C39" s="326"/>
      <c r="D39" s="325" t="str">
        <f>A31</f>
        <v>PBEVC Str8 Smash 15</v>
      </c>
      <c r="E39" s="326"/>
      <c r="F39" s="327" t="str">
        <f>A16</f>
        <v>DCVA Thunder 14</v>
      </c>
      <c r="G39" s="327"/>
    </row>
    <row r="40" spans="1:7" ht="18" customHeight="1">
      <c r="A40" s="3" t="s">
        <v>26</v>
      </c>
      <c r="B40" s="325" t="str">
        <f>A13</f>
        <v>NLVC 15 Select Royal</v>
      </c>
      <c r="C40" s="326"/>
      <c r="D40" s="325" t="str">
        <f>A29</f>
        <v>DCVA Thunder 14</v>
      </c>
      <c r="E40" s="326"/>
      <c r="F40" s="327" t="str">
        <f>A22</f>
        <v>PBEVC Str8 Smash 15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Pools!B12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Pools!B13</f>
        <v>DeZavala Middle Ct. 25</v>
      </c>
    </row>
    <row r="5" spans="1:2" s="25" customFormat="1" ht="13.5">
      <c r="A5" s="39" t="s">
        <v>5</v>
      </c>
      <c r="B5" s="25" t="str">
        <f>Pools!A11</f>
        <v>Division 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MEVC Edge 161</v>
      </c>
      <c r="C12" s="333"/>
      <c r="D12" s="325" t="str">
        <f>A16</f>
        <v>Amarillo Xtreme 17 Black</v>
      </c>
      <c r="E12" s="326"/>
      <c r="F12" s="325" t="str">
        <f>A19</f>
        <v>NLVC 17 National</v>
      </c>
      <c r="G12" s="326"/>
      <c r="H12" s="350" t="str">
        <f>A22</f>
        <v>ARVC 17N2 Adidas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Pools!B15</f>
        <v>MEVC Edge 161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Pools!B16</f>
        <v>Amarillo Xtreme 17 Black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Pools!B17</f>
        <v>NLVC 17 National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Pools!B18</f>
        <v>ARVC 17N2 Adidas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MEVC Edge 161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17 Black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NLVC 17 National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ARVC 17N2 Adidas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MEVC Edge 161</v>
      </c>
      <c r="C35" s="326"/>
      <c r="D35" s="325" t="str">
        <f>A30</f>
        <v>NLVC 17 National</v>
      </c>
      <c r="E35" s="326"/>
      <c r="F35" s="327" t="str">
        <f>A16</f>
        <v>Amarillo Xtreme 17 Black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17 Black</v>
      </c>
      <c r="C36" s="326"/>
      <c r="D36" s="325" t="str">
        <f>A22</f>
        <v>ARVC 17N2 Adidas</v>
      </c>
      <c r="E36" s="326"/>
      <c r="F36" s="327" t="str">
        <f>A13</f>
        <v>MEVC Edge 161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MEVC Edge 161</v>
      </c>
      <c r="C37" s="326"/>
      <c r="D37" s="325" t="str">
        <f>A31</f>
        <v>ARVC 17N2 Adidas</v>
      </c>
      <c r="E37" s="326"/>
      <c r="F37" s="327" t="str">
        <f>A30</f>
        <v>NLVC 17 National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17 Black</v>
      </c>
      <c r="C38" s="326"/>
      <c r="D38" s="325" t="str">
        <f>A30</f>
        <v>NLVC 17 National</v>
      </c>
      <c r="E38" s="326"/>
      <c r="F38" s="327" t="str">
        <f>A28</f>
        <v>MEVC Edge 161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NLVC 17 National</v>
      </c>
      <c r="C39" s="326"/>
      <c r="D39" s="325" t="str">
        <f>A31</f>
        <v>ARVC 17N2 Adidas</v>
      </c>
      <c r="E39" s="326"/>
      <c r="F39" s="327" t="str">
        <f>A16</f>
        <v>Amarillo Xtreme 17 Black</v>
      </c>
      <c r="G39" s="327"/>
    </row>
    <row r="40" spans="1:7" ht="18" customHeight="1">
      <c r="A40" s="3" t="s">
        <v>26</v>
      </c>
      <c r="B40" s="325" t="str">
        <f>A13</f>
        <v>MEVC Edge 161</v>
      </c>
      <c r="C40" s="326"/>
      <c r="D40" s="325" t="str">
        <f>A29</f>
        <v>Amarillo Xtreme 17 Black</v>
      </c>
      <c r="E40" s="326"/>
      <c r="F40" s="327" t="str">
        <f>A22</f>
        <v>ARVC 17N2 Adidas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3:A15"/>
    <mergeCell ref="B13:C15"/>
    <mergeCell ref="A16:A18"/>
    <mergeCell ref="D16:E18"/>
    <mergeCell ref="A19:A21"/>
    <mergeCell ref="F27:G27"/>
    <mergeCell ref="B27:C27"/>
    <mergeCell ref="B26:D26"/>
    <mergeCell ref="F26:H26"/>
    <mergeCell ref="D32:E32"/>
    <mergeCell ref="F32:G32"/>
    <mergeCell ref="F28:G28"/>
    <mergeCell ref="B30:C30"/>
    <mergeCell ref="D30:E30"/>
    <mergeCell ref="F30:G30"/>
    <mergeCell ref="B31:C31"/>
    <mergeCell ref="D31:E31"/>
    <mergeCell ref="B32:C32"/>
    <mergeCell ref="F31:G31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J16:J18"/>
    <mergeCell ref="K16:L18"/>
    <mergeCell ref="J19:J21"/>
    <mergeCell ref="K19:L21"/>
    <mergeCell ref="A22:A24"/>
    <mergeCell ref="H22:I24"/>
    <mergeCell ref="J22:J24"/>
    <mergeCell ref="K22:L24"/>
    <mergeCell ref="I26:J26"/>
    <mergeCell ref="B29:C29"/>
    <mergeCell ref="D29:E29"/>
    <mergeCell ref="F29:G29"/>
    <mergeCell ref="B28:C28"/>
    <mergeCell ref="D28:E28"/>
    <mergeCell ref="D27:E27"/>
    <mergeCell ref="B34:C34"/>
    <mergeCell ref="D34:E34"/>
    <mergeCell ref="F34:G34"/>
    <mergeCell ref="I34:L34"/>
    <mergeCell ref="B35:C35"/>
    <mergeCell ref="D35:E35"/>
    <mergeCell ref="F35:G35"/>
    <mergeCell ref="I35:L35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40:C40"/>
    <mergeCell ref="D40:E40"/>
    <mergeCell ref="F40:G40"/>
    <mergeCell ref="A42:H42"/>
    <mergeCell ref="A43:H43"/>
    <mergeCell ref="I37:L37"/>
    <mergeCell ref="B38:C38"/>
    <mergeCell ref="D38:E38"/>
    <mergeCell ref="F38:G38"/>
    <mergeCell ref="I38:L38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18.7109375" style="58" customWidth="1"/>
    <col min="2" max="3" width="24.7109375" style="241" customWidth="1"/>
    <col min="4" max="5" width="25.7109375" style="241" customWidth="1"/>
    <col min="6" max="6" width="25.7109375" style="240" customWidth="1"/>
    <col min="7" max="8" width="25.7109375" style="241" customWidth="1"/>
    <col min="9" max="10" width="24.7109375" style="241" customWidth="1"/>
    <col min="11" max="11" width="18.7109375" style="54" customWidth="1"/>
    <col min="12" max="16384" width="9.140625" style="54" customWidth="1"/>
  </cols>
  <sheetData>
    <row r="1" spans="1:11" ht="19.5">
      <c r="A1" s="361" t="str">
        <f>Pools!A1</f>
        <v>Amarillo Regional Qualifier - hosted by JET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8">
      <c r="A2" s="323" t="str">
        <f>Pools!A2</f>
        <v>2/23/19 - 2/24/19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5" ht="18">
      <c r="A3" s="360" t="s">
        <v>76</v>
      </c>
      <c r="B3" s="360"/>
      <c r="C3" s="360"/>
      <c r="D3" s="239"/>
      <c r="E3" s="239"/>
    </row>
    <row r="4" spans="1:11" ht="19.5">
      <c r="A4" s="362" t="str">
        <f>Pools!A45</f>
        <v>Division III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1" ht="19.5">
      <c r="A5" s="358" t="s">
        <v>43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ht="19.5">
      <c r="A6" s="19"/>
      <c r="B6" s="214"/>
      <c r="C6" s="214"/>
      <c r="D6" s="214"/>
      <c r="E6" s="214"/>
      <c r="F6" s="15"/>
      <c r="H6" s="214"/>
      <c r="I6" s="214"/>
      <c r="J6" s="214"/>
      <c r="K6"/>
    </row>
    <row r="7" spans="1:11" s="247" customFormat="1" ht="15.75">
      <c r="A7" s="242"/>
      <c r="B7" s="129"/>
      <c r="C7" s="243"/>
      <c r="D7" s="215" t="s">
        <v>445</v>
      </c>
      <c r="E7" s="215" t="s">
        <v>446</v>
      </c>
      <c r="F7" s="244" t="s">
        <v>42</v>
      </c>
      <c r="G7" s="215" t="s">
        <v>191</v>
      </c>
      <c r="H7" s="215" t="s">
        <v>192</v>
      </c>
      <c r="I7" s="245"/>
      <c r="J7" s="129"/>
      <c r="K7" s="246"/>
    </row>
    <row r="8" spans="1:11" s="248" customFormat="1" ht="15.7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11"/>
    </row>
    <row r="9" spans="1:11" s="248" customFormat="1" ht="15.75">
      <c r="A9" s="129"/>
      <c r="B9" s="359" t="s">
        <v>41</v>
      </c>
      <c r="C9" s="359"/>
      <c r="D9" s="359"/>
      <c r="E9" s="359"/>
      <c r="F9" s="359"/>
      <c r="G9" s="359"/>
      <c r="H9" s="359"/>
      <c r="I9" s="359"/>
      <c r="J9" s="359"/>
      <c r="K9" s="111"/>
    </row>
    <row r="10" spans="1:11" ht="13.5">
      <c r="A10" s="19"/>
      <c r="B10" s="249"/>
      <c r="C10" s="249"/>
      <c r="D10" s="249"/>
      <c r="E10" s="51"/>
      <c r="F10" s="51"/>
      <c r="G10" s="51"/>
      <c r="H10" s="51"/>
      <c r="I10" s="51"/>
      <c r="J10" s="249"/>
      <c r="K10"/>
    </row>
    <row r="11" spans="1:11" s="248" customFormat="1" ht="24" customHeight="1" thickBot="1">
      <c r="A11" s="129"/>
      <c r="B11" s="129"/>
      <c r="C11" s="60"/>
      <c r="D11" s="60"/>
      <c r="E11" s="60"/>
      <c r="F11" s="60" t="s">
        <v>36</v>
      </c>
      <c r="G11" s="60"/>
      <c r="H11" s="60"/>
      <c r="I11" s="60"/>
      <c r="J11" s="129"/>
      <c r="K11" s="111"/>
    </row>
    <row r="12" spans="1:11" s="248" customFormat="1" ht="24" customHeight="1">
      <c r="A12" s="129"/>
      <c r="B12" s="129"/>
      <c r="C12" s="60"/>
      <c r="D12" s="60"/>
      <c r="E12" s="60"/>
      <c r="F12" s="217" t="s">
        <v>109</v>
      </c>
      <c r="G12" s="60"/>
      <c r="H12" s="60"/>
      <c r="I12" s="60"/>
      <c r="J12" s="218"/>
      <c r="K12" s="111"/>
    </row>
    <row r="13" spans="1:11" s="248" customFormat="1" ht="24" customHeight="1" thickBot="1">
      <c r="A13" s="129"/>
      <c r="B13" s="129"/>
      <c r="C13" s="60"/>
      <c r="D13" s="230"/>
      <c r="E13" s="230"/>
      <c r="F13" s="219" t="str">
        <f>F26</f>
        <v>Amarillo College Ct. 11</v>
      </c>
      <c r="G13" s="230"/>
      <c r="H13" s="230"/>
      <c r="I13" s="60"/>
      <c r="J13" s="218"/>
      <c r="K13" s="111"/>
    </row>
    <row r="14" spans="1:11" s="248" customFormat="1" ht="24" customHeight="1">
      <c r="A14" s="129"/>
      <c r="B14" s="129"/>
      <c r="C14" s="60"/>
      <c r="D14" s="233"/>
      <c r="E14" s="60"/>
      <c r="F14" s="250" t="s">
        <v>69</v>
      </c>
      <c r="G14" s="60"/>
      <c r="H14" s="119"/>
      <c r="I14" s="60"/>
      <c r="J14" s="218"/>
      <c r="K14" s="111"/>
    </row>
    <row r="15" spans="1:11" s="248" customFormat="1" ht="24" customHeight="1" thickBot="1">
      <c r="A15" s="129"/>
      <c r="B15" s="129"/>
      <c r="C15" s="60"/>
      <c r="D15" s="227"/>
      <c r="E15" s="60"/>
      <c r="F15" s="251"/>
      <c r="G15" s="60"/>
      <c r="H15" s="122"/>
      <c r="I15" s="60"/>
      <c r="J15" s="218"/>
      <c r="K15" s="111"/>
    </row>
    <row r="16" spans="1:11" s="248" customFormat="1" ht="24" customHeight="1">
      <c r="A16" s="129"/>
      <c r="B16" s="129"/>
      <c r="C16" s="60"/>
      <c r="D16" s="227"/>
      <c r="E16" s="252"/>
      <c r="F16" s="128" t="s">
        <v>211</v>
      </c>
      <c r="G16" s="60"/>
      <c r="H16" s="122"/>
      <c r="I16" s="60"/>
      <c r="J16" s="218"/>
      <c r="K16" s="111"/>
    </row>
    <row r="17" spans="1:11" s="248" customFormat="1" ht="24" customHeight="1">
      <c r="A17" s="129"/>
      <c r="B17" s="129"/>
      <c r="C17" s="60"/>
      <c r="D17" s="227" t="s">
        <v>239</v>
      </c>
      <c r="E17" s="252"/>
      <c r="F17" s="60"/>
      <c r="G17" s="60"/>
      <c r="H17" s="122" t="s">
        <v>149</v>
      </c>
      <c r="I17" s="60"/>
      <c r="J17" s="218"/>
      <c r="K17" s="111"/>
    </row>
    <row r="18" spans="1:11" s="248" customFormat="1" ht="24" customHeight="1" thickBot="1">
      <c r="A18" s="129"/>
      <c r="B18" s="129"/>
      <c r="C18" s="139"/>
      <c r="D18" s="253" t="str">
        <f>H42</f>
        <v>Amarillo College Ct. 12</v>
      </c>
      <c r="E18" s="60"/>
      <c r="F18" s="60" t="s">
        <v>240</v>
      </c>
      <c r="G18" s="60"/>
      <c r="H18" s="132" t="str">
        <f>E23</f>
        <v>Amarillo College Ct. 11</v>
      </c>
      <c r="I18" s="230"/>
      <c r="J18" s="218"/>
      <c r="K18" s="111"/>
    </row>
    <row r="19" spans="1:11" s="248" customFormat="1" ht="24" customHeight="1">
      <c r="A19" s="129"/>
      <c r="B19" s="129"/>
      <c r="C19" s="233"/>
      <c r="D19" s="227" t="s">
        <v>209</v>
      </c>
      <c r="E19" s="60"/>
      <c r="F19" s="217" t="s">
        <v>54</v>
      </c>
      <c r="G19" s="60"/>
      <c r="H19" s="122" t="s">
        <v>120</v>
      </c>
      <c r="I19" s="119"/>
      <c r="J19" s="218"/>
      <c r="K19" s="111"/>
    </row>
    <row r="20" spans="1:11" s="248" customFormat="1" ht="24" customHeight="1" thickBot="1">
      <c r="A20" s="129"/>
      <c r="B20" s="129"/>
      <c r="C20" s="227"/>
      <c r="D20" s="227"/>
      <c r="E20" s="230"/>
      <c r="F20" s="219" t="str">
        <f>D7</f>
        <v>Amarillo College Ct. 11</v>
      </c>
      <c r="G20" s="230"/>
      <c r="H20" s="122"/>
      <c r="I20" s="122"/>
      <c r="J20" s="218"/>
      <c r="K20" s="111"/>
    </row>
    <row r="21" spans="1:11" s="248" customFormat="1" ht="24" customHeight="1">
      <c r="A21" s="129"/>
      <c r="B21" s="129"/>
      <c r="C21" s="227"/>
      <c r="D21" s="227"/>
      <c r="E21" s="233"/>
      <c r="F21" s="254" t="s">
        <v>92</v>
      </c>
      <c r="G21" s="119"/>
      <c r="H21" s="122"/>
      <c r="I21" s="122"/>
      <c r="J21" s="218"/>
      <c r="K21" s="111"/>
    </row>
    <row r="22" spans="1:11" s="248" customFormat="1" ht="24" customHeight="1" thickBot="1">
      <c r="A22" s="129"/>
      <c r="B22" s="129"/>
      <c r="C22" s="227"/>
      <c r="D22" s="227"/>
      <c r="E22" s="227" t="s">
        <v>145</v>
      </c>
      <c r="F22" s="251"/>
      <c r="G22" s="122" t="s">
        <v>146</v>
      </c>
      <c r="H22" s="122"/>
      <c r="I22" s="122"/>
      <c r="J22" s="218"/>
      <c r="K22" s="111"/>
    </row>
    <row r="23" spans="1:11" s="248" customFormat="1" ht="24" customHeight="1" thickBot="1">
      <c r="A23" s="129"/>
      <c r="B23" s="129"/>
      <c r="C23" s="227"/>
      <c r="D23" s="150"/>
      <c r="E23" s="253" t="str">
        <f>G23</f>
        <v>Amarillo College Ct. 11</v>
      </c>
      <c r="F23" s="128" t="s">
        <v>37</v>
      </c>
      <c r="G23" s="132" t="str">
        <f>F13</f>
        <v>Amarillo College Ct. 11</v>
      </c>
      <c r="H23" s="139"/>
      <c r="I23" s="122"/>
      <c r="J23" s="218"/>
      <c r="K23" s="111"/>
    </row>
    <row r="24" spans="1:11" s="248" customFormat="1" ht="24" customHeight="1" thickBot="1">
      <c r="A24" s="129"/>
      <c r="B24" s="129"/>
      <c r="C24" s="227"/>
      <c r="D24" s="60"/>
      <c r="E24" s="227" t="s">
        <v>241</v>
      </c>
      <c r="F24" s="226" t="s">
        <v>33</v>
      </c>
      <c r="G24" s="122" t="s">
        <v>186</v>
      </c>
      <c r="H24" s="60"/>
      <c r="I24" s="122"/>
      <c r="J24" s="218"/>
      <c r="K24" s="111"/>
    </row>
    <row r="25" spans="1:11" s="248" customFormat="1" ht="24" customHeight="1">
      <c r="A25" s="129"/>
      <c r="B25" s="129"/>
      <c r="C25" s="227"/>
      <c r="D25" s="60"/>
      <c r="E25" s="227"/>
      <c r="F25" s="217" t="s">
        <v>128</v>
      </c>
      <c r="G25" s="122"/>
      <c r="H25" s="60"/>
      <c r="I25" s="122"/>
      <c r="J25" s="218"/>
      <c r="K25" s="111"/>
    </row>
    <row r="26" spans="1:11" s="248" customFormat="1" ht="24" customHeight="1" thickBot="1">
      <c r="A26" s="129"/>
      <c r="B26" s="129"/>
      <c r="C26" s="227"/>
      <c r="D26" s="60"/>
      <c r="E26" s="133"/>
      <c r="F26" s="219" t="str">
        <f>F20</f>
        <v>Amarillo College Ct. 11</v>
      </c>
      <c r="G26" s="139"/>
      <c r="H26" s="60"/>
      <c r="I26" s="122"/>
      <c r="J26" s="218"/>
      <c r="K26" s="111"/>
    </row>
    <row r="27" spans="1:11" s="248" customFormat="1" ht="24" customHeight="1">
      <c r="A27" s="129"/>
      <c r="B27" s="129"/>
      <c r="C27" s="227"/>
      <c r="D27" s="60"/>
      <c r="E27" s="60"/>
      <c r="F27" s="250" t="s">
        <v>58</v>
      </c>
      <c r="G27" s="60"/>
      <c r="H27" s="60"/>
      <c r="I27" s="122"/>
      <c r="J27" s="218"/>
      <c r="K27" s="111"/>
    </row>
    <row r="28" spans="1:11" s="248" customFormat="1" ht="24" customHeight="1" thickBot="1">
      <c r="A28" s="129"/>
      <c r="B28" s="129"/>
      <c r="C28" s="227"/>
      <c r="D28" s="60"/>
      <c r="E28" s="60"/>
      <c r="F28" s="251"/>
      <c r="G28" s="60"/>
      <c r="H28" s="60"/>
      <c r="I28" s="122"/>
      <c r="J28" s="218"/>
      <c r="K28" s="111"/>
    </row>
    <row r="29" spans="1:11" s="248" customFormat="1" ht="24" customHeight="1">
      <c r="A29" s="129"/>
      <c r="B29" s="129"/>
      <c r="C29" s="227" t="s">
        <v>242</v>
      </c>
      <c r="D29" s="60"/>
      <c r="E29" s="60"/>
      <c r="F29" s="128" t="s">
        <v>87</v>
      </c>
      <c r="G29" s="60"/>
      <c r="H29" s="60"/>
      <c r="I29" s="122" t="s">
        <v>243</v>
      </c>
      <c r="J29" s="218"/>
      <c r="K29" s="111"/>
    </row>
    <row r="30" spans="1:11" s="248" customFormat="1" ht="24" customHeight="1" thickBot="1">
      <c r="A30" s="129"/>
      <c r="B30" s="139"/>
      <c r="C30" s="253" t="str">
        <f>D18</f>
        <v>Amarillo College Ct. 12</v>
      </c>
      <c r="D30" s="60"/>
      <c r="E30" s="60"/>
      <c r="F30" s="60"/>
      <c r="G30" s="60"/>
      <c r="H30" s="60"/>
      <c r="I30" s="132" t="str">
        <f>H18</f>
        <v>Amarillo College Ct. 11</v>
      </c>
      <c r="J30" s="133"/>
      <c r="K30" s="111"/>
    </row>
    <row r="31" spans="1:11" s="248" customFormat="1" ht="24" customHeight="1">
      <c r="A31" s="129"/>
      <c r="B31" s="233"/>
      <c r="C31" s="227" t="s">
        <v>244</v>
      </c>
      <c r="D31" s="60"/>
      <c r="E31" s="60"/>
      <c r="F31" s="60"/>
      <c r="G31" s="60"/>
      <c r="H31" s="60"/>
      <c r="I31" s="122" t="s">
        <v>218</v>
      </c>
      <c r="J31" s="119"/>
      <c r="K31" s="111"/>
    </row>
    <row r="32" spans="1:11" s="248" customFormat="1" ht="24" customHeight="1" thickBot="1">
      <c r="A32" s="129"/>
      <c r="B32" s="227"/>
      <c r="C32" s="227"/>
      <c r="D32" s="60"/>
      <c r="E32" s="60"/>
      <c r="F32" s="60" t="s">
        <v>125</v>
      </c>
      <c r="G32" s="60"/>
      <c r="H32" s="60"/>
      <c r="I32" s="122"/>
      <c r="J32" s="122"/>
      <c r="K32" s="111"/>
    </row>
    <row r="33" spans="1:11" s="248" customFormat="1" ht="24" customHeight="1">
      <c r="A33" s="129"/>
      <c r="B33" s="227"/>
      <c r="C33" s="227"/>
      <c r="D33" s="60"/>
      <c r="E33" s="60"/>
      <c r="F33" s="217" t="s">
        <v>113</v>
      </c>
      <c r="G33" s="60"/>
      <c r="H33" s="60"/>
      <c r="I33" s="122"/>
      <c r="J33" s="255"/>
      <c r="K33" s="111"/>
    </row>
    <row r="34" spans="1:11" s="248" customFormat="1" ht="24" customHeight="1" thickBot="1">
      <c r="A34" s="129"/>
      <c r="B34" s="227"/>
      <c r="C34" s="227"/>
      <c r="D34" s="60"/>
      <c r="E34" s="230"/>
      <c r="F34" s="219" t="str">
        <f>F40</f>
        <v>Amarillo College Ct. 12</v>
      </c>
      <c r="G34" s="230"/>
      <c r="H34" s="60"/>
      <c r="I34" s="122"/>
      <c r="J34" s="255"/>
      <c r="K34" s="111"/>
    </row>
    <row r="35" spans="1:11" s="248" customFormat="1" ht="24" customHeight="1">
      <c r="A35" s="129"/>
      <c r="B35" s="227"/>
      <c r="C35" s="227"/>
      <c r="D35" s="60"/>
      <c r="E35" s="233"/>
      <c r="F35" s="250" t="s">
        <v>140</v>
      </c>
      <c r="G35" s="119"/>
      <c r="H35" s="60"/>
      <c r="I35" s="122"/>
      <c r="J35" s="256"/>
      <c r="K35" s="111"/>
    </row>
    <row r="36" spans="1:11" s="248" customFormat="1" ht="24" customHeight="1" thickBot="1">
      <c r="A36" s="129"/>
      <c r="B36" s="227"/>
      <c r="C36" s="227"/>
      <c r="D36" s="60"/>
      <c r="E36" s="227" t="s">
        <v>144</v>
      </c>
      <c r="F36" s="251"/>
      <c r="G36" s="122" t="s">
        <v>151</v>
      </c>
      <c r="H36" s="60"/>
      <c r="I36" s="122"/>
      <c r="J36" s="256"/>
      <c r="K36" s="111"/>
    </row>
    <row r="37" spans="1:11" s="248" customFormat="1" ht="24" customHeight="1" thickBot="1">
      <c r="A37" s="129"/>
      <c r="B37" s="227"/>
      <c r="C37" s="227"/>
      <c r="D37" s="139"/>
      <c r="E37" s="253" t="str">
        <f>G37</f>
        <v>Amarillo College Ct. 12</v>
      </c>
      <c r="F37" s="257" t="s">
        <v>38</v>
      </c>
      <c r="G37" s="132" t="str">
        <f>F47</f>
        <v>Amarillo College Ct. 12</v>
      </c>
      <c r="H37" s="133"/>
      <c r="I37" s="122"/>
      <c r="J37" s="256"/>
      <c r="K37" s="111"/>
    </row>
    <row r="38" spans="1:11" s="248" customFormat="1" ht="24" customHeight="1" thickBot="1">
      <c r="A38" s="129"/>
      <c r="B38" s="227"/>
      <c r="C38" s="227"/>
      <c r="D38" s="233"/>
      <c r="E38" s="227" t="s">
        <v>132</v>
      </c>
      <c r="F38" s="60" t="s">
        <v>70</v>
      </c>
      <c r="G38" s="122" t="s">
        <v>77</v>
      </c>
      <c r="H38" s="119"/>
      <c r="I38" s="122"/>
      <c r="J38" s="256"/>
      <c r="K38" s="111"/>
    </row>
    <row r="39" spans="1:11" s="248" customFormat="1" ht="24" customHeight="1">
      <c r="A39" s="129"/>
      <c r="B39" s="227"/>
      <c r="C39" s="227"/>
      <c r="D39" s="227"/>
      <c r="E39" s="227"/>
      <c r="F39" s="217" t="s">
        <v>55</v>
      </c>
      <c r="G39" s="122"/>
      <c r="H39" s="122"/>
      <c r="I39" s="122"/>
      <c r="J39" s="255"/>
      <c r="K39" s="111"/>
    </row>
    <row r="40" spans="1:11" s="248" customFormat="1" ht="24" customHeight="1" thickBot="1">
      <c r="A40" s="129"/>
      <c r="B40" s="227"/>
      <c r="C40" s="227"/>
      <c r="D40" s="227"/>
      <c r="E40" s="133"/>
      <c r="F40" s="219" t="str">
        <f>E7</f>
        <v>Amarillo College Ct. 12</v>
      </c>
      <c r="G40" s="139"/>
      <c r="H40" s="122"/>
      <c r="I40" s="122"/>
      <c r="J40" s="255"/>
      <c r="K40" s="111"/>
    </row>
    <row r="41" spans="1:11" s="248" customFormat="1" ht="24" customHeight="1">
      <c r="A41" s="129"/>
      <c r="B41" s="227"/>
      <c r="C41" s="227"/>
      <c r="D41" s="227" t="s">
        <v>245</v>
      </c>
      <c r="E41" s="60"/>
      <c r="F41" s="254" t="s">
        <v>103</v>
      </c>
      <c r="G41" s="60"/>
      <c r="H41" s="122" t="s">
        <v>148</v>
      </c>
      <c r="I41" s="122"/>
      <c r="J41" s="255"/>
      <c r="K41" s="111"/>
    </row>
    <row r="42" spans="1:11" s="248" customFormat="1" ht="24" customHeight="1" thickBot="1">
      <c r="A42" s="129"/>
      <c r="B42" s="227"/>
      <c r="C42" s="150"/>
      <c r="D42" s="253" t="str">
        <f>H60</f>
        <v>Amarillo College Ct. 13</v>
      </c>
      <c r="E42" s="60"/>
      <c r="F42" s="251"/>
      <c r="G42" s="60"/>
      <c r="H42" s="132" t="str">
        <f>E37</f>
        <v>Amarillo College Ct. 12</v>
      </c>
      <c r="I42" s="150"/>
      <c r="J42" s="255"/>
      <c r="K42" s="111"/>
    </row>
    <row r="43" spans="1:11" s="248" customFormat="1" ht="24" customHeight="1">
      <c r="A43" s="129"/>
      <c r="B43" s="227"/>
      <c r="C43" s="60"/>
      <c r="D43" s="227" t="s">
        <v>133</v>
      </c>
      <c r="E43" s="60"/>
      <c r="F43" s="128" t="s">
        <v>246</v>
      </c>
      <c r="G43" s="60"/>
      <c r="H43" s="122" t="s">
        <v>229</v>
      </c>
      <c r="I43" s="60"/>
      <c r="J43" s="255"/>
      <c r="K43" s="111"/>
    </row>
    <row r="44" spans="1:11" s="248" customFormat="1" ht="24" customHeight="1">
      <c r="A44" s="129"/>
      <c r="B44" s="227"/>
      <c r="C44" s="60"/>
      <c r="D44" s="227"/>
      <c r="E44" s="60"/>
      <c r="F44" s="60"/>
      <c r="G44" s="60"/>
      <c r="H44" s="122"/>
      <c r="I44" s="60"/>
      <c r="J44" s="255"/>
      <c r="K44" s="111"/>
    </row>
    <row r="45" spans="1:11" s="248" customFormat="1" ht="24" customHeight="1" thickBot="1">
      <c r="A45" s="129"/>
      <c r="B45" s="227"/>
      <c r="C45" s="60"/>
      <c r="D45" s="227"/>
      <c r="E45" s="60"/>
      <c r="F45" s="60" t="s">
        <v>135</v>
      </c>
      <c r="G45" s="60"/>
      <c r="H45" s="122"/>
      <c r="I45" s="60"/>
      <c r="J45" s="255"/>
      <c r="K45" s="111"/>
    </row>
    <row r="46" spans="1:11" s="248" customFormat="1" ht="24" customHeight="1">
      <c r="A46" s="129"/>
      <c r="B46" s="227"/>
      <c r="C46" s="60"/>
      <c r="D46" s="227"/>
      <c r="E46" s="60"/>
      <c r="F46" s="217" t="s">
        <v>147</v>
      </c>
      <c r="G46" s="60"/>
      <c r="H46" s="122"/>
      <c r="I46" s="60"/>
      <c r="J46" s="255"/>
      <c r="K46" s="111"/>
    </row>
    <row r="47" spans="1:11" s="248" customFormat="1" ht="24" customHeight="1" thickBot="1">
      <c r="A47" s="129"/>
      <c r="B47" s="227"/>
      <c r="C47" s="60"/>
      <c r="D47" s="133"/>
      <c r="E47" s="230"/>
      <c r="F47" s="219" t="str">
        <f>F34</f>
        <v>Amarillo College Ct. 12</v>
      </c>
      <c r="G47" s="230"/>
      <c r="H47" s="139"/>
      <c r="I47" s="60"/>
      <c r="J47" s="255"/>
      <c r="K47" s="111"/>
    </row>
    <row r="48" spans="1:11" s="248" customFormat="1" ht="24" customHeight="1">
      <c r="A48" s="129"/>
      <c r="B48" s="227"/>
      <c r="C48" s="60"/>
      <c r="D48" s="141"/>
      <c r="E48" s="60"/>
      <c r="F48" s="250" t="s">
        <v>84</v>
      </c>
      <c r="G48" s="60"/>
      <c r="H48" s="141"/>
      <c r="I48" s="60"/>
      <c r="J48" s="255"/>
      <c r="K48" s="111"/>
    </row>
    <row r="49" spans="1:11" s="248" customFormat="1" ht="24" customHeight="1" thickBot="1">
      <c r="A49" s="129"/>
      <c r="B49" s="227"/>
      <c r="C49" s="60"/>
      <c r="D49" s="60"/>
      <c r="E49" s="60"/>
      <c r="F49" s="251"/>
      <c r="G49" s="60"/>
      <c r="H49" s="60"/>
      <c r="I49" s="60"/>
      <c r="J49" s="255"/>
      <c r="K49" s="111"/>
    </row>
    <row r="50" spans="1:11" s="248" customFormat="1" ht="24" customHeight="1">
      <c r="A50" s="129"/>
      <c r="B50" s="227" t="s">
        <v>247</v>
      </c>
      <c r="C50" s="60"/>
      <c r="D50" s="60"/>
      <c r="E50" s="252"/>
      <c r="F50" s="128" t="s">
        <v>32</v>
      </c>
      <c r="G50" s="60"/>
      <c r="H50" s="60"/>
      <c r="I50" s="60"/>
      <c r="J50" s="122" t="s">
        <v>248</v>
      </c>
      <c r="K50" s="111"/>
    </row>
    <row r="51" spans="1:11" s="248" customFormat="1" ht="24" customHeight="1">
      <c r="A51" s="258"/>
      <c r="B51" s="253" t="str">
        <f>C30</f>
        <v>Amarillo College Ct. 12</v>
      </c>
      <c r="C51" s="129"/>
      <c r="D51" s="60"/>
      <c r="E51" s="60"/>
      <c r="F51" s="60"/>
      <c r="G51" s="60"/>
      <c r="H51" s="60"/>
      <c r="I51" s="60"/>
      <c r="J51" s="132" t="str">
        <f>I30</f>
        <v>Amarillo College Ct. 11</v>
      </c>
      <c r="K51" s="259"/>
    </row>
    <row r="52" spans="1:11" s="248" customFormat="1" ht="24" customHeight="1">
      <c r="A52" s="60" t="s">
        <v>44</v>
      </c>
      <c r="B52" s="227" t="s">
        <v>249</v>
      </c>
      <c r="C52" s="129"/>
      <c r="D52" s="234"/>
      <c r="E52" s="60"/>
      <c r="F52" s="260"/>
      <c r="G52" s="234"/>
      <c r="H52" s="234"/>
      <c r="I52" s="60"/>
      <c r="J52" s="122" t="s">
        <v>250</v>
      </c>
      <c r="K52" s="60" t="s">
        <v>45</v>
      </c>
    </row>
    <row r="53" spans="1:11" s="248" customFormat="1" ht="24" customHeight="1" thickBot="1">
      <c r="A53" s="60" t="s">
        <v>46</v>
      </c>
      <c r="B53" s="261"/>
      <c r="C53" s="60"/>
      <c r="D53" s="60"/>
      <c r="E53" s="60"/>
      <c r="F53" s="60" t="s">
        <v>31</v>
      </c>
      <c r="G53" s="60"/>
      <c r="H53" s="60"/>
      <c r="I53" s="60"/>
      <c r="J53" s="256"/>
      <c r="K53" s="60" t="s">
        <v>46</v>
      </c>
    </row>
    <row r="54" spans="1:11" s="248" customFormat="1" ht="24" customHeight="1">
      <c r="A54" s="129"/>
      <c r="B54" s="261"/>
      <c r="C54" s="60"/>
      <c r="D54" s="60"/>
      <c r="E54" s="60"/>
      <c r="F54" s="217" t="s">
        <v>153</v>
      </c>
      <c r="G54" s="60"/>
      <c r="H54" s="60"/>
      <c r="I54" s="60"/>
      <c r="J54" s="255"/>
      <c r="K54" s="111"/>
    </row>
    <row r="55" spans="1:11" s="248" customFormat="1" ht="24" customHeight="1" thickBot="1">
      <c r="A55" s="129"/>
      <c r="B55" s="261"/>
      <c r="C55" s="60"/>
      <c r="D55" s="230"/>
      <c r="E55" s="230"/>
      <c r="F55" s="219" t="str">
        <f>F87</f>
        <v>Amarillo College Ct. 14</v>
      </c>
      <c r="G55" s="230"/>
      <c r="H55" s="230"/>
      <c r="I55" s="60"/>
      <c r="J55" s="255"/>
      <c r="K55" s="111"/>
    </row>
    <row r="56" spans="1:11" s="248" customFormat="1" ht="24" customHeight="1">
      <c r="A56" s="129"/>
      <c r="B56" s="261"/>
      <c r="C56" s="60"/>
      <c r="D56" s="233"/>
      <c r="E56" s="60"/>
      <c r="F56" s="250" t="s">
        <v>85</v>
      </c>
      <c r="G56" s="60"/>
      <c r="H56" s="119"/>
      <c r="I56" s="60"/>
      <c r="J56" s="255"/>
      <c r="K56" s="111"/>
    </row>
    <row r="57" spans="1:11" s="248" customFormat="1" ht="24" customHeight="1" thickBot="1">
      <c r="A57" s="129"/>
      <c r="B57" s="261"/>
      <c r="C57" s="60"/>
      <c r="D57" s="227"/>
      <c r="E57" s="60"/>
      <c r="F57" s="251"/>
      <c r="G57" s="60"/>
      <c r="H57" s="122"/>
      <c r="I57" s="60"/>
      <c r="J57" s="255"/>
      <c r="K57" s="111"/>
    </row>
    <row r="58" spans="1:11" s="248" customFormat="1" ht="24" customHeight="1">
      <c r="A58" s="129"/>
      <c r="B58" s="261"/>
      <c r="C58" s="60"/>
      <c r="D58" s="227"/>
      <c r="E58" s="252"/>
      <c r="F58" s="128" t="s">
        <v>110</v>
      </c>
      <c r="G58" s="60"/>
      <c r="H58" s="122"/>
      <c r="I58" s="60"/>
      <c r="J58" s="255"/>
      <c r="K58" s="111"/>
    </row>
    <row r="59" spans="1:11" s="248" customFormat="1" ht="24" customHeight="1">
      <c r="A59" s="129"/>
      <c r="B59" s="261"/>
      <c r="C59" s="60"/>
      <c r="D59" s="227" t="s">
        <v>251</v>
      </c>
      <c r="E59" s="252"/>
      <c r="F59" s="60"/>
      <c r="G59" s="60"/>
      <c r="H59" s="122" t="s">
        <v>150</v>
      </c>
      <c r="I59" s="60"/>
      <c r="J59" s="255"/>
      <c r="K59" s="111"/>
    </row>
    <row r="60" spans="1:11" s="248" customFormat="1" ht="24" customHeight="1" thickBot="1">
      <c r="A60" s="129"/>
      <c r="B60" s="261"/>
      <c r="C60" s="139"/>
      <c r="D60" s="253" t="str">
        <f>D82</f>
        <v>Amarillo College Ct. 14</v>
      </c>
      <c r="E60" s="60"/>
      <c r="F60" s="60" t="s">
        <v>207</v>
      </c>
      <c r="G60" s="60"/>
      <c r="H60" s="132" t="str">
        <f>E65</f>
        <v>Amarillo College Ct. 13</v>
      </c>
      <c r="I60" s="230"/>
      <c r="J60" s="255"/>
      <c r="K60" s="111"/>
    </row>
    <row r="61" spans="1:11" s="248" customFormat="1" ht="24" customHeight="1">
      <c r="A61" s="129"/>
      <c r="B61" s="261"/>
      <c r="C61" s="233"/>
      <c r="D61" s="227" t="s">
        <v>252</v>
      </c>
      <c r="E61" s="60"/>
      <c r="F61" s="217" t="s">
        <v>156</v>
      </c>
      <c r="G61" s="60"/>
      <c r="H61" s="122" t="s">
        <v>119</v>
      </c>
      <c r="I61" s="119"/>
      <c r="J61" s="255"/>
      <c r="K61" s="111"/>
    </row>
    <row r="62" spans="1:11" s="248" customFormat="1" ht="24" customHeight="1" thickBot="1">
      <c r="A62" s="129"/>
      <c r="B62" s="261"/>
      <c r="C62" s="227"/>
      <c r="D62" s="227"/>
      <c r="E62" s="230"/>
      <c r="F62" s="219" t="str">
        <f>F68</f>
        <v>Amarillo College Ct. 13</v>
      </c>
      <c r="G62" s="230"/>
      <c r="H62" s="122"/>
      <c r="I62" s="122"/>
      <c r="J62" s="255"/>
      <c r="K62" s="111"/>
    </row>
    <row r="63" spans="1:11" s="248" customFormat="1" ht="24" customHeight="1">
      <c r="A63" s="129"/>
      <c r="B63" s="261"/>
      <c r="C63" s="227"/>
      <c r="D63" s="227"/>
      <c r="E63" s="233"/>
      <c r="F63" s="250" t="s">
        <v>80</v>
      </c>
      <c r="G63" s="119"/>
      <c r="H63" s="122"/>
      <c r="I63" s="122"/>
      <c r="J63" s="255"/>
      <c r="K63" s="111"/>
    </row>
    <row r="64" spans="1:11" s="248" customFormat="1" ht="24" customHeight="1" thickBot="1">
      <c r="A64" s="129"/>
      <c r="B64" s="261"/>
      <c r="C64" s="227"/>
      <c r="D64" s="227"/>
      <c r="E64" s="227" t="s">
        <v>158</v>
      </c>
      <c r="F64" s="251"/>
      <c r="G64" s="122" t="s">
        <v>152</v>
      </c>
      <c r="H64" s="122"/>
      <c r="I64" s="122"/>
      <c r="J64" s="255"/>
      <c r="K64" s="111"/>
    </row>
    <row r="65" spans="1:11" s="248" customFormat="1" ht="24" customHeight="1" thickBot="1">
      <c r="A65" s="129"/>
      <c r="B65" s="261"/>
      <c r="C65" s="227"/>
      <c r="D65" s="150"/>
      <c r="E65" s="253" t="str">
        <f>G65</f>
        <v>Amarillo College Ct. 13</v>
      </c>
      <c r="F65" s="257" t="s">
        <v>88</v>
      </c>
      <c r="G65" s="132" t="str">
        <f>F62</f>
        <v>Amarillo College Ct. 13</v>
      </c>
      <c r="H65" s="139"/>
      <c r="I65" s="122"/>
      <c r="J65" s="255"/>
      <c r="K65" s="111"/>
    </row>
    <row r="66" spans="1:11" s="248" customFormat="1" ht="24" customHeight="1" thickBot="1">
      <c r="A66" s="129"/>
      <c r="B66" s="261"/>
      <c r="C66" s="227"/>
      <c r="D66" s="60"/>
      <c r="E66" s="227" t="s">
        <v>108</v>
      </c>
      <c r="F66" s="60" t="s">
        <v>34</v>
      </c>
      <c r="G66" s="122" t="s">
        <v>50</v>
      </c>
      <c r="H66" s="60"/>
      <c r="I66" s="122"/>
      <c r="J66" s="255"/>
      <c r="K66" s="111"/>
    </row>
    <row r="67" spans="1:11" s="248" customFormat="1" ht="24" customHeight="1">
      <c r="A67" s="129"/>
      <c r="B67" s="261"/>
      <c r="C67" s="227"/>
      <c r="D67" s="60"/>
      <c r="E67" s="227"/>
      <c r="F67" s="217" t="s">
        <v>116</v>
      </c>
      <c r="G67" s="122"/>
      <c r="H67" s="60"/>
      <c r="I67" s="122"/>
      <c r="J67" s="255"/>
      <c r="K67" s="111"/>
    </row>
    <row r="68" spans="1:11" s="248" customFormat="1" ht="24" customHeight="1" thickBot="1">
      <c r="A68" s="129"/>
      <c r="B68" s="261"/>
      <c r="C68" s="227"/>
      <c r="D68" s="60"/>
      <c r="E68" s="133"/>
      <c r="F68" s="219" t="str">
        <f>G7</f>
        <v>Amarillo College Ct. 13</v>
      </c>
      <c r="G68" s="139"/>
      <c r="H68" s="60"/>
      <c r="I68" s="122"/>
      <c r="J68" s="255"/>
      <c r="K68" s="111"/>
    </row>
    <row r="69" spans="1:11" s="248" customFormat="1" ht="24" customHeight="1">
      <c r="A69" s="129"/>
      <c r="B69" s="261"/>
      <c r="C69" s="227"/>
      <c r="D69" s="60"/>
      <c r="E69" s="60"/>
      <c r="F69" s="262" t="s">
        <v>208</v>
      </c>
      <c r="G69" s="60"/>
      <c r="H69" s="60"/>
      <c r="I69" s="122"/>
      <c r="J69" s="255"/>
      <c r="K69" s="111"/>
    </row>
    <row r="70" spans="1:11" s="248" customFormat="1" ht="24" customHeight="1" thickBot="1">
      <c r="A70" s="129"/>
      <c r="B70" s="261"/>
      <c r="C70" s="227" t="s">
        <v>253</v>
      </c>
      <c r="D70" s="60"/>
      <c r="E70" s="60"/>
      <c r="F70" s="251"/>
      <c r="G70" s="60"/>
      <c r="H70" s="60"/>
      <c r="I70" s="122" t="s">
        <v>254</v>
      </c>
      <c r="J70" s="255"/>
      <c r="K70" s="111"/>
    </row>
    <row r="71" spans="1:11" s="248" customFormat="1" ht="24" customHeight="1" thickBot="1">
      <c r="A71" s="129"/>
      <c r="B71" s="150"/>
      <c r="C71" s="253" t="str">
        <f>D60</f>
        <v>Amarillo College Ct. 14</v>
      </c>
      <c r="D71" s="60"/>
      <c r="E71" s="60"/>
      <c r="F71" s="128" t="s">
        <v>131</v>
      </c>
      <c r="G71" s="60"/>
      <c r="H71" s="60"/>
      <c r="I71" s="132" t="str">
        <f>D42</f>
        <v>Amarillo College Ct. 13</v>
      </c>
      <c r="J71" s="150"/>
      <c r="K71" s="111"/>
    </row>
    <row r="72" spans="1:11" s="248" customFormat="1" ht="24" customHeight="1">
      <c r="A72" s="129"/>
      <c r="B72" s="60"/>
      <c r="C72" s="227" t="s">
        <v>255</v>
      </c>
      <c r="D72" s="60"/>
      <c r="E72" s="60"/>
      <c r="F72" s="60"/>
      <c r="G72" s="60"/>
      <c r="H72" s="60"/>
      <c r="I72" s="122" t="s">
        <v>256</v>
      </c>
      <c r="J72" s="60"/>
      <c r="K72" s="111"/>
    </row>
    <row r="73" spans="1:11" s="248" customFormat="1" ht="24" customHeight="1">
      <c r="A73" s="129"/>
      <c r="B73" s="256"/>
      <c r="C73" s="129"/>
      <c r="D73" s="60"/>
      <c r="E73" s="60"/>
      <c r="F73" s="60"/>
      <c r="G73" s="60"/>
      <c r="H73" s="60"/>
      <c r="I73" s="256"/>
      <c r="J73" s="129"/>
      <c r="K73" s="111"/>
    </row>
    <row r="74" spans="1:11" s="248" customFormat="1" ht="24" customHeight="1">
      <c r="A74" s="129"/>
      <c r="B74" s="60"/>
      <c r="C74" s="227"/>
      <c r="D74" s="60"/>
      <c r="E74" s="60"/>
      <c r="F74" s="229"/>
      <c r="G74" s="60"/>
      <c r="H74" s="60"/>
      <c r="I74" s="122"/>
      <c r="J74" s="218"/>
      <c r="K74" s="111"/>
    </row>
    <row r="75" spans="1:11" s="248" customFormat="1" ht="24" customHeight="1" thickBot="1">
      <c r="A75" s="129"/>
      <c r="B75" s="60"/>
      <c r="C75" s="227"/>
      <c r="D75" s="60"/>
      <c r="E75" s="60"/>
      <c r="F75" s="60" t="s">
        <v>68</v>
      </c>
      <c r="G75" s="60"/>
      <c r="H75" s="60"/>
      <c r="I75" s="122"/>
      <c r="J75" s="218"/>
      <c r="K75" s="111"/>
    </row>
    <row r="76" spans="1:11" s="248" customFormat="1" ht="24" customHeight="1">
      <c r="A76" s="129"/>
      <c r="B76" s="60"/>
      <c r="C76" s="227"/>
      <c r="D76" s="60"/>
      <c r="E76" s="60"/>
      <c r="F76" s="217" t="s">
        <v>154</v>
      </c>
      <c r="G76" s="60"/>
      <c r="H76" s="60"/>
      <c r="I76" s="122"/>
      <c r="J76" s="218"/>
      <c r="K76" s="111"/>
    </row>
    <row r="77" spans="1:11" s="248" customFormat="1" ht="24" customHeight="1" thickBot="1">
      <c r="A77" s="129"/>
      <c r="B77" s="60"/>
      <c r="C77" s="227"/>
      <c r="D77" s="230"/>
      <c r="E77" s="231"/>
      <c r="F77" s="219" t="str">
        <f>H7</f>
        <v>Amarillo College Ct. 14</v>
      </c>
      <c r="G77" s="232"/>
      <c r="H77" s="230"/>
      <c r="I77" s="122"/>
      <c r="J77" s="218"/>
      <c r="K77" s="111"/>
    </row>
    <row r="78" spans="1:11" s="248" customFormat="1" ht="24" customHeight="1">
      <c r="A78" s="129"/>
      <c r="B78" s="60"/>
      <c r="C78" s="227"/>
      <c r="D78" s="233"/>
      <c r="E78" s="60"/>
      <c r="F78" s="262" t="s">
        <v>257</v>
      </c>
      <c r="G78" s="60"/>
      <c r="H78" s="119"/>
      <c r="I78" s="122"/>
      <c r="J78" s="218"/>
      <c r="K78" s="111"/>
    </row>
    <row r="79" spans="1:11" s="248" customFormat="1" ht="24" customHeight="1" thickBot="1">
      <c r="A79" s="129"/>
      <c r="B79" s="60"/>
      <c r="C79" s="227"/>
      <c r="D79" s="227"/>
      <c r="E79" s="60"/>
      <c r="F79" s="251"/>
      <c r="G79" s="60"/>
      <c r="H79" s="122"/>
      <c r="I79" s="122"/>
      <c r="J79" s="218"/>
      <c r="K79" s="111"/>
    </row>
    <row r="80" spans="1:11" s="248" customFormat="1" ht="24" customHeight="1">
      <c r="A80" s="129"/>
      <c r="B80" s="60"/>
      <c r="C80" s="227"/>
      <c r="D80" s="227"/>
      <c r="E80" s="60"/>
      <c r="F80" s="128" t="s">
        <v>258</v>
      </c>
      <c r="G80" s="60"/>
      <c r="H80" s="122"/>
      <c r="I80" s="122"/>
      <c r="J80" s="218"/>
      <c r="K80" s="111"/>
    </row>
    <row r="81" spans="1:11" s="248" customFormat="1" ht="24" customHeight="1">
      <c r="A81" s="129"/>
      <c r="B81" s="60"/>
      <c r="C81" s="227"/>
      <c r="D81" s="227" t="s">
        <v>155</v>
      </c>
      <c r="E81" s="60"/>
      <c r="F81" s="60"/>
      <c r="G81" s="60"/>
      <c r="H81" s="122" t="s">
        <v>157</v>
      </c>
      <c r="I81" s="122"/>
      <c r="J81" s="218"/>
      <c r="K81" s="111"/>
    </row>
    <row r="82" spans="1:11" s="248" customFormat="1" ht="24" customHeight="1" thickBot="1">
      <c r="A82" s="129"/>
      <c r="B82" s="60"/>
      <c r="C82" s="150"/>
      <c r="D82" s="253" t="str">
        <f>H82</f>
        <v>Amarillo College Ct. 14</v>
      </c>
      <c r="E82" s="60"/>
      <c r="F82" s="60"/>
      <c r="G82" s="60"/>
      <c r="H82" s="132" t="str">
        <f>F55</f>
        <v>Amarillo College Ct. 14</v>
      </c>
      <c r="I82" s="150"/>
      <c r="J82" s="218"/>
      <c r="K82" s="111"/>
    </row>
    <row r="83" spans="1:11" s="248" customFormat="1" ht="24" customHeight="1">
      <c r="A83" s="129"/>
      <c r="B83" s="60"/>
      <c r="C83" s="60"/>
      <c r="D83" s="227" t="s">
        <v>134</v>
      </c>
      <c r="E83" s="60"/>
      <c r="F83" s="60"/>
      <c r="G83" s="60"/>
      <c r="H83" s="122" t="s">
        <v>228</v>
      </c>
      <c r="I83" s="60"/>
      <c r="J83" s="218"/>
      <c r="K83" s="111"/>
    </row>
    <row r="84" spans="1:11" s="248" customFormat="1" ht="24" customHeight="1">
      <c r="A84" s="129"/>
      <c r="B84" s="60"/>
      <c r="C84" s="60"/>
      <c r="D84" s="227"/>
      <c r="E84" s="60"/>
      <c r="F84" s="60"/>
      <c r="G84" s="60"/>
      <c r="H84" s="122"/>
      <c r="I84" s="60"/>
      <c r="J84" s="218"/>
      <c r="K84" s="111"/>
    </row>
    <row r="85" spans="1:11" s="248" customFormat="1" ht="24" customHeight="1" thickBot="1">
      <c r="A85" s="129"/>
      <c r="B85" s="60"/>
      <c r="C85" s="60"/>
      <c r="D85" s="227"/>
      <c r="E85" s="60"/>
      <c r="F85" s="226" t="s">
        <v>259</v>
      </c>
      <c r="G85" s="60"/>
      <c r="H85" s="122"/>
      <c r="I85" s="60"/>
      <c r="J85" s="218"/>
      <c r="K85" s="111"/>
    </row>
    <row r="86" spans="1:11" s="248" customFormat="1" ht="24" customHeight="1">
      <c r="A86" s="129"/>
      <c r="B86" s="60"/>
      <c r="C86" s="60"/>
      <c r="D86" s="227"/>
      <c r="E86" s="60"/>
      <c r="F86" s="217" t="s">
        <v>159</v>
      </c>
      <c r="G86" s="60"/>
      <c r="H86" s="122"/>
      <c r="I86" s="60"/>
      <c r="J86" s="218"/>
      <c r="K86" s="111"/>
    </row>
    <row r="87" spans="1:11" s="248" customFormat="1" ht="24" customHeight="1" thickBot="1">
      <c r="A87" s="129"/>
      <c r="B87" s="60"/>
      <c r="C87" s="60"/>
      <c r="D87" s="133"/>
      <c r="E87" s="230"/>
      <c r="F87" s="219" t="str">
        <f>F77</f>
        <v>Amarillo College Ct. 14</v>
      </c>
      <c r="G87" s="230"/>
      <c r="H87" s="139"/>
      <c r="I87" s="60"/>
      <c r="J87" s="218"/>
      <c r="K87" s="111"/>
    </row>
    <row r="88" spans="1:11" s="248" customFormat="1" ht="24" customHeight="1">
      <c r="A88" s="129"/>
      <c r="B88" s="60"/>
      <c r="C88" s="60"/>
      <c r="D88" s="141"/>
      <c r="E88" s="60"/>
      <c r="F88" s="250" t="s">
        <v>71</v>
      </c>
      <c r="G88" s="60"/>
      <c r="H88" s="141"/>
      <c r="I88" s="60"/>
      <c r="J88" s="218"/>
      <c r="K88" s="111"/>
    </row>
    <row r="89" spans="1:11" s="248" customFormat="1" ht="24" customHeight="1" thickBot="1">
      <c r="A89" s="129"/>
      <c r="B89" s="60"/>
      <c r="C89" s="60"/>
      <c r="D89" s="60"/>
      <c r="E89" s="60"/>
      <c r="F89" s="251"/>
      <c r="G89" s="60"/>
      <c r="H89" s="60"/>
      <c r="I89" s="60"/>
      <c r="J89" s="218"/>
      <c r="K89" s="111"/>
    </row>
    <row r="90" spans="1:11" s="248" customFormat="1" ht="24" customHeight="1">
      <c r="A90" s="129"/>
      <c r="B90" s="60"/>
      <c r="C90" s="60"/>
      <c r="D90" s="60"/>
      <c r="E90" s="252"/>
      <c r="F90" s="128" t="s">
        <v>35</v>
      </c>
      <c r="G90" s="60"/>
      <c r="H90" s="60"/>
      <c r="I90" s="60"/>
      <c r="J90" s="218"/>
      <c r="K90" s="111"/>
    </row>
    <row r="91" spans="1:11" ht="24" customHeight="1">
      <c r="A91" s="19"/>
      <c r="B91" s="249"/>
      <c r="C91" s="249"/>
      <c r="D91" s="16"/>
      <c r="E91" s="16"/>
      <c r="F91" s="16"/>
      <c r="G91" s="16"/>
      <c r="H91" s="16"/>
      <c r="I91" s="16"/>
      <c r="J91" s="263"/>
      <c r="K91"/>
    </row>
    <row r="92" spans="1:11" ht="24" customHeight="1">
      <c r="A92" s="19"/>
      <c r="B92" s="264"/>
      <c r="C92" s="21" t="s">
        <v>53</v>
      </c>
      <c r="D92" s="249"/>
      <c r="E92" s="249"/>
      <c r="F92" s="249"/>
      <c r="G92" s="249"/>
      <c r="H92" s="249"/>
      <c r="I92" s="249"/>
      <c r="J92" s="249"/>
      <c r="K92"/>
    </row>
    <row r="93" spans="1:11" ht="12.75">
      <c r="A93" s="19"/>
      <c r="B93" s="249"/>
      <c r="C93" s="249"/>
      <c r="D93" s="249"/>
      <c r="E93" s="249"/>
      <c r="F93" s="26"/>
      <c r="G93" s="249"/>
      <c r="H93" s="249"/>
      <c r="I93" s="249"/>
      <c r="J93" s="249"/>
      <c r="K93"/>
    </row>
    <row r="94" spans="1:11" ht="12.75">
      <c r="A94" s="19"/>
      <c r="B94" s="249"/>
      <c r="C94" s="249"/>
      <c r="D94" s="249"/>
      <c r="E94" s="249"/>
      <c r="F94" s="26"/>
      <c r="G94" s="249"/>
      <c r="H94" s="249"/>
      <c r="I94" s="249"/>
      <c r="J94" s="249"/>
      <c r="K94"/>
    </row>
    <row r="95" spans="1:11" ht="12.75">
      <c r="A95" s="19"/>
      <c r="B95" s="249"/>
      <c r="C95" s="249"/>
      <c r="D95" s="249"/>
      <c r="E95" s="249"/>
      <c r="F95" s="26"/>
      <c r="G95" s="249"/>
      <c r="H95" s="249"/>
      <c r="I95" s="249"/>
      <c r="J95" s="249"/>
      <c r="K95"/>
    </row>
    <row r="96" spans="1:11" ht="12.75">
      <c r="A96" s="19"/>
      <c r="B96" s="249"/>
      <c r="C96" s="249"/>
      <c r="D96" s="249"/>
      <c r="E96" s="249"/>
      <c r="F96" s="26"/>
      <c r="G96" s="249"/>
      <c r="H96" s="249"/>
      <c r="I96" s="249"/>
      <c r="J96" s="249"/>
      <c r="K96"/>
    </row>
    <row r="97" spans="1:11" ht="12.75">
      <c r="A97" s="19"/>
      <c r="B97" s="249"/>
      <c r="C97" s="249"/>
      <c r="D97" s="249"/>
      <c r="E97" s="249"/>
      <c r="F97" s="26"/>
      <c r="G97" s="249"/>
      <c r="H97" s="249"/>
      <c r="I97" s="249"/>
      <c r="J97" s="249"/>
      <c r="K97"/>
    </row>
    <row r="98" spans="1:11" ht="12.75">
      <c r="A98" s="19"/>
      <c r="B98" s="249"/>
      <c r="C98" s="249"/>
      <c r="D98" s="249"/>
      <c r="E98" s="249"/>
      <c r="F98" s="26"/>
      <c r="G98" s="249"/>
      <c r="H98" s="249"/>
      <c r="I98" s="249"/>
      <c r="J98" s="249"/>
      <c r="K98"/>
    </row>
    <row r="99" spans="1:11" ht="12.75">
      <c r="A99" s="19"/>
      <c r="B99" s="249"/>
      <c r="C99" s="249"/>
      <c r="D99" s="249"/>
      <c r="E99" s="249"/>
      <c r="F99" s="26"/>
      <c r="G99" s="249"/>
      <c r="H99" s="249"/>
      <c r="I99" s="249"/>
      <c r="J99" s="249"/>
      <c r="K99"/>
    </row>
    <row r="100" spans="1:11" ht="12.75">
      <c r="A100" s="19"/>
      <c r="B100" s="249"/>
      <c r="C100" s="249"/>
      <c r="D100" s="249"/>
      <c r="E100" s="249"/>
      <c r="F100" s="26"/>
      <c r="G100" s="249"/>
      <c r="H100" s="249"/>
      <c r="I100" s="249"/>
      <c r="J100" s="249"/>
      <c r="K100"/>
    </row>
    <row r="101" spans="1:11" ht="12.75">
      <c r="A101" s="19"/>
      <c r="B101" s="249"/>
      <c r="C101" s="249"/>
      <c r="D101" s="249"/>
      <c r="E101" s="249"/>
      <c r="F101" s="26"/>
      <c r="G101" s="249"/>
      <c r="H101" s="249"/>
      <c r="I101" s="249"/>
      <c r="J101" s="249"/>
      <c r="K101"/>
    </row>
    <row r="102" spans="1:11" ht="12.75">
      <c r="A102" s="19"/>
      <c r="B102" s="249"/>
      <c r="C102" s="249"/>
      <c r="D102" s="249"/>
      <c r="E102" s="249"/>
      <c r="F102" s="26"/>
      <c r="G102" s="249"/>
      <c r="H102" s="249"/>
      <c r="I102" s="249"/>
      <c r="J102" s="249"/>
      <c r="K102"/>
    </row>
    <row r="103" spans="1:11" ht="12.75">
      <c r="A103" s="19"/>
      <c r="B103" s="249"/>
      <c r="C103" s="249"/>
      <c r="D103" s="249"/>
      <c r="E103" s="249"/>
      <c r="F103" s="26"/>
      <c r="G103" s="249"/>
      <c r="H103" s="249"/>
      <c r="I103" s="249"/>
      <c r="J103" s="249"/>
      <c r="K103"/>
    </row>
    <row r="104" spans="1:11" ht="12.75">
      <c r="A104" s="19"/>
      <c r="B104" s="249"/>
      <c r="C104" s="249"/>
      <c r="D104" s="249"/>
      <c r="E104" s="249"/>
      <c r="F104" s="26"/>
      <c r="G104" s="249"/>
      <c r="H104" s="249"/>
      <c r="I104" s="249"/>
      <c r="J104" s="249"/>
      <c r="K104"/>
    </row>
    <row r="105" spans="1:11" ht="12.75">
      <c r="A105" s="19"/>
      <c r="B105" s="249"/>
      <c r="C105" s="249"/>
      <c r="D105" s="249"/>
      <c r="E105" s="249"/>
      <c r="F105" s="26"/>
      <c r="G105" s="249"/>
      <c r="H105" s="249"/>
      <c r="I105" s="249"/>
      <c r="J105" s="249"/>
      <c r="K105"/>
    </row>
    <row r="106" spans="1:10" ht="12.75">
      <c r="A106" s="19"/>
      <c r="B106" s="249"/>
      <c r="C106" s="249"/>
      <c r="D106" s="249"/>
      <c r="E106" s="249"/>
      <c r="F106" s="26"/>
      <c r="G106" s="249"/>
      <c r="H106" s="249"/>
      <c r="I106" s="249"/>
      <c r="J106" s="249"/>
    </row>
    <row r="107" spans="1:10" ht="12.75">
      <c r="A107" s="19"/>
      <c r="B107" s="249"/>
      <c r="C107" s="249"/>
      <c r="D107" s="249"/>
      <c r="E107" s="249"/>
      <c r="F107" s="26"/>
      <c r="G107" s="249"/>
      <c r="H107" s="249"/>
      <c r="I107" s="249"/>
      <c r="J107" s="249"/>
    </row>
    <row r="108" spans="1:10" ht="12.75">
      <c r="A108" s="19"/>
      <c r="B108" s="249"/>
      <c r="C108" s="249"/>
      <c r="D108" s="249"/>
      <c r="E108" s="249"/>
      <c r="F108" s="26"/>
      <c r="G108" s="249"/>
      <c r="H108" s="249"/>
      <c r="I108" s="249"/>
      <c r="J108" s="249"/>
    </row>
    <row r="109" spans="1:10" ht="12.75">
      <c r="A109" s="19"/>
      <c r="B109" s="249"/>
      <c r="C109" s="249"/>
      <c r="D109" s="249"/>
      <c r="E109" s="249"/>
      <c r="F109" s="26"/>
      <c r="G109" s="249"/>
      <c r="H109" s="249"/>
      <c r="I109" s="249"/>
      <c r="J109" s="249"/>
    </row>
    <row r="110" spans="1:10" ht="12.75">
      <c r="A110" s="19"/>
      <c r="B110" s="249"/>
      <c r="C110" s="249"/>
      <c r="D110" s="249"/>
      <c r="E110" s="249"/>
      <c r="F110" s="26"/>
      <c r="G110" s="249"/>
      <c r="H110" s="249"/>
      <c r="I110" s="249"/>
      <c r="J110" s="249"/>
    </row>
    <row r="111" spans="1:10" ht="12.75">
      <c r="A111" s="19"/>
      <c r="B111" s="249"/>
      <c r="C111" s="249"/>
      <c r="D111" s="249"/>
      <c r="E111" s="249"/>
      <c r="F111" s="26"/>
      <c r="G111" s="249"/>
      <c r="H111" s="249"/>
      <c r="I111" s="249"/>
      <c r="J111" s="249"/>
    </row>
    <row r="112" spans="1:10" ht="12.75">
      <c r="A112" s="19"/>
      <c r="B112" s="249"/>
      <c r="C112" s="249"/>
      <c r="D112" s="249"/>
      <c r="E112" s="249"/>
      <c r="F112" s="26"/>
      <c r="G112" s="249"/>
      <c r="H112" s="249"/>
      <c r="I112" s="249"/>
      <c r="J112" s="249"/>
    </row>
    <row r="113" spans="1:10" ht="12.75">
      <c r="A113" s="19"/>
      <c r="B113" s="249"/>
      <c r="C113" s="249"/>
      <c r="D113" s="249"/>
      <c r="E113" s="249"/>
      <c r="F113" s="26"/>
      <c r="G113" s="249"/>
      <c r="H113" s="249"/>
      <c r="I113" s="249"/>
      <c r="J113" s="249"/>
    </row>
    <row r="114" spans="1:10" ht="12.75">
      <c r="A114" s="19"/>
      <c r="B114" s="249"/>
      <c r="C114" s="249"/>
      <c r="D114" s="249"/>
      <c r="E114" s="249"/>
      <c r="F114" s="26"/>
      <c r="G114" s="249"/>
      <c r="H114" s="249"/>
      <c r="I114" s="249"/>
      <c r="J114" s="249"/>
    </row>
    <row r="115" spans="1:10" ht="12.75">
      <c r="A115" s="19"/>
      <c r="B115" s="249"/>
      <c r="C115" s="249"/>
      <c r="D115" s="249"/>
      <c r="E115" s="249"/>
      <c r="F115" s="26"/>
      <c r="G115" s="249"/>
      <c r="H115" s="249"/>
      <c r="I115" s="249"/>
      <c r="J115" s="249"/>
    </row>
    <row r="116" spans="1:10" ht="12.75">
      <c r="A116" s="19"/>
      <c r="B116" s="249"/>
      <c r="C116" s="249"/>
      <c r="D116" s="249"/>
      <c r="E116" s="249"/>
      <c r="F116" s="26"/>
      <c r="G116" s="249"/>
      <c r="H116" s="249"/>
      <c r="I116" s="249"/>
      <c r="J116" s="249"/>
    </row>
    <row r="117" spans="1:10" ht="12.75">
      <c r="A117" s="19"/>
      <c r="B117" s="249"/>
      <c r="C117" s="249"/>
      <c r="D117" s="249"/>
      <c r="E117" s="249"/>
      <c r="F117" s="26"/>
      <c r="G117" s="249"/>
      <c r="H117" s="249"/>
      <c r="I117" s="249"/>
      <c r="J117" s="249"/>
    </row>
    <row r="118" spans="1:10" ht="12.75">
      <c r="A118" s="19"/>
      <c r="B118" s="249"/>
      <c r="C118" s="249"/>
      <c r="D118" s="249"/>
      <c r="E118" s="249"/>
      <c r="F118" s="26"/>
      <c r="G118" s="249"/>
      <c r="H118" s="249"/>
      <c r="I118" s="249"/>
      <c r="J118" s="249"/>
    </row>
    <row r="119" spans="1:10" ht="12.75">
      <c r="A119" s="19"/>
      <c r="B119" s="249"/>
      <c r="C119" s="249"/>
      <c r="D119" s="249"/>
      <c r="E119" s="249"/>
      <c r="F119" s="26"/>
      <c r="G119" s="249"/>
      <c r="H119" s="249"/>
      <c r="I119" s="249"/>
      <c r="J119" s="249"/>
    </row>
    <row r="120" spans="1:10" ht="12.75">
      <c r="A120" s="19"/>
      <c r="B120" s="249"/>
      <c r="C120" s="249"/>
      <c r="D120" s="249"/>
      <c r="E120" s="249"/>
      <c r="F120" s="26"/>
      <c r="G120" s="249"/>
      <c r="H120" s="249"/>
      <c r="I120" s="249"/>
      <c r="J120" s="249"/>
    </row>
    <row r="121" spans="1:10" ht="12.75">
      <c r="A121" s="19"/>
      <c r="B121" s="249"/>
      <c r="C121" s="249"/>
      <c r="D121" s="249"/>
      <c r="E121" s="249"/>
      <c r="F121" s="26"/>
      <c r="G121" s="249"/>
      <c r="H121" s="249"/>
      <c r="I121" s="249"/>
      <c r="J121" s="249"/>
    </row>
    <row r="122" spans="1:10" ht="12.75">
      <c r="A122" s="19"/>
      <c r="B122" s="249"/>
      <c r="C122" s="249"/>
      <c r="D122" s="249"/>
      <c r="E122" s="249"/>
      <c r="F122" s="26"/>
      <c r="G122" s="249"/>
      <c r="H122" s="249"/>
      <c r="I122" s="249"/>
      <c r="J122" s="249"/>
    </row>
    <row r="123" spans="1:10" ht="12.75">
      <c r="A123" s="19"/>
      <c r="B123" s="249"/>
      <c r="C123" s="249"/>
      <c r="D123" s="249"/>
      <c r="E123" s="249"/>
      <c r="F123" s="26"/>
      <c r="G123" s="249"/>
      <c r="H123" s="249"/>
      <c r="I123" s="249"/>
      <c r="J123" s="249"/>
    </row>
    <row r="124" spans="1:10" ht="12.75">
      <c r="A124" s="19"/>
      <c r="B124" s="249"/>
      <c r="C124" s="249"/>
      <c r="D124" s="249"/>
      <c r="E124" s="249"/>
      <c r="F124" s="26"/>
      <c r="G124" s="249"/>
      <c r="H124" s="249"/>
      <c r="I124" s="249"/>
      <c r="J124" s="249"/>
    </row>
    <row r="125" spans="1:10" ht="12.75">
      <c r="A125" s="19"/>
      <c r="B125" s="249"/>
      <c r="C125" s="249"/>
      <c r="D125" s="249"/>
      <c r="E125" s="249"/>
      <c r="F125" s="26"/>
      <c r="G125" s="249"/>
      <c r="H125" s="249"/>
      <c r="I125" s="249"/>
      <c r="J125" s="249"/>
    </row>
    <row r="126" spans="1:10" ht="12.75">
      <c r="A126" s="19"/>
      <c r="B126" s="249"/>
      <c r="C126" s="249"/>
      <c r="D126" s="249"/>
      <c r="E126" s="249"/>
      <c r="F126" s="26"/>
      <c r="G126" s="249"/>
      <c r="H126" s="249"/>
      <c r="I126" s="249"/>
      <c r="J126" s="249"/>
    </row>
    <row r="127" spans="1:10" ht="12.75">
      <c r="A127" s="19"/>
      <c r="B127" s="249"/>
      <c r="C127" s="249"/>
      <c r="D127" s="249"/>
      <c r="E127" s="249"/>
      <c r="F127" s="26"/>
      <c r="G127" s="249"/>
      <c r="H127" s="249"/>
      <c r="I127" s="249"/>
      <c r="J127" s="249"/>
    </row>
    <row r="128" spans="1:10" ht="12.75">
      <c r="A128" s="19"/>
      <c r="B128" s="249"/>
      <c r="C128" s="249"/>
      <c r="D128" s="249"/>
      <c r="E128" s="249"/>
      <c r="F128" s="26"/>
      <c r="G128" s="249"/>
      <c r="H128" s="249"/>
      <c r="I128" s="249"/>
      <c r="J128" s="249"/>
    </row>
    <row r="129" spans="1:10" ht="12.75">
      <c r="A129" s="19"/>
      <c r="B129" s="249"/>
      <c r="C129" s="249"/>
      <c r="D129" s="249"/>
      <c r="E129" s="249"/>
      <c r="F129" s="26"/>
      <c r="G129" s="249"/>
      <c r="H129" s="249"/>
      <c r="I129" s="249"/>
      <c r="J129" s="249"/>
    </row>
    <row r="130" spans="1:9" ht="12.75">
      <c r="A130" s="19"/>
      <c r="B130" s="249"/>
      <c r="C130" s="249"/>
      <c r="D130" s="249"/>
      <c r="E130" s="249"/>
      <c r="F130" s="26"/>
      <c r="G130" s="249"/>
      <c r="H130" s="249"/>
      <c r="I130" s="249"/>
    </row>
    <row r="131" spans="1:9" ht="12.75">
      <c r="A131" s="19"/>
      <c r="B131" s="249"/>
      <c r="C131" s="249"/>
      <c r="D131" s="249"/>
      <c r="E131" s="249"/>
      <c r="F131" s="26"/>
      <c r="G131" s="249"/>
      <c r="H131" s="249"/>
      <c r="I131" s="249"/>
    </row>
    <row r="132" spans="1:9" ht="12.75">
      <c r="A132" s="19"/>
      <c r="B132" s="249"/>
      <c r="C132" s="249"/>
      <c r="D132" s="249"/>
      <c r="E132" s="249"/>
      <c r="F132" s="26"/>
      <c r="G132" s="249"/>
      <c r="H132" s="249"/>
      <c r="I132" s="249"/>
    </row>
    <row r="133" spans="1:9" ht="12.75">
      <c r="A133" s="19"/>
      <c r="B133" s="249"/>
      <c r="C133" s="249"/>
      <c r="D133" s="249"/>
      <c r="E133" s="249"/>
      <c r="F133" s="26"/>
      <c r="G133" s="249"/>
      <c r="H133" s="249"/>
      <c r="I133" s="249"/>
    </row>
    <row r="134" spans="1:9" ht="12.75">
      <c r="A134" s="19"/>
      <c r="B134" s="249"/>
      <c r="C134" s="249"/>
      <c r="D134" s="249"/>
      <c r="E134" s="249"/>
      <c r="F134" s="26"/>
      <c r="G134" s="249"/>
      <c r="H134" s="249"/>
      <c r="I134" s="249"/>
    </row>
    <row r="135" spans="1:9" ht="12.75">
      <c r="A135" s="19"/>
      <c r="B135" s="249"/>
      <c r="C135" s="249"/>
      <c r="D135" s="249"/>
      <c r="E135" s="249"/>
      <c r="F135" s="26"/>
      <c r="G135" s="249"/>
      <c r="H135" s="249"/>
      <c r="I135" s="249"/>
    </row>
    <row r="136" spans="1:9" ht="12.75">
      <c r="A136" s="19"/>
      <c r="B136" s="249"/>
      <c r="C136" s="249"/>
      <c r="D136" s="249"/>
      <c r="E136" s="249"/>
      <c r="F136" s="26"/>
      <c r="G136" s="249"/>
      <c r="H136" s="249"/>
      <c r="I136" s="249"/>
    </row>
    <row r="137" spans="1:9" ht="12.75">
      <c r="A137" s="19"/>
      <c r="B137" s="249"/>
      <c r="C137" s="249"/>
      <c r="D137" s="249"/>
      <c r="E137" s="249"/>
      <c r="F137" s="26"/>
      <c r="G137" s="249"/>
      <c r="H137" s="249"/>
      <c r="I137" s="249"/>
    </row>
    <row r="138" spans="1:9" ht="12.75">
      <c r="A138" s="19"/>
      <c r="B138" s="249"/>
      <c r="C138" s="249"/>
      <c r="D138" s="249"/>
      <c r="E138" s="249"/>
      <c r="F138" s="26"/>
      <c r="G138" s="249"/>
      <c r="H138" s="249"/>
      <c r="I138" s="249"/>
    </row>
    <row r="139" spans="1:9" ht="12.75">
      <c r="A139" s="19"/>
      <c r="B139" s="249"/>
      <c r="C139" s="249"/>
      <c r="D139" s="249"/>
      <c r="E139" s="249"/>
      <c r="F139" s="26"/>
      <c r="G139" s="249"/>
      <c r="H139" s="249"/>
      <c r="I139" s="249"/>
    </row>
    <row r="140" spans="1:9" ht="12.75">
      <c r="A140" s="19"/>
      <c r="B140" s="249"/>
      <c r="C140" s="249"/>
      <c r="D140" s="249"/>
      <c r="E140" s="249"/>
      <c r="F140" s="26"/>
      <c r="G140" s="249"/>
      <c r="H140" s="249"/>
      <c r="I140" s="249"/>
    </row>
    <row r="141" spans="1:9" ht="12.75">
      <c r="A141" s="19"/>
      <c r="B141" s="249"/>
      <c r="C141" s="249"/>
      <c r="D141" s="249"/>
      <c r="E141" s="249"/>
      <c r="F141" s="26"/>
      <c r="G141" s="249"/>
      <c r="H141" s="249"/>
      <c r="I141" s="249"/>
    </row>
    <row r="142" spans="1:9" ht="12.75">
      <c r="A142" s="19"/>
      <c r="B142" s="249"/>
      <c r="C142" s="249"/>
      <c r="D142" s="249"/>
      <c r="E142" s="249"/>
      <c r="F142" s="26"/>
      <c r="G142" s="249"/>
      <c r="H142" s="249"/>
      <c r="I142" s="249"/>
    </row>
    <row r="143" spans="1:9" ht="12.75">
      <c r="A143" s="19"/>
      <c r="B143" s="249"/>
      <c r="C143" s="249"/>
      <c r="D143" s="249"/>
      <c r="E143" s="249"/>
      <c r="F143" s="26"/>
      <c r="G143" s="249"/>
      <c r="H143" s="249"/>
      <c r="I143" s="249"/>
    </row>
    <row r="144" spans="1:9" ht="12.75">
      <c r="A144" s="19"/>
      <c r="B144" s="249"/>
      <c r="C144" s="249"/>
      <c r="D144" s="249"/>
      <c r="E144" s="249"/>
      <c r="F144" s="26"/>
      <c r="G144" s="249"/>
      <c r="H144" s="249"/>
      <c r="I144" s="249"/>
    </row>
    <row r="145" spans="1:9" ht="12.75">
      <c r="A145" s="19"/>
      <c r="B145" s="249"/>
      <c r="C145" s="249"/>
      <c r="D145" s="249"/>
      <c r="E145" s="249"/>
      <c r="F145" s="26"/>
      <c r="G145" s="249"/>
      <c r="H145" s="249"/>
      <c r="I145" s="249"/>
    </row>
    <row r="146" spans="1:9" ht="12.75">
      <c r="A146" s="19"/>
      <c r="B146" s="249"/>
      <c r="C146" s="249"/>
      <c r="D146" s="249"/>
      <c r="E146" s="249"/>
      <c r="F146" s="26"/>
      <c r="G146" s="249"/>
      <c r="H146" s="249"/>
      <c r="I146" s="249"/>
    </row>
    <row r="147" spans="1:9" ht="12.75">
      <c r="A147" s="19"/>
      <c r="B147" s="249"/>
      <c r="C147" s="249"/>
      <c r="D147" s="249"/>
      <c r="E147" s="249"/>
      <c r="F147" s="26"/>
      <c r="G147" s="249"/>
      <c r="H147" s="249"/>
      <c r="I147" s="249"/>
    </row>
    <row r="148" spans="1:9" ht="12.75">
      <c r="A148" s="19"/>
      <c r="B148" s="249"/>
      <c r="C148" s="249"/>
      <c r="D148" s="249"/>
      <c r="E148" s="249"/>
      <c r="F148" s="26"/>
      <c r="G148" s="249"/>
      <c r="H148" s="249"/>
      <c r="I148" s="249"/>
    </row>
    <row r="149" spans="1:9" ht="12.75">
      <c r="A149" s="19"/>
      <c r="B149" s="249"/>
      <c r="C149" s="249"/>
      <c r="D149" s="249"/>
      <c r="E149" s="249"/>
      <c r="F149" s="26"/>
      <c r="G149" s="249"/>
      <c r="H149" s="249"/>
      <c r="I149" s="249"/>
    </row>
  </sheetData>
  <sheetProtection/>
  <mergeCells count="6">
    <mergeCell ref="B9:J9"/>
    <mergeCell ref="A3:C3"/>
    <mergeCell ref="A1:K1"/>
    <mergeCell ref="A2:K2"/>
    <mergeCell ref="A4:K4"/>
    <mergeCell ref="A5:K5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6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18.7109375" style="54" customWidth="1"/>
    <col min="2" max="3" width="24.7109375" style="240" customWidth="1"/>
    <col min="4" max="8" width="25.7109375" style="240" customWidth="1"/>
    <col min="9" max="10" width="24.7109375" style="240" customWidth="1"/>
    <col min="11" max="11" width="18.7109375" style="54" customWidth="1"/>
    <col min="12" max="16384" width="9.140625" style="54" customWidth="1"/>
  </cols>
  <sheetData>
    <row r="1" spans="1:11" ht="19.5">
      <c r="A1" s="361" t="str">
        <f>Pools!A1</f>
        <v>Amarillo Regional Qualifier - hosted by JET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8">
      <c r="A2" s="323" t="str">
        <f>Pools!A2</f>
        <v>2/23/19 - 2/24/19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5" ht="18">
      <c r="A3" s="364" t="s">
        <v>76</v>
      </c>
      <c r="B3" s="364"/>
      <c r="C3" s="364"/>
      <c r="D3" s="55"/>
      <c r="E3" s="55"/>
    </row>
    <row r="4" spans="1:11" ht="19.5">
      <c r="A4" s="362" t="str">
        <f>Pools!A45</f>
        <v>Division III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1" ht="19.5">
      <c r="A5" s="358" t="s">
        <v>60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ht="19.5">
      <c r="A6"/>
      <c r="B6" s="15"/>
      <c r="C6" s="15"/>
      <c r="D6" s="15"/>
      <c r="E6" s="15"/>
      <c r="F6" s="15"/>
      <c r="G6" s="26"/>
      <c r="H6" s="15"/>
      <c r="I6" s="15"/>
      <c r="J6" s="15"/>
      <c r="K6"/>
    </row>
    <row r="7" spans="1:11" s="247" customFormat="1" ht="15.75">
      <c r="A7" s="246"/>
      <c r="B7" s="111"/>
      <c r="D7" s="59" t="s">
        <v>494</v>
      </c>
      <c r="E7" s="59" t="s">
        <v>495</v>
      </c>
      <c r="F7" s="244" t="s">
        <v>42</v>
      </c>
      <c r="G7" s="59" t="s">
        <v>496</v>
      </c>
      <c r="H7" s="59" t="s">
        <v>497</v>
      </c>
      <c r="J7" s="111"/>
      <c r="K7" s="246"/>
    </row>
    <row r="8" spans="1:11" s="248" customFormat="1" ht="15.75">
      <c r="A8" s="111"/>
      <c r="B8" s="111"/>
      <c r="C8" s="111"/>
      <c r="D8" s="111"/>
      <c r="E8" s="111"/>
      <c r="F8" s="129"/>
      <c r="G8" s="111"/>
      <c r="H8" s="111"/>
      <c r="I8" s="111"/>
      <c r="J8" s="111"/>
      <c r="K8" s="111"/>
    </row>
    <row r="9" spans="1:11" s="248" customFormat="1" ht="15.75">
      <c r="A9" s="111"/>
      <c r="B9" s="359" t="s">
        <v>41</v>
      </c>
      <c r="C9" s="359"/>
      <c r="D9" s="359"/>
      <c r="E9" s="359"/>
      <c r="F9" s="359"/>
      <c r="G9" s="359"/>
      <c r="H9" s="359"/>
      <c r="I9" s="359"/>
      <c r="J9" s="359"/>
      <c r="K9" s="111"/>
    </row>
    <row r="10" spans="1:11" s="248" customFormat="1" ht="15.75">
      <c r="A10" s="111"/>
      <c r="B10" s="111"/>
      <c r="C10" s="111"/>
      <c r="D10" s="111"/>
      <c r="E10" s="59"/>
      <c r="F10" s="216"/>
      <c r="G10" s="59"/>
      <c r="H10" s="59"/>
      <c r="I10" s="59"/>
      <c r="J10" s="111"/>
      <c r="K10" s="111"/>
    </row>
    <row r="11" spans="1:11" s="248" customFormat="1" ht="24" customHeight="1" thickBot="1">
      <c r="A11" s="111"/>
      <c r="B11" s="111"/>
      <c r="C11" s="27"/>
      <c r="D11" s="27"/>
      <c r="E11" s="27"/>
      <c r="F11" s="27" t="s">
        <v>76</v>
      </c>
      <c r="G11" s="115" t="s">
        <v>39</v>
      </c>
      <c r="H11" s="27"/>
      <c r="I11" s="27"/>
      <c r="J11" s="111"/>
      <c r="K11" s="111"/>
    </row>
    <row r="12" spans="1:11" s="248" customFormat="1" ht="24" customHeight="1">
      <c r="A12" s="111"/>
      <c r="B12" s="111"/>
      <c r="C12" s="27"/>
      <c r="D12" s="27"/>
      <c r="E12" s="27"/>
      <c r="F12" s="27"/>
      <c r="G12" s="220"/>
      <c r="H12" s="27"/>
      <c r="I12" s="27"/>
      <c r="J12" s="218"/>
      <c r="K12" s="111"/>
    </row>
    <row r="13" spans="1:11" s="248" customFormat="1" ht="24" customHeight="1">
      <c r="A13" s="111"/>
      <c r="B13" s="111"/>
      <c r="C13" s="27"/>
      <c r="D13" s="27"/>
      <c r="E13" s="27"/>
      <c r="F13" s="27"/>
      <c r="G13" s="272" t="s">
        <v>475</v>
      </c>
      <c r="H13" s="27"/>
      <c r="I13" s="27"/>
      <c r="J13" s="218"/>
      <c r="K13" s="111"/>
    </row>
    <row r="14" spans="1:11" s="248" customFormat="1" ht="24" customHeight="1" thickBot="1">
      <c r="A14" s="111"/>
      <c r="B14" s="111"/>
      <c r="C14" s="27"/>
      <c r="D14" s="27"/>
      <c r="E14" s="27"/>
      <c r="F14" s="27"/>
      <c r="G14" s="223" t="str">
        <f>F35</f>
        <v>WT AC Ct. 20</v>
      </c>
      <c r="H14" s="115"/>
      <c r="I14" s="27"/>
      <c r="J14" s="218"/>
      <c r="K14" s="111"/>
    </row>
    <row r="15" spans="1:11" s="248" customFormat="1" ht="24" customHeight="1" thickBot="1">
      <c r="A15" s="111"/>
      <c r="B15" s="111"/>
      <c r="C15" s="27"/>
      <c r="D15" s="27"/>
      <c r="E15" s="27"/>
      <c r="F15" s="60" t="s">
        <v>89</v>
      </c>
      <c r="G15" s="224" t="s">
        <v>69</v>
      </c>
      <c r="H15" s="220"/>
      <c r="I15" s="27"/>
      <c r="J15" s="218"/>
      <c r="K15" s="111"/>
    </row>
    <row r="16" spans="1:11" s="248" customFormat="1" ht="24" customHeight="1">
      <c r="A16" s="111"/>
      <c r="B16" s="111"/>
      <c r="C16" s="27"/>
      <c r="D16" s="27"/>
      <c r="E16" s="27"/>
      <c r="F16" s="273" t="s">
        <v>455</v>
      </c>
      <c r="G16" s="126"/>
      <c r="H16" s="126"/>
      <c r="I16" s="27"/>
      <c r="J16" s="218"/>
      <c r="K16" s="111"/>
    </row>
    <row r="17" spans="1:11" s="248" customFormat="1" ht="24" customHeight="1" thickBot="1">
      <c r="A17" s="111"/>
      <c r="B17" s="111"/>
      <c r="C17" s="27"/>
      <c r="D17" s="27"/>
      <c r="E17" s="115"/>
      <c r="F17" s="274" t="str">
        <f>D7</f>
        <v>WT AC Ct. 20</v>
      </c>
      <c r="G17" s="130"/>
      <c r="H17" s="126"/>
      <c r="I17" s="27"/>
      <c r="J17" s="218"/>
      <c r="K17" s="111"/>
    </row>
    <row r="18" spans="1:11" s="248" customFormat="1" ht="24" customHeight="1">
      <c r="A18" s="111"/>
      <c r="B18" s="111"/>
      <c r="C18" s="27"/>
      <c r="D18" s="27"/>
      <c r="E18" s="118"/>
      <c r="F18" s="275" t="s">
        <v>476</v>
      </c>
      <c r="G18" s="140"/>
      <c r="H18" s="126"/>
      <c r="I18" s="27"/>
      <c r="J18" s="218"/>
      <c r="K18" s="111"/>
    </row>
    <row r="19" spans="1:11" s="248" customFormat="1" ht="24" customHeight="1" thickBot="1">
      <c r="A19" s="111"/>
      <c r="B19" s="111"/>
      <c r="C19" s="27"/>
      <c r="D19" s="27"/>
      <c r="E19" s="227" t="s">
        <v>477</v>
      </c>
      <c r="F19" s="276"/>
      <c r="G19" s="27"/>
      <c r="H19" s="126" t="s">
        <v>478</v>
      </c>
      <c r="I19" s="27"/>
      <c r="J19" s="218"/>
      <c r="K19" s="111"/>
    </row>
    <row r="20" spans="1:11" s="248" customFormat="1" ht="24" customHeight="1" thickBot="1">
      <c r="A20" s="111"/>
      <c r="B20" s="111"/>
      <c r="C20" s="27"/>
      <c r="D20" s="130"/>
      <c r="E20" s="253" t="str">
        <f>G26</f>
        <v>WT AC Ct. 22</v>
      </c>
      <c r="F20" s="128" t="s">
        <v>129</v>
      </c>
      <c r="G20" s="27"/>
      <c r="H20" s="223" t="str">
        <f>E32</f>
        <v>WT AC Ct. 20</v>
      </c>
      <c r="I20" s="115"/>
      <c r="J20" s="218"/>
      <c r="K20" s="111"/>
    </row>
    <row r="21" spans="1:11" s="248" customFormat="1" ht="24" customHeight="1" thickBot="1">
      <c r="A21" s="111"/>
      <c r="B21" s="111"/>
      <c r="C21" s="27"/>
      <c r="D21" s="118"/>
      <c r="E21" s="225" t="s">
        <v>106</v>
      </c>
      <c r="F21" s="60" t="s">
        <v>212</v>
      </c>
      <c r="G21" s="145"/>
      <c r="H21" s="224" t="s">
        <v>241</v>
      </c>
      <c r="I21" s="220"/>
      <c r="J21" s="218"/>
      <c r="K21" s="111"/>
    </row>
    <row r="22" spans="1:11" s="248" customFormat="1" ht="24" customHeight="1">
      <c r="A22" s="111"/>
      <c r="B22" s="111"/>
      <c r="C22" s="27"/>
      <c r="D22" s="120"/>
      <c r="E22" s="135"/>
      <c r="F22" s="273" t="s">
        <v>459</v>
      </c>
      <c r="G22" s="27"/>
      <c r="H22" s="126"/>
      <c r="I22" s="126"/>
      <c r="J22" s="218"/>
      <c r="K22" s="111"/>
    </row>
    <row r="23" spans="1:11" s="248" customFormat="1" ht="24" customHeight="1" thickBot="1">
      <c r="A23" s="111"/>
      <c r="B23" s="111"/>
      <c r="C23" s="27"/>
      <c r="D23" s="120"/>
      <c r="E23" s="143"/>
      <c r="F23" s="274" t="str">
        <f>E7</f>
        <v>WT AC Ct. 21</v>
      </c>
      <c r="G23" s="115"/>
      <c r="H23" s="224"/>
      <c r="I23" s="126"/>
      <c r="J23" s="218"/>
      <c r="K23" s="111"/>
    </row>
    <row r="24" spans="1:11" s="248" customFormat="1" ht="24" customHeight="1">
      <c r="A24" s="111"/>
      <c r="B24" s="111"/>
      <c r="C24" s="27"/>
      <c r="D24" s="120"/>
      <c r="E24" s="27"/>
      <c r="F24" s="275" t="s">
        <v>213</v>
      </c>
      <c r="G24" s="220"/>
      <c r="H24" s="224"/>
      <c r="I24" s="126"/>
      <c r="J24" s="218"/>
      <c r="K24" s="111"/>
    </row>
    <row r="25" spans="1:11" s="248" customFormat="1" ht="24" customHeight="1" thickBot="1">
      <c r="A25" s="111"/>
      <c r="B25" s="111"/>
      <c r="C25" s="27"/>
      <c r="D25" s="227" t="s">
        <v>479</v>
      </c>
      <c r="E25" s="27"/>
      <c r="F25" s="276"/>
      <c r="G25" s="126" t="s">
        <v>480</v>
      </c>
      <c r="H25" s="126"/>
      <c r="I25" s="126"/>
      <c r="J25" s="218"/>
      <c r="K25" s="111"/>
    </row>
    <row r="26" spans="1:11" s="248" customFormat="1" ht="24" customHeight="1" thickBot="1">
      <c r="A26" s="111"/>
      <c r="B26" s="111"/>
      <c r="C26" s="130"/>
      <c r="D26" s="253" t="str">
        <f>H38</f>
        <v>WT AC Ct. 22</v>
      </c>
      <c r="E26" s="27"/>
      <c r="F26" s="277" t="s">
        <v>56</v>
      </c>
      <c r="G26" s="223" t="str">
        <f>F41</f>
        <v>WT AC Ct. 22</v>
      </c>
      <c r="H26" s="130"/>
      <c r="I26" s="126"/>
      <c r="J26" s="218"/>
      <c r="K26" s="111"/>
    </row>
    <row r="27" spans="1:11" s="248" customFormat="1" ht="24" customHeight="1" thickBot="1">
      <c r="A27" s="111"/>
      <c r="C27" s="134"/>
      <c r="D27" s="225" t="s">
        <v>210</v>
      </c>
      <c r="E27" s="27"/>
      <c r="F27" s="60" t="s">
        <v>64</v>
      </c>
      <c r="G27" s="224" t="s">
        <v>105</v>
      </c>
      <c r="H27" s="27"/>
      <c r="I27" s="126"/>
      <c r="J27" s="218"/>
      <c r="K27" s="111"/>
    </row>
    <row r="28" spans="1:11" s="248" customFormat="1" ht="24" customHeight="1">
      <c r="A28" s="111"/>
      <c r="C28" s="278"/>
      <c r="D28" s="135"/>
      <c r="E28" s="27"/>
      <c r="F28" s="273" t="s">
        <v>481</v>
      </c>
      <c r="G28" s="224"/>
      <c r="H28" s="27"/>
      <c r="I28" s="126" t="s">
        <v>482</v>
      </c>
      <c r="J28" s="218"/>
      <c r="K28" s="111"/>
    </row>
    <row r="29" spans="1:11" s="248" customFormat="1" ht="24" customHeight="1" thickBot="1">
      <c r="A29" s="111"/>
      <c r="C29" s="120"/>
      <c r="D29" s="120"/>
      <c r="E29" s="115"/>
      <c r="F29" s="274" t="str">
        <f>G7</f>
        <v>WT AC Ct. 22</v>
      </c>
      <c r="G29" s="130"/>
      <c r="H29" s="27"/>
      <c r="I29" s="223" t="str">
        <f>D44</f>
        <v>WT AC Ct. 20</v>
      </c>
      <c r="J29" s="218"/>
      <c r="K29" s="111"/>
    </row>
    <row r="30" spans="1:11" s="248" customFormat="1" ht="24" customHeight="1" thickBot="1">
      <c r="A30" s="111"/>
      <c r="C30" s="120"/>
      <c r="D30" s="120"/>
      <c r="E30" s="118"/>
      <c r="F30" s="275" t="s">
        <v>261</v>
      </c>
      <c r="G30" s="27"/>
      <c r="H30" s="27"/>
      <c r="I30" s="224" t="s">
        <v>483</v>
      </c>
      <c r="J30" s="133"/>
      <c r="K30" s="111"/>
    </row>
    <row r="31" spans="1:11" s="248" customFormat="1" ht="24" customHeight="1" thickBot="1">
      <c r="A31" s="111"/>
      <c r="C31" s="120"/>
      <c r="D31" s="120"/>
      <c r="E31" s="227" t="s">
        <v>484</v>
      </c>
      <c r="F31" s="221"/>
      <c r="G31" s="27"/>
      <c r="H31" s="27"/>
      <c r="I31" s="126"/>
      <c r="J31" s="119"/>
      <c r="K31" s="111"/>
    </row>
    <row r="32" spans="1:11" s="248" customFormat="1" ht="24" customHeight="1" thickBot="1">
      <c r="A32" s="111"/>
      <c r="B32" s="111"/>
      <c r="C32" s="120"/>
      <c r="D32" s="149"/>
      <c r="E32" s="253" t="str">
        <f>G14</f>
        <v>WT AC Ct. 20</v>
      </c>
      <c r="F32" s="128" t="s">
        <v>136</v>
      </c>
      <c r="G32" s="27"/>
      <c r="H32" s="27"/>
      <c r="I32" s="126"/>
      <c r="J32" s="122"/>
      <c r="K32" s="111"/>
    </row>
    <row r="33" spans="1:11" s="248" customFormat="1" ht="24" customHeight="1" thickBot="1">
      <c r="A33" s="111"/>
      <c r="B33" s="111"/>
      <c r="C33" s="120"/>
      <c r="D33" s="27"/>
      <c r="E33" s="225" t="s">
        <v>81</v>
      </c>
      <c r="F33" s="60" t="s">
        <v>72</v>
      </c>
      <c r="G33" s="27"/>
      <c r="H33" s="27"/>
      <c r="I33" s="224"/>
      <c r="J33" s="255"/>
      <c r="K33" s="111"/>
    </row>
    <row r="34" spans="1:11" s="248" customFormat="1" ht="24" customHeight="1">
      <c r="A34" s="111"/>
      <c r="B34" s="111"/>
      <c r="C34" s="120" t="s">
        <v>500</v>
      </c>
      <c r="D34" s="27"/>
      <c r="E34" s="227"/>
      <c r="F34" s="273" t="s">
        <v>485</v>
      </c>
      <c r="G34" s="27"/>
      <c r="H34" s="27"/>
      <c r="I34" s="126"/>
      <c r="J34" s="255"/>
      <c r="K34" s="111"/>
    </row>
    <row r="35" spans="1:11" s="248" customFormat="1" ht="24" customHeight="1" thickBot="1">
      <c r="A35" s="111"/>
      <c r="B35" s="139"/>
      <c r="C35" s="131" t="str">
        <f>I68</f>
        <v>WT AC Ct. 21</v>
      </c>
      <c r="D35" s="27"/>
      <c r="E35" s="133"/>
      <c r="F35" s="274" t="str">
        <f>F17</f>
        <v>WT AC Ct. 20</v>
      </c>
      <c r="G35" s="115"/>
      <c r="H35" s="115"/>
      <c r="I35" s="126"/>
      <c r="J35" s="279"/>
      <c r="K35" s="111"/>
    </row>
    <row r="36" spans="1:11" s="248" customFormat="1" ht="24" customHeight="1">
      <c r="A36" s="111"/>
      <c r="B36" s="227"/>
      <c r="C36" s="135" t="s">
        <v>501</v>
      </c>
      <c r="D36" s="27"/>
      <c r="E36" s="27"/>
      <c r="F36" s="228" t="s">
        <v>58</v>
      </c>
      <c r="G36" s="140"/>
      <c r="H36" s="220"/>
      <c r="I36" s="126"/>
      <c r="J36" s="279"/>
      <c r="K36" s="111"/>
    </row>
    <row r="37" spans="1:11" s="248" customFormat="1" ht="24" customHeight="1" thickBot="1">
      <c r="A37" s="111"/>
      <c r="B37" s="227"/>
      <c r="C37" s="120"/>
      <c r="D37" s="27"/>
      <c r="E37" s="27"/>
      <c r="F37" s="251"/>
      <c r="G37" s="27"/>
      <c r="H37" s="126" t="s">
        <v>486</v>
      </c>
      <c r="I37" s="126"/>
      <c r="J37" s="279"/>
      <c r="K37" s="111"/>
    </row>
    <row r="38" spans="1:11" s="248" customFormat="1" ht="24" customHeight="1" thickBot="1">
      <c r="A38" s="111"/>
      <c r="B38" s="227"/>
      <c r="C38" s="120"/>
      <c r="D38" s="27"/>
      <c r="E38" s="27"/>
      <c r="F38" s="257" t="s">
        <v>487</v>
      </c>
      <c r="G38" s="27"/>
      <c r="H38" s="223" t="str">
        <f>E20</f>
        <v>WT AC Ct. 22</v>
      </c>
      <c r="I38" s="149"/>
      <c r="J38" s="279"/>
      <c r="K38" s="111"/>
    </row>
    <row r="39" spans="1:11" s="248" customFormat="1" ht="24" customHeight="1" thickBot="1">
      <c r="A39" s="111"/>
      <c r="B39" s="227"/>
      <c r="C39" s="120"/>
      <c r="D39" s="27"/>
      <c r="E39" s="27"/>
      <c r="F39" s="226" t="s">
        <v>263</v>
      </c>
      <c r="G39" s="27"/>
      <c r="H39" s="224" t="s">
        <v>143</v>
      </c>
      <c r="I39" s="27"/>
      <c r="J39" s="255"/>
      <c r="K39" s="111"/>
    </row>
    <row r="40" spans="1:11" s="248" customFormat="1" ht="24" customHeight="1">
      <c r="A40" s="111"/>
      <c r="B40" s="227"/>
      <c r="C40" s="120"/>
      <c r="D40" s="27"/>
      <c r="E40" s="27"/>
      <c r="F40" s="273" t="s">
        <v>488</v>
      </c>
      <c r="G40" s="27"/>
      <c r="H40" s="126"/>
      <c r="I40" s="27"/>
      <c r="J40" s="255"/>
      <c r="K40" s="111"/>
    </row>
    <row r="41" spans="1:11" s="248" customFormat="1" ht="24" customHeight="1" thickBot="1">
      <c r="A41" s="111"/>
      <c r="B41" s="227"/>
      <c r="C41" s="120"/>
      <c r="D41" s="115"/>
      <c r="E41" s="115"/>
      <c r="F41" s="274" t="str">
        <f>F29</f>
        <v>WT AC Ct. 22</v>
      </c>
      <c r="G41" s="115"/>
      <c r="H41" s="130"/>
      <c r="I41" s="27"/>
      <c r="J41" s="255"/>
      <c r="K41" s="111"/>
    </row>
    <row r="42" spans="1:11" s="248" customFormat="1" ht="24" customHeight="1">
      <c r="A42" s="111"/>
      <c r="B42" s="227"/>
      <c r="C42" s="120"/>
      <c r="D42" s="118"/>
      <c r="E42" s="140"/>
      <c r="F42" s="228" t="s">
        <v>80</v>
      </c>
      <c r="G42" s="27"/>
      <c r="H42" s="27"/>
      <c r="I42" s="27"/>
      <c r="J42" s="255"/>
      <c r="K42" s="111"/>
    </row>
    <row r="43" spans="1:11" s="248" customFormat="1" ht="24" customHeight="1" thickBot="1">
      <c r="A43" s="111"/>
      <c r="B43" s="227"/>
      <c r="C43" s="120"/>
      <c r="D43" s="120" t="s">
        <v>489</v>
      </c>
      <c r="E43" s="27"/>
      <c r="F43" s="280"/>
      <c r="G43" s="27"/>
      <c r="H43" s="27"/>
      <c r="I43" s="27"/>
      <c r="J43" s="255"/>
      <c r="K43" s="111"/>
    </row>
    <row r="44" spans="1:11" s="248" customFormat="1" ht="24" customHeight="1" thickBot="1">
      <c r="A44" s="111"/>
      <c r="B44" s="227"/>
      <c r="C44" s="149"/>
      <c r="D44" s="131" t="str">
        <f>H20</f>
        <v>WT AC Ct. 20</v>
      </c>
      <c r="E44" s="27"/>
      <c r="F44" s="277" t="s">
        <v>61</v>
      </c>
      <c r="G44" s="27"/>
      <c r="H44" s="27"/>
      <c r="I44" s="27"/>
      <c r="J44" s="255"/>
      <c r="K44" s="111"/>
    </row>
    <row r="45" spans="1:11" s="248" customFormat="1" ht="24" customHeight="1">
      <c r="A45" s="111"/>
      <c r="B45" s="227"/>
      <c r="C45" s="27"/>
      <c r="D45" s="135" t="s">
        <v>490</v>
      </c>
      <c r="E45" s="27"/>
      <c r="F45" s="27"/>
      <c r="G45" s="27"/>
      <c r="H45" s="27"/>
      <c r="I45" s="27"/>
      <c r="J45" s="255"/>
      <c r="K45" s="111"/>
    </row>
    <row r="46" spans="1:11" s="248" customFormat="1" ht="24" customHeight="1">
      <c r="A46" s="111"/>
      <c r="B46" s="227"/>
      <c r="C46" s="27"/>
      <c r="D46" s="120"/>
      <c r="E46" s="27"/>
      <c r="F46" s="27"/>
      <c r="G46" s="27"/>
      <c r="H46" s="27"/>
      <c r="I46" s="27"/>
      <c r="J46" s="255"/>
      <c r="K46" s="111"/>
    </row>
    <row r="47" spans="1:11" s="248" customFormat="1" ht="24" customHeight="1" thickBot="1">
      <c r="A47" s="111"/>
      <c r="B47" s="227"/>
      <c r="C47" s="27"/>
      <c r="D47" s="143"/>
      <c r="E47" s="115"/>
      <c r="F47" s="27"/>
      <c r="G47" s="27"/>
      <c r="H47" s="27"/>
      <c r="I47" s="27"/>
      <c r="J47" s="255"/>
      <c r="K47" s="111"/>
    </row>
    <row r="48" spans="1:11" s="248" customFormat="1" ht="24" customHeight="1">
      <c r="A48" s="111"/>
      <c r="B48" s="227"/>
      <c r="C48" s="27"/>
      <c r="D48" s="363" t="s">
        <v>491</v>
      </c>
      <c r="E48" s="363"/>
      <c r="F48" s="27"/>
      <c r="G48" s="27"/>
      <c r="H48" s="27"/>
      <c r="I48" s="27"/>
      <c r="J48" s="255"/>
      <c r="K48" s="111"/>
    </row>
    <row r="49" spans="1:11" s="248" customFormat="1" ht="24" customHeight="1">
      <c r="A49" s="111"/>
      <c r="B49" s="120" t="s">
        <v>502</v>
      </c>
      <c r="C49" s="60"/>
      <c r="D49" s="27"/>
      <c r="E49" s="222"/>
      <c r="F49" s="128"/>
      <c r="G49" s="27"/>
      <c r="H49" s="27"/>
      <c r="I49" s="60"/>
      <c r="J49" s="126" t="s">
        <v>242</v>
      </c>
      <c r="K49" s="111"/>
    </row>
    <row r="50" spans="1:11" s="248" customFormat="1" ht="24" customHeight="1" thickBot="1">
      <c r="A50" s="281"/>
      <c r="B50" s="253" t="str">
        <f>C35</f>
        <v>WT AC Ct. 21</v>
      </c>
      <c r="C50" s="27"/>
      <c r="D50" s="27"/>
      <c r="E50" s="27"/>
      <c r="F50" s="60" t="s">
        <v>40</v>
      </c>
      <c r="G50" s="27"/>
      <c r="H50" s="27"/>
      <c r="I50" s="27"/>
      <c r="J50" s="132" t="str">
        <f>I29</f>
        <v>WT AC Ct. 20</v>
      </c>
      <c r="K50" s="259"/>
    </row>
    <row r="51" spans="1:11" s="248" customFormat="1" ht="24" customHeight="1">
      <c r="A51" s="60" t="s">
        <v>48</v>
      </c>
      <c r="B51" s="227" t="s">
        <v>492</v>
      </c>
      <c r="C51" s="27"/>
      <c r="D51" s="27"/>
      <c r="E51" s="27"/>
      <c r="F51" s="217" t="s">
        <v>113</v>
      </c>
      <c r="G51" s="27"/>
      <c r="H51" s="27"/>
      <c r="I51" s="27"/>
      <c r="J51" s="122" t="s">
        <v>244</v>
      </c>
      <c r="K51" s="60" t="s">
        <v>47</v>
      </c>
    </row>
    <row r="52" spans="1:11" s="248" customFormat="1" ht="24" customHeight="1" thickBot="1">
      <c r="A52" s="60" t="s">
        <v>46</v>
      </c>
      <c r="B52" s="147"/>
      <c r="C52" s="27"/>
      <c r="D52" s="115"/>
      <c r="E52" s="115"/>
      <c r="F52" s="219" t="str">
        <f>F23</f>
        <v>WT AC Ct. 21</v>
      </c>
      <c r="G52" s="115"/>
      <c r="H52" s="115"/>
      <c r="I52" s="27"/>
      <c r="J52" s="279"/>
      <c r="K52" s="60" t="s">
        <v>46</v>
      </c>
    </row>
    <row r="53" spans="1:11" s="248" customFormat="1" ht="24" customHeight="1">
      <c r="A53" s="111"/>
      <c r="B53" s="147"/>
      <c r="C53" s="27"/>
      <c r="D53" s="118"/>
      <c r="E53" s="27"/>
      <c r="F53" s="250" t="s">
        <v>140</v>
      </c>
      <c r="G53" s="27"/>
      <c r="H53" s="220"/>
      <c r="I53" s="27"/>
      <c r="J53" s="255"/>
      <c r="K53" s="111"/>
    </row>
    <row r="54" spans="1:11" s="248" customFormat="1" ht="24" customHeight="1" thickBot="1">
      <c r="A54" s="111"/>
      <c r="B54" s="147"/>
      <c r="C54" s="27"/>
      <c r="D54" s="120"/>
      <c r="E54" s="27"/>
      <c r="F54" s="251"/>
      <c r="G54" s="27"/>
      <c r="H54" s="126"/>
      <c r="I54" s="27"/>
      <c r="J54" s="255"/>
      <c r="K54" s="111"/>
    </row>
    <row r="55" spans="1:11" s="248" customFormat="1" ht="24" customHeight="1">
      <c r="A55" s="111"/>
      <c r="B55" s="147"/>
      <c r="C55" s="27"/>
      <c r="D55" s="120"/>
      <c r="E55" s="222"/>
      <c r="F55" s="257" t="s">
        <v>137</v>
      </c>
      <c r="G55" s="27"/>
      <c r="H55" s="126"/>
      <c r="I55" s="27"/>
      <c r="J55" s="255"/>
      <c r="K55" s="111"/>
    </row>
    <row r="56" spans="1:11" s="248" customFormat="1" ht="24" customHeight="1">
      <c r="A56" s="111"/>
      <c r="B56" s="147"/>
      <c r="C56" s="27"/>
      <c r="D56" s="120" t="s">
        <v>148</v>
      </c>
      <c r="E56" s="222"/>
      <c r="F56" s="60"/>
      <c r="G56" s="27"/>
      <c r="H56" s="126" t="s">
        <v>144</v>
      </c>
      <c r="I56" s="27"/>
      <c r="J56" s="255"/>
      <c r="K56" s="111"/>
    </row>
    <row r="57" spans="1:11" s="248" customFormat="1" ht="24" customHeight="1" thickBot="1">
      <c r="A57" s="111"/>
      <c r="B57" s="147"/>
      <c r="C57" s="130"/>
      <c r="D57" s="131" t="str">
        <f>H57</f>
        <v>WT AC Ct. 21</v>
      </c>
      <c r="E57" s="27"/>
      <c r="F57" s="60" t="s">
        <v>262</v>
      </c>
      <c r="G57" s="27"/>
      <c r="H57" s="223" t="str">
        <f>G62</f>
        <v>WT AC Ct. 21</v>
      </c>
      <c r="I57" s="115"/>
      <c r="J57" s="255"/>
      <c r="K57" s="111"/>
    </row>
    <row r="58" spans="1:11" s="248" customFormat="1" ht="24" customHeight="1">
      <c r="A58" s="111"/>
      <c r="B58" s="147"/>
      <c r="C58" s="118"/>
      <c r="D58" s="120" t="s">
        <v>217</v>
      </c>
      <c r="E58" s="27"/>
      <c r="F58" s="217" t="s">
        <v>154</v>
      </c>
      <c r="G58" s="27"/>
      <c r="H58" s="126" t="s">
        <v>82</v>
      </c>
      <c r="I58" s="220"/>
      <c r="J58" s="255"/>
      <c r="K58" s="111"/>
    </row>
    <row r="59" spans="1:11" s="248" customFormat="1" ht="24" customHeight="1" thickBot="1">
      <c r="A59" s="111"/>
      <c r="B59" s="147"/>
      <c r="C59" s="120"/>
      <c r="D59" s="120"/>
      <c r="E59" s="115"/>
      <c r="F59" s="219" t="str">
        <f>H7</f>
        <v>WT AC Ct. 23</v>
      </c>
      <c r="G59" s="115"/>
      <c r="H59" s="126"/>
      <c r="I59" s="126"/>
      <c r="J59" s="255"/>
      <c r="K59" s="111"/>
    </row>
    <row r="60" spans="1:11" s="248" customFormat="1" ht="24" customHeight="1">
      <c r="A60" s="111"/>
      <c r="B60" s="147"/>
      <c r="C60" s="120"/>
      <c r="D60" s="120"/>
      <c r="E60" s="118"/>
      <c r="F60" s="262" t="s">
        <v>91</v>
      </c>
      <c r="G60" s="220"/>
      <c r="H60" s="126"/>
      <c r="I60" s="126"/>
      <c r="J60" s="255"/>
      <c r="K60" s="111"/>
    </row>
    <row r="61" spans="1:11" s="248" customFormat="1" ht="24" customHeight="1" thickBot="1">
      <c r="A61" s="111"/>
      <c r="B61" s="147"/>
      <c r="C61" s="120"/>
      <c r="D61" s="120"/>
      <c r="E61" s="120" t="s">
        <v>157</v>
      </c>
      <c r="F61" s="251"/>
      <c r="G61" s="126" t="s">
        <v>151</v>
      </c>
      <c r="H61" s="126"/>
      <c r="I61" s="126"/>
      <c r="J61" s="255"/>
      <c r="K61" s="111"/>
    </row>
    <row r="62" spans="1:11" s="248" customFormat="1" ht="24" customHeight="1" thickBot="1">
      <c r="A62" s="111"/>
      <c r="B62" s="147"/>
      <c r="C62" s="120"/>
      <c r="D62" s="149"/>
      <c r="E62" s="131" t="str">
        <f>F84</f>
        <v>WT AC Ct. 23</v>
      </c>
      <c r="F62" s="128" t="s">
        <v>73</v>
      </c>
      <c r="G62" s="223" t="str">
        <f>F74</f>
        <v>WT AC Ct. 21</v>
      </c>
      <c r="H62" s="130"/>
      <c r="I62" s="126"/>
      <c r="J62" s="255"/>
      <c r="K62" s="111"/>
    </row>
    <row r="63" spans="1:11" s="248" customFormat="1" ht="24" customHeight="1" thickBot="1">
      <c r="A63" s="111"/>
      <c r="B63" s="147"/>
      <c r="C63" s="120"/>
      <c r="D63" s="27"/>
      <c r="E63" s="227" t="s">
        <v>108</v>
      </c>
      <c r="F63" s="226" t="s">
        <v>63</v>
      </c>
      <c r="G63" s="126" t="s">
        <v>66</v>
      </c>
      <c r="H63" s="27"/>
      <c r="I63" s="126"/>
      <c r="J63" s="255"/>
      <c r="K63" s="111"/>
    </row>
    <row r="64" spans="1:11" s="248" customFormat="1" ht="24" customHeight="1">
      <c r="A64" s="111"/>
      <c r="B64" s="147"/>
      <c r="C64" s="120"/>
      <c r="D64" s="27"/>
      <c r="E64" s="227"/>
      <c r="F64" s="217" t="s">
        <v>159</v>
      </c>
      <c r="G64" s="126"/>
      <c r="H64" s="27"/>
      <c r="I64" s="126"/>
      <c r="J64" s="255"/>
      <c r="K64" s="111"/>
    </row>
    <row r="65" spans="1:11" s="248" customFormat="1" ht="24" customHeight="1" thickBot="1">
      <c r="A65" s="111"/>
      <c r="B65" s="147"/>
      <c r="C65" s="120"/>
      <c r="D65" s="27"/>
      <c r="E65" s="133"/>
      <c r="F65" s="219" t="str">
        <f>F59</f>
        <v>WT AC Ct. 23</v>
      </c>
      <c r="G65" s="130"/>
      <c r="H65" s="27"/>
      <c r="I65" s="126"/>
      <c r="J65" s="255"/>
      <c r="K65" s="111"/>
    </row>
    <row r="66" spans="1:11" s="248" customFormat="1" ht="24" customHeight="1">
      <c r="A66" s="111"/>
      <c r="B66" s="147"/>
      <c r="C66" s="120"/>
      <c r="D66" s="27"/>
      <c r="E66" s="27"/>
      <c r="F66" s="250" t="s">
        <v>71</v>
      </c>
      <c r="G66" s="27"/>
      <c r="H66" s="27"/>
      <c r="I66" s="126"/>
      <c r="J66" s="255"/>
      <c r="K66" s="111"/>
    </row>
    <row r="67" spans="1:11" s="248" customFormat="1" ht="24" customHeight="1" thickBot="1">
      <c r="A67" s="111"/>
      <c r="B67" s="147"/>
      <c r="C67" s="120" t="s">
        <v>499</v>
      </c>
      <c r="D67" s="27"/>
      <c r="E67" s="27"/>
      <c r="F67" s="251"/>
      <c r="G67" s="27"/>
      <c r="H67" s="27"/>
      <c r="I67" s="126" t="s">
        <v>243</v>
      </c>
      <c r="J67" s="255"/>
      <c r="K67" s="111"/>
    </row>
    <row r="68" spans="1:11" s="248" customFormat="1" ht="24" customHeight="1" thickBot="1">
      <c r="A68" s="111"/>
      <c r="B68" s="150"/>
      <c r="C68" s="253" t="str">
        <f>D79</f>
        <v>WT AC Ct. 22</v>
      </c>
      <c r="D68" s="27"/>
      <c r="E68" s="27"/>
      <c r="F68" s="128" t="s">
        <v>130</v>
      </c>
      <c r="G68" s="27"/>
      <c r="H68" s="27"/>
      <c r="I68" s="132" t="str">
        <f>D57</f>
        <v>WT AC Ct. 21</v>
      </c>
      <c r="J68" s="150"/>
      <c r="K68" s="111"/>
    </row>
    <row r="69" spans="1:11" s="248" customFormat="1" ht="24" customHeight="1">
      <c r="A69" s="111"/>
      <c r="B69" s="60"/>
      <c r="C69" s="227" t="s">
        <v>255</v>
      </c>
      <c r="D69" s="60"/>
      <c r="E69" s="60"/>
      <c r="F69" s="60"/>
      <c r="G69" s="60"/>
      <c r="H69" s="60"/>
      <c r="I69" s="122" t="s">
        <v>260</v>
      </c>
      <c r="J69" s="60"/>
      <c r="K69" s="111"/>
    </row>
    <row r="70" spans="1:11" s="248" customFormat="1" ht="24" customHeight="1">
      <c r="A70" s="111"/>
      <c r="B70" s="279"/>
      <c r="C70" s="111"/>
      <c r="D70" s="60"/>
      <c r="E70" s="60"/>
      <c r="F70" s="60"/>
      <c r="G70" s="60"/>
      <c r="H70" s="60"/>
      <c r="I70" s="279"/>
      <c r="J70" s="111"/>
      <c r="K70" s="111"/>
    </row>
    <row r="71" spans="1:11" s="248" customFormat="1" ht="24" customHeight="1">
      <c r="A71" s="111"/>
      <c r="B71" s="60"/>
      <c r="C71" s="227"/>
      <c r="D71" s="60"/>
      <c r="E71" s="60"/>
      <c r="F71" s="229"/>
      <c r="G71" s="60"/>
      <c r="H71" s="60"/>
      <c r="I71" s="122"/>
      <c r="J71" s="218"/>
      <c r="K71" s="111"/>
    </row>
    <row r="72" spans="1:11" s="248" customFormat="1" ht="24" customHeight="1" thickBot="1">
      <c r="A72" s="111"/>
      <c r="B72" s="60"/>
      <c r="C72" s="227"/>
      <c r="D72" s="60"/>
      <c r="E72" s="60"/>
      <c r="F72" s="60" t="s">
        <v>90</v>
      </c>
      <c r="G72" s="60"/>
      <c r="H72" s="60"/>
      <c r="I72" s="122"/>
      <c r="J72" s="218"/>
      <c r="K72" s="111"/>
    </row>
    <row r="73" spans="1:11" s="248" customFormat="1" ht="24" customHeight="1">
      <c r="A73" s="111"/>
      <c r="B73" s="60"/>
      <c r="C73" s="227"/>
      <c r="D73" s="60"/>
      <c r="E73" s="60"/>
      <c r="F73" s="217" t="s">
        <v>147</v>
      </c>
      <c r="G73" s="60"/>
      <c r="H73" s="60"/>
      <c r="I73" s="122"/>
      <c r="J73" s="218"/>
      <c r="K73" s="111"/>
    </row>
    <row r="74" spans="1:11" s="248" customFormat="1" ht="24" customHeight="1" thickBot="1">
      <c r="A74" s="111"/>
      <c r="B74" s="60"/>
      <c r="C74" s="227"/>
      <c r="D74" s="230"/>
      <c r="E74" s="231"/>
      <c r="F74" s="219" t="str">
        <f>F52</f>
        <v>WT AC Ct. 21</v>
      </c>
      <c r="G74" s="232"/>
      <c r="H74" s="230"/>
      <c r="I74" s="122"/>
      <c r="J74" s="218"/>
      <c r="K74" s="111"/>
    </row>
    <row r="75" spans="1:11" s="248" customFormat="1" ht="24" customHeight="1">
      <c r="A75" s="111"/>
      <c r="B75" s="60"/>
      <c r="C75" s="227"/>
      <c r="D75" s="233"/>
      <c r="E75" s="60"/>
      <c r="F75" s="250" t="s">
        <v>84</v>
      </c>
      <c r="G75" s="60"/>
      <c r="H75" s="119"/>
      <c r="I75" s="122"/>
      <c r="J75" s="218"/>
      <c r="K75" s="111"/>
    </row>
    <row r="76" spans="1:11" s="248" customFormat="1" ht="24" customHeight="1" thickBot="1">
      <c r="A76" s="111"/>
      <c r="B76" s="60"/>
      <c r="C76" s="227"/>
      <c r="D76" s="227"/>
      <c r="E76" s="60"/>
      <c r="F76" s="251"/>
      <c r="G76" s="60"/>
      <c r="H76" s="122"/>
      <c r="I76" s="122"/>
      <c r="J76" s="218"/>
      <c r="K76" s="111"/>
    </row>
    <row r="77" spans="1:11" s="248" customFormat="1" ht="24" customHeight="1">
      <c r="A77" s="111"/>
      <c r="B77" s="60"/>
      <c r="C77" s="227"/>
      <c r="D77" s="227"/>
      <c r="E77" s="60"/>
      <c r="F77" s="128" t="s">
        <v>493</v>
      </c>
      <c r="G77" s="60"/>
      <c r="H77" s="122"/>
      <c r="I77" s="122"/>
      <c r="J77" s="218"/>
      <c r="K77" s="111"/>
    </row>
    <row r="78" spans="1:11" s="248" customFormat="1" ht="24" customHeight="1">
      <c r="A78" s="111"/>
      <c r="B78" s="60"/>
      <c r="C78" s="227"/>
      <c r="D78" s="227" t="s">
        <v>498</v>
      </c>
      <c r="E78" s="60"/>
      <c r="F78" s="60"/>
      <c r="G78" s="60"/>
      <c r="H78" s="122" t="s">
        <v>155</v>
      </c>
      <c r="I78" s="122"/>
      <c r="J78" s="218"/>
      <c r="K78" s="111"/>
    </row>
    <row r="79" spans="1:11" s="248" customFormat="1" ht="24" customHeight="1" thickBot="1">
      <c r="A79" s="111"/>
      <c r="B79" s="60"/>
      <c r="C79" s="150"/>
      <c r="D79" s="253" t="str">
        <f>D26</f>
        <v>WT AC Ct. 22</v>
      </c>
      <c r="E79" s="60"/>
      <c r="F79" s="60"/>
      <c r="G79" s="60"/>
      <c r="H79" s="132" t="str">
        <f>E62</f>
        <v>WT AC Ct. 23</v>
      </c>
      <c r="I79" s="150"/>
      <c r="J79" s="218"/>
      <c r="K79" s="111"/>
    </row>
    <row r="80" spans="1:11" s="248" customFormat="1" ht="24" customHeight="1">
      <c r="A80" s="111"/>
      <c r="B80" s="60"/>
      <c r="C80" s="60"/>
      <c r="D80" s="227" t="s">
        <v>256</v>
      </c>
      <c r="E80" s="60"/>
      <c r="F80" s="60"/>
      <c r="G80" s="60"/>
      <c r="H80" s="122" t="s">
        <v>134</v>
      </c>
      <c r="I80" s="60"/>
      <c r="J80" s="218"/>
      <c r="K80" s="111"/>
    </row>
    <row r="81" spans="1:11" s="248" customFormat="1" ht="24" customHeight="1">
      <c r="A81" s="111"/>
      <c r="B81" s="60"/>
      <c r="C81" s="60"/>
      <c r="D81" s="227"/>
      <c r="E81" s="60"/>
      <c r="F81" s="60"/>
      <c r="G81" s="60"/>
      <c r="H81" s="122"/>
      <c r="I81" s="60"/>
      <c r="J81" s="218"/>
      <c r="K81" s="111"/>
    </row>
    <row r="82" spans="1:11" s="248" customFormat="1" ht="24" customHeight="1" thickBot="1">
      <c r="A82" s="111"/>
      <c r="B82" s="60"/>
      <c r="C82" s="60"/>
      <c r="D82" s="120"/>
      <c r="E82" s="27"/>
      <c r="F82" s="60" t="s">
        <v>214</v>
      </c>
      <c r="G82" s="27"/>
      <c r="H82" s="126"/>
      <c r="I82" s="60"/>
      <c r="J82" s="218"/>
      <c r="K82" s="111"/>
    </row>
    <row r="83" spans="1:11" s="248" customFormat="1" ht="24" customHeight="1">
      <c r="A83" s="111"/>
      <c r="B83" s="60"/>
      <c r="C83" s="60"/>
      <c r="D83" s="120"/>
      <c r="E83" s="27"/>
      <c r="F83" s="217" t="s">
        <v>152</v>
      </c>
      <c r="G83" s="27"/>
      <c r="H83" s="126"/>
      <c r="I83" s="60"/>
      <c r="J83" s="218"/>
      <c r="K83" s="111"/>
    </row>
    <row r="84" spans="1:11" s="248" customFormat="1" ht="24" customHeight="1" thickBot="1">
      <c r="A84" s="111"/>
      <c r="B84" s="60"/>
      <c r="C84" s="60"/>
      <c r="D84" s="143"/>
      <c r="E84" s="115"/>
      <c r="F84" s="219" t="str">
        <f>F65</f>
        <v>WT AC Ct. 23</v>
      </c>
      <c r="G84" s="115"/>
      <c r="H84" s="130"/>
      <c r="I84" s="60"/>
      <c r="J84" s="218"/>
      <c r="K84" s="111"/>
    </row>
    <row r="85" spans="1:11" s="248" customFormat="1" ht="24" customHeight="1">
      <c r="A85" s="111"/>
      <c r="B85" s="60"/>
      <c r="C85" s="60"/>
      <c r="D85" s="140"/>
      <c r="E85" s="27"/>
      <c r="F85" s="250" t="s">
        <v>85</v>
      </c>
      <c r="G85" s="27"/>
      <c r="H85" s="140"/>
      <c r="I85" s="60"/>
      <c r="J85" s="218"/>
      <c r="K85" s="111"/>
    </row>
    <row r="86" spans="1:11" s="248" customFormat="1" ht="24" customHeight="1" thickBot="1">
      <c r="A86" s="111"/>
      <c r="B86" s="60"/>
      <c r="C86" s="60"/>
      <c r="D86" s="27"/>
      <c r="E86" s="27"/>
      <c r="F86" s="251"/>
      <c r="G86" s="27"/>
      <c r="H86" s="27"/>
      <c r="I86" s="60"/>
      <c r="J86" s="218"/>
      <c r="K86" s="111"/>
    </row>
    <row r="87" spans="1:11" s="248" customFormat="1" ht="24" customHeight="1">
      <c r="A87" s="111"/>
      <c r="B87" s="60"/>
      <c r="C87" s="60"/>
      <c r="D87" s="27"/>
      <c r="E87" s="222"/>
      <c r="F87" s="128" t="s">
        <v>62</v>
      </c>
      <c r="G87" s="27"/>
      <c r="H87" s="27"/>
      <c r="I87" s="60"/>
      <c r="J87" s="218"/>
      <c r="K87" s="111"/>
    </row>
    <row r="88" spans="1:11" ht="24" customHeight="1">
      <c r="A88"/>
      <c r="B88" s="26"/>
      <c r="C88" s="26"/>
      <c r="D88" s="16"/>
      <c r="E88" s="16"/>
      <c r="F88" s="16"/>
      <c r="G88" s="16"/>
      <c r="H88" s="6"/>
      <c r="I88" s="6"/>
      <c r="J88" s="282"/>
      <c r="K88"/>
    </row>
    <row r="89" spans="1:11" ht="24" customHeight="1">
      <c r="A89"/>
      <c r="B89" s="57"/>
      <c r="C89" s="21" t="s">
        <v>53</v>
      </c>
      <c r="D89" s="26"/>
      <c r="E89" s="26"/>
      <c r="F89" s="249"/>
      <c r="G89" s="26"/>
      <c r="H89" s="26"/>
      <c r="I89" s="26"/>
      <c r="J89" s="26"/>
      <c r="K89"/>
    </row>
    <row r="90" spans="1:11" ht="12.75">
      <c r="A90"/>
      <c r="B90" s="26"/>
      <c r="C90" s="26"/>
      <c r="D90" s="26"/>
      <c r="E90" s="26"/>
      <c r="F90" s="26"/>
      <c r="G90" s="26"/>
      <c r="H90" s="26"/>
      <c r="I90" s="26"/>
      <c r="J90" s="26"/>
      <c r="K90"/>
    </row>
    <row r="91" spans="1:11" ht="12.75">
      <c r="A91"/>
      <c r="B91" s="26"/>
      <c r="C91" s="26"/>
      <c r="D91" s="26"/>
      <c r="E91" s="26"/>
      <c r="F91" s="26"/>
      <c r="G91" s="26"/>
      <c r="H91" s="26"/>
      <c r="I91" s="26"/>
      <c r="J91" s="26"/>
      <c r="K91"/>
    </row>
    <row r="92" spans="1:11" ht="12.75">
      <c r="A92"/>
      <c r="B92" s="26"/>
      <c r="C92" s="26"/>
      <c r="D92" s="26"/>
      <c r="E92" s="26"/>
      <c r="F92" s="26"/>
      <c r="G92" s="26"/>
      <c r="H92" s="26"/>
      <c r="I92" s="26"/>
      <c r="J92" s="26"/>
      <c r="K92"/>
    </row>
    <row r="93" spans="1:11" ht="12.75">
      <c r="A93"/>
      <c r="B93" s="26"/>
      <c r="C93" s="26"/>
      <c r="D93" s="26"/>
      <c r="E93" s="26"/>
      <c r="F93" s="26"/>
      <c r="G93" s="26"/>
      <c r="H93" s="26"/>
      <c r="I93" s="26"/>
      <c r="J93" s="26"/>
      <c r="K93"/>
    </row>
    <row r="94" spans="1:11" ht="12.75">
      <c r="A94"/>
      <c r="B94" s="26"/>
      <c r="C94" s="26"/>
      <c r="D94" s="26"/>
      <c r="E94" s="26"/>
      <c r="F94" s="26"/>
      <c r="G94" s="26"/>
      <c r="H94" s="26"/>
      <c r="I94" s="26"/>
      <c r="J94" s="26"/>
      <c r="K94"/>
    </row>
    <row r="95" spans="1:11" ht="12.75">
      <c r="A95"/>
      <c r="B95" s="26"/>
      <c r="C95" s="26"/>
      <c r="D95" s="26"/>
      <c r="E95" s="26"/>
      <c r="F95" s="26"/>
      <c r="G95" s="26"/>
      <c r="H95" s="26"/>
      <c r="I95" s="26"/>
      <c r="J95" s="26"/>
      <c r="K95"/>
    </row>
    <row r="96" spans="1:11" ht="12.75">
      <c r="A96"/>
      <c r="B96" s="26"/>
      <c r="C96" s="26"/>
      <c r="D96" s="26"/>
      <c r="E96" s="26"/>
      <c r="F96" s="26"/>
      <c r="G96" s="26"/>
      <c r="H96" s="26"/>
      <c r="I96" s="26"/>
      <c r="J96" s="26"/>
      <c r="K96"/>
    </row>
    <row r="97" spans="1:11" ht="12.75">
      <c r="A97"/>
      <c r="B97" s="26"/>
      <c r="C97" s="26"/>
      <c r="D97" s="26"/>
      <c r="E97" s="26"/>
      <c r="F97" s="26"/>
      <c r="G97" s="26"/>
      <c r="H97" s="26"/>
      <c r="I97" s="26"/>
      <c r="J97" s="26"/>
      <c r="K97"/>
    </row>
    <row r="98" spans="1:11" ht="12.75">
      <c r="A98"/>
      <c r="B98" s="26"/>
      <c r="C98" s="26"/>
      <c r="D98" s="26"/>
      <c r="E98" s="26"/>
      <c r="F98" s="26"/>
      <c r="G98" s="26"/>
      <c r="H98" s="26"/>
      <c r="I98" s="26"/>
      <c r="J98" s="26"/>
      <c r="K98"/>
    </row>
    <row r="99" spans="1:11" ht="12.75">
      <c r="A99"/>
      <c r="B99" s="26"/>
      <c r="C99" s="26"/>
      <c r="D99" s="26"/>
      <c r="E99" s="26"/>
      <c r="F99" s="26"/>
      <c r="G99" s="26"/>
      <c r="H99" s="26"/>
      <c r="I99" s="26"/>
      <c r="J99" s="26"/>
      <c r="K99"/>
    </row>
    <row r="100" spans="1:11" ht="12.75">
      <c r="A100"/>
      <c r="B100" s="26"/>
      <c r="C100" s="26"/>
      <c r="D100" s="26"/>
      <c r="E100" s="26"/>
      <c r="F100" s="26"/>
      <c r="G100" s="26"/>
      <c r="H100" s="26"/>
      <c r="I100" s="26"/>
      <c r="J100" s="26"/>
      <c r="K100"/>
    </row>
    <row r="101" spans="1:11" ht="12.75">
      <c r="A101"/>
      <c r="B101" s="26"/>
      <c r="C101" s="26"/>
      <c r="D101" s="26"/>
      <c r="E101" s="26"/>
      <c r="F101" s="26"/>
      <c r="G101" s="26"/>
      <c r="H101" s="26"/>
      <c r="I101" s="26"/>
      <c r="J101" s="26"/>
      <c r="K101"/>
    </row>
    <row r="102" spans="1:11" ht="12.75">
      <c r="A102"/>
      <c r="B102" s="26"/>
      <c r="C102" s="26"/>
      <c r="D102" s="26"/>
      <c r="E102" s="26"/>
      <c r="F102" s="26"/>
      <c r="G102" s="26"/>
      <c r="H102" s="26"/>
      <c r="I102" s="26"/>
      <c r="J102" s="26"/>
      <c r="K102"/>
    </row>
    <row r="103" spans="1:10" ht="12.75">
      <c r="A103"/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2.75">
      <c r="A104"/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ht="12.75">
      <c r="A105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ht="12.75">
      <c r="A106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2.75">
      <c r="A107"/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1:10" ht="12.75">
      <c r="A108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2.75">
      <c r="A109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ht="12.75">
      <c r="A110"/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ht="12.75">
      <c r="A111"/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ht="12.75">
      <c r="A112"/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0" ht="12.75">
      <c r="A113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ht="12.75">
      <c r="A114"/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ht="12.75">
      <c r="A115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ht="12.75">
      <c r="A116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12.75">
      <c r="A117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2.75">
      <c r="A118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ht="12.75">
      <c r="A119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ht="12.75">
      <c r="A120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2.75">
      <c r="A121"/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ht="12.75">
      <c r="A122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ht="12.75">
      <c r="A123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2.75">
      <c r="A124"/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ht="12.75">
      <c r="A125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ht="12.75">
      <c r="A126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9" ht="12.75">
      <c r="A127"/>
      <c r="B127" s="26"/>
      <c r="C127" s="26"/>
      <c r="D127" s="26"/>
      <c r="E127" s="26"/>
      <c r="F127" s="26"/>
      <c r="G127" s="26"/>
      <c r="H127" s="26"/>
      <c r="I127" s="26"/>
    </row>
    <row r="128" spans="1:9" ht="12.75">
      <c r="A128"/>
      <c r="B128" s="26"/>
      <c r="C128" s="26"/>
      <c r="D128" s="26"/>
      <c r="E128" s="26"/>
      <c r="F128" s="26"/>
      <c r="G128" s="26"/>
      <c r="H128" s="26"/>
      <c r="I128" s="26"/>
    </row>
    <row r="129" spans="1:9" ht="12.75">
      <c r="A129"/>
      <c r="B129" s="26"/>
      <c r="C129" s="26"/>
      <c r="D129" s="26"/>
      <c r="E129" s="26"/>
      <c r="F129" s="26"/>
      <c r="G129" s="26"/>
      <c r="H129" s="26"/>
      <c r="I129" s="26"/>
    </row>
    <row r="130" spans="1:9" ht="12.75">
      <c r="A130"/>
      <c r="B130" s="26"/>
      <c r="C130" s="26"/>
      <c r="D130" s="26"/>
      <c r="E130" s="26"/>
      <c r="F130" s="26"/>
      <c r="G130" s="26"/>
      <c r="H130" s="26"/>
      <c r="I130" s="26"/>
    </row>
    <row r="131" spans="1:9" ht="12.75">
      <c r="A131"/>
      <c r="B131" s="26"/>
      <c r="C131" s="26"/>
      <c r="D131" s="26"/>
      <c r="E131" s="26"/>
      <c r="F131" s="26"/>
      <c r="G131" s="26"/>
      <c r="H131" s="26"/>
      <c r="I131" s="26"/>
    </row>
    <row r="132" spans="1:9" ht="12.75">
      <c r="A132"/>
      <c r="B132" s="26"/>
      <c r="C132" s="26"/>
      <c r="D132" s="26"/>
      <c r="E132" s="26"/>
      <c r="F132" s="26"/>
      <c r="G132" s="26"/>
      <c r="H132" s="26"/>
      <c r="I132" s="26"/>
    </row>
    <row r="133" spans="1:9" ht="12.75">
      <c r="A133"/>
      <c r="B133" s="26"/>
      <c r="C133" s="26"/>
      <c r="D133" s="26"/>
      <c r="E133" s="26"/>
      <c r="F133" s="26"/>
      <c r="G133" s="26"/>
      <c r="H133" s="26"/>
      <c r="I133" s="26"/>
    </row>
    <row r="134" spans="1:9" ht="12.75">
      <c r="A134"/>
      <c r="B134" s="26"/>
      <c r="C134" s="26"/>
      <c r="D134" s="26"/>
      <c r="E134" s="26"/>
      <c r="F134" s="26"/>
      <c r="G134" s="26"/>
      <c r="H134" s="26"/>
      <c r="I134" s="26"/>
    </row>
    <row r="135" spans="1:9" ht="12.75">
      <c r="A135"/>
      <c r="B135" s="26"/>
      <c r="C135" s="26"/>
      <c r="D135" s="26"/>
      <c r="E135" s="26"/>
      <c r="F135" s="26"/>
      <c r="G135" s="26"/>
      <c r="H135" s="26"/>
      <c r="I135" s="26"/>
    </row>
    <row r="136" spans="1:9" ht="12.75">
      <c r="A136"/>
      <c r="B136" s="26"/>
      <c r="C136" s="26"/>
      <c r="D136" s="26"/>
      <c r="E136" s="26"/>
      <c r="F136" s="26"/>
      <c r="G136" s="26"/>
      <c r="H136" s="26"/>
      <c r="I136" s="26"/>
    </row>
    <row r="137" spans="1:9" ht="12.75">
      <c r="A137"/>
      <c r="B137" s="26"/>
      <c r="C137" s="26"/>
      <c r="D137" s="26"/>
      <c r="E137" s="26"/>
      <c r="F137" s="26"/>
      <c r="G137" s="26"/>
      <c r="H137" s="26"/>
      <c r="I137" s="26"/>
    </row>
    <row r="138" spans="1:9" ht="12.75">
      <c r="A138"/>
      <c r="B138" s="26"/>
      <c r="C138" s="26"/>
      <c r="D138" s="26"/>
      <c r="E138" s="26"/>
      <c r="F138" s="26"/>
      <c r="G138" s="26"/>
      <c r="H138" s="26"/>
      <c r="I138" s="26"/>
    </row>
    <row r="139" spans="1:9" ht="12.75">
      <c r="A139"/>
      <c r="B139" s="26"/>
      <c r="C139" s="26"/>
      <c r="D139" s="26"/>
      <c r="E139" s="26"/>
      <c r="F139" s="26"/>
      <c r="G139" s="26"/>
      <c r="H139" s="26"/>
      <c r="I139" s="26"/>
    </row>
    <row r="140" spans="1:9" ht="12.75">
      <c r="A140"/>
      <c r="B140" s="26"/>
      <c r="C140" s="26"/>
      <c r="D140" s="26"/>
      <c r="E140" s="26"/>
      <c r="F140" s="26"/>
      <c r="G140" s="26"/>
      <c r="H140" s="26"/>
      <c r="I140" s="26"/>
    </row>
    <row r="141" spans="1:9" ht="12.75">
      <c r="A141"/>
      <c r="B141" s="26"/>
      <c r="C141" s="26"/>
      <c r="D141" s="26"/>
      <c r="E141" s="26"/>
      <c r="F141" s="26"/>
      <c r="G141" s="26"/>
      <c r="H141" s="26"/>
      <c r="I141" s="26"/>
    </row>
    <row r="142" spans="1:9" ht="12.75">
      <c r="A142"/>
      <c r="B142" s="26"/>
      <c r="C142" s="26"/>
      <c r="D142" s="26"/>
      <c r="E142" s="26"/>
      <c r="F142" s="26"/>
      <c r="G142" s="26"/>
      <c r="H142" s="26"/>
      <c r="I142" s="26"/>
    </row>
    <row r="143" spans="1:9" ht="12.75">
      <c r="A143"/>
      <c r="B143" s="26"/>
      <c r="C143" s="26"/>
      <c r="D143" s="26"/>
      <c r="E143" s="26"/>
      <c r="F143" s="26"/>
      <c r="G143" s="26"/>
      <c r="H143" s="26"/>
      <c r="I143" s="26"/>
    </row>
    <row r="144" spans="1:9" ht="12.75">
      <c r="A144"/>
      <c r="B144" s="26"/>
      <c r="C144" s="26"/>
      <c r="D144" s="26"/>
      <c r="E144" s="26"/>
      <c r="F144" s="26"/>
      <c r="G144" s="26"/>
      <c r="H144" s="26"/>
      <c r="I144" s="26"/>
    </row>
    <row r="145" spans="1:9" ht="12.75">
      <c r="A145"/>
      <c r="B145" s="26"/>
      <c r="C145" s="26"/>
      <c r="D145" s="26"/>
      <c r="E145" s="26"/>
      <c r="F145" s="26"/>
      <c r="G145" s="26"/>
      <c r="H145" s="26"/>
      <c r="I145" s="26"/>
    </row>
    <row r="146" spans="1:9" ht="12.75">
      <c r="A146"/>
      <c r="B146" s="26"/>
      <c r="C146" s="26"/>
      <c r="D146" s="26"/>
      <c r="E146" s="26"/>
      <c r="F146" s="26"/>
      <c r="G146" s="26"/>
      <c r="H146" s="26"/>
      <c r="I146" s="26"/>
    </row>
  </sheetData>
  <sheetProtection/>
  <mergeCells count="7">
    <mergeCell ref="A5:K5"/>
    <mergeCell ref="D48:E48"/>
    <mergeCell ref="B9:J9"/>
    <mergeCell ref="A1:K1"/>
    <mergeCell ref="A2:K2"/>
    <mergeCell ref="A3:C3"/>
    <mergeCell ref="A4:K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7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38.7109375" style="54" bestFit="1" customWidth="1"/>
    <col min="2" max="7" width="15.7109375" style="54" customWidth="1"/>
    <col min="8" max="8" width="22.7109375" style="54" customWidth="1"/>
    <col min="9" max="16384" width="9.140625" style="54" customWidth="1"/>
  </cols>
  <sheetData>
    <row r="1" spans="1:11" ht="18">
      <c r="A1" s="322" t="str">
        <f>Pools!A1</f>
        <v>Amarillo Regional Qualifier - hosted by JET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8">
      <c r="A2" s="323" t="str">
        <f>Pools!A2</f>
        <v>2/23/19 - 2/24/19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5" ht="13.5">
      <c r="A3" s="158"/>
      <c r="B3" s="176" t="str">
        <f>Pools!A71</f>
        <v>PM Pool - 2:30pm Start</v>
      </c>
      <c r="C3" s="159"/>
      <c r="D3" s="158"/>
      <c r="E3" s="158"/>
    </row>
    <row r="4" spans="1:2" s="107" customFormat="1" ht="13.5">
      <c r="A4" s="160" t="s">
        <v>4</v>
      </c>
      <c r="B4" s="107" t="str">
        <f>Pools!A72</f>
        <v>Amarillo College Ct. 11</v>
      </c>
    </row>
    <row r="5" spans="1:2" s="107" customFormat="1" ht="13.5">
      <c r="A5" s="160" t="s">
        <v>5</v>
      </c>
      <c r="B5" s="107" t="str">
        <f>Pools!A70</f>
        <v>Division IV-A</v>
      </c>
    </row>
    <row r="7" spans="1:11" s="161" customFormat="1" ht="13.5">
      <c r="A7" s="324" t="s">
        <v>219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</row>
    <row r="9" spans="1:5" ht="12.75">
      <c r="A9" s="162" t="s">
        <v>22</v>
      </c>
      <c r="B9" s="54" t="s">
        <v>27</v>
      </c>
      <c r="D9" s="162"/>
      <c r="E9" s="162"/>
    </row>
    <row r="10" spans="1:5" ht="12.75">
      <c r="A10" s="162" t="s">
        <v>23</v>
      </c>
      <c r="B10" s="163">
        <v>11</v>
      </c>
      <c r="C10" s="163"/>
      <c r="D10" s="162"/>
      <c r="E10" s="162"/>
    </row>
    <row r="12" spans="1:10" s="56" customFormat="1" ht="12.75">
      <c r="A12" s="164" t="s">
        <v>6</v>
      </c>
      <c r="B12" s="301" t="str">
        <f>A13</f>
        <v>ARVC 13N2 Adidas</v>
      </c>
      <c r="C12" s="298"/>
      <c r="D12" s="301" t="str">
        <f>A16</f>
        <v>Amarillo Xtreme 13 Surge</v>
      </c>
      <c r="E12" s="302"/>
      <c r="F12" s="321" t="str">
        <f>A19</f>
        <v>HP Slammers 14</v>
      </c>
      <c r="G12" s="302"/>
      <c r="H12" s="164" t="s">
        <v>7</v>
      </c>
      <c r="I12" s="301" t="s">
        <v>8</v>
      </c>
      <c r="J12" s="302"/>
    </row>
    <row r="13" spans="1:10" s="167" customFormat="1" ht="24" customHeight="1">
      <c r="A13" s="304" t="str">
        <f>Pools!A74</f>
        <v>ARVC 13N2 Adidas</v>
      </c>
      <c r="B13" s="307"/>
      <c r="C13" s="308"/>
      <c r="D13" s="166"/>
      <c r="E13" s="166"/>
      <c r="F13" s="166"/>
      <c r="G13" s="166"/>
      <c r="H13" s="304">
        <v>1</v>
      </c>
      <c r="I13" s="315"/>
      <c r="J13" s="316"/>
    </row>
    <row r="14" spans="1:10" s="167" customFormat="1" ht="24" customHeight="1">
      <c r="A14" s="305"/>
      <c r="B14" s="309"/>
      <c r="C14" s="310"/>
      <c r="D14" s="166"/>
      <c r="E14" s="166"/>
      <c r="F14" s="166"/>
      <c r="G14" s="166"/>
      <c r="H14" s="305"/>
      <c r="I14" s="317"/>
      <c r="J14" s="318"/>
    </row>
    <row r="15" spans="1:10" s="167" customFormat="1" ht="24" customHeight="1">
      <c r="A15" s="306"/>
      <c r="B15" s="311"/>
      <c r="C15" s="312"/>
      <c r="D15" s="166"/>
      <c r="E15" s="166"/>
      <c r="F15" s="166"/>
      <c r="G15" s="166"/>
      <c r="H15" s="306"/>
      <c r="I15" s="319"/>
      <c r="J15" s="320"/>
    </row>
    <row r="16" spans="1:10" s="167" customFormat="1" ht="24" customHeight="1">
      <c r="A16" s="304" t="str">
        <f>Pools!A75</f>
        <v>Amarillo Xtreme 13 Surge</v>
      </c>
      <c r="B16" s="168" t="str">
        <f>IF(E13&gt;0,E13," ")</f>
        <v> </v>
      </c>
      <c r="C16" s="168" t="str">
        <f>IF(D13&gt;0,D13," ")</f>
        <v> </v>
      </c>
      <c r="D16" s="307"/>
      <c r="E16" s="308"/>
      <c r="F16" s="166"/>
      <c r="G16" s="166"/>
      <c r="H16" s="304">
        <v>2</v>
      </c>
      <c r="I16" s="315"/>
      <c r="J16" s="316"/>
    </row>
    <row r="17" spans="1:10" s="167" customFormat="1" ht="24" customHeight="1">
      <c r="A17" s="305"/>
      <c r="B17" s="168" t="str">
        <f>IF(E14&gt;0,E14," ")</f>
        <v> </v>
      </c>
      <c r="C17" s="168" t="str">
        <f>IF(D14&gt;0,D14," ")</f>
        <v> </v>
      </c>
      <c r="D17" s="309"/>
      <c r="E17" s="310"/>
      <c r="F17" s="166"/>
      <c r="G17" s="166"/>
      <c r="H17" s="305"/>
      <c r="I17" s="317"/>
      <c r="J17" s="318"/>
    </row>
    <row r="18" spans="1:10" s="167" customFormat="1" ht="24" customHeight="1">
      <c r="A18" s="306"/>
      <c r="B18" s="168" t="str">
        <f>IF(E15&gt;0,E15," ")</f>
        <v> </v>
      </c>
      <c r="C18" s="168" t="str">
        <f>IF(D15&gt;0,D15," ")</f>
        <v> </v>
      </c>
      <c r="D18" s="311"/>
      <c r="E18" s="312"/>
      <c r="F18" s="166"/>
      <c r="G18" s="166"/>
      <c r="H18" s="306"/>
      <c r="I18" s="319"/>
      <c r="J18" s="320"/>
    </row>
    <row r="19" spans="1:10" s="167" customFormat="1" ht="24" customHeight="1">
      <c r="A19" s="304" t="str">
        <f>Pools!A76</f>
        <v>HP Slammers 14</v>
      </c>
      <c r="B19" s="168" t="str">
        <f>IF(G13&gt;0,G13," ")</f>
        <v> </v>
      </c>
      <c r="C19" s="168" t="str">
        <f>IF(F13&gt;0,F13," ")</f>
        <v> </v>
      </c>
      <c r="D19" s="168" t="str">
        <f>IF(G16&gt;0,G16," ")</f>
        <v> </v>
      </c>
      <c r="E19" s="168" t="str">
        <f>IF(F16&gt;0,F16," ")</f>
        <v> </v>
      </c>
      <c r="F19" s="307"/>
      <c r="G19" s="308"/>
      <c r="H19" s="304">
        <v>3</v>
      </c>
      <c r="I19" s="315"/>
      <c r="J19" s="316"/>
    </row>
    <row r="20" spans="1:10" s="167" customFormat="1" ht="24" customHeight="1">
      <c r="A20" s="305"/>
      <c r="B20" s="168" t="str">
        <f>IF(G14&gt;0,G14," ")</f>
        <v> </v>
      </c>
      <c r="C20" s="168" t="str">
        <f>IF(F14&gt;0,F14," ")</f>
        <v> </v>
      </c>
      <c r="D20" s="168" t="str">
        <f>IF(G17&gt;0,G17," ")</f>
        <v> </v>
      </c>
      <c r="E20" s="168" t="str">
        <f>IF(F17&gt;0,F17," ")</f>
        <v> </v>
      </c>
      <c r="F20" s="309"/>
      <c r="G20" s="310"/>
      <c r="H20" s="305"/>
      <c r="I20" s="317"/>
      <c r="J20" s="318"/>
    </row>
    <row r="21" spans="1:10" s="167" customFormat="1" ht="24" customHeight="1">
      <c r="A21" s="306"/>
      <c r="B21" s="168" t="str">
        <f>IF(G15&gt;0,G15," ")</f>
        <v> </v>
      </c>
      <c r="C21" s="168" t="str">
        <f>IF(F15&gt;0,F15," ")</f>
        <v> </v>
      </c>
      <c r="D21" s="168" t="str">
        <f>IF(G18&gt;0,G18," ")</f>
        <v> </v>
      </c>
      <c r="E21" s="168" t="str">
        <f>IF(F18&gt;0,F18," ")</f>
        <v> </v>
      </c>
      <c r="F21" s="311"/>
      <c r="G21" s="312"/>
      <c r="H21" s="306"/>
      <c r="I21" s="319"/>
      <c r="J21" s="320"/>
    </row>
    <row r="22" spans="1:11" s="167" customFormat="1" ht="40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0" ht="12.75">
      <c r="B23" s="313" t="s">
        <v>9</v>
      </c>
      <c r="C23" s="313"/>
      <c r="D23" s="313"/>
      <c r="E23" s="313"/>
      <c r="F23" s="313" t="s">
        <v>10</v>
      </c>
      <c r="G23" s="313"/>
      <c r="H23" s="313"/>
      <c r="I23" s="313" t="s">
        <v>11</v>
      </c>
      <c r="J23" s="313"/>
    </row>
    <row r="24" spans="1:11" ht="12.75">
      <c r="A24" s="56"/>
      <c r="B24" s="301" t="s">
        <v>12</v>
      </c>
      <c r="C24" s="298"/>
      <c r="D24" s="298" t="s">
        <v>13</v>
      </c>
      <c r="E24" s="298"/>
      <c r="F24" s="298" t="s">
        <v>12</v>
      </c>
      <c r="G24" s="298"/>
      <c r="H24" s="165" t="s">
        <v>13</v>
      </c>
      <c r="I24" s="165" t="s">
        <v>14</v>
      </c>
      <c r="J24" s="165" t="s">
        <v>15</v>
      </c>
      <c r="K24" s="169" t="s">
        <v>16</v>
      </c>
    </row>
    <row r="25" spans="1:11" s="56" customFormat="1" ht="24" customHeight="1">
      <c r="A25" s="170" t="str">
        <f>A13</f>
        <v>ARVC 13N2 Adidas</v>
      </c>
      <c r="B25" s="299"/>
      <c r="C25" s="300"/>
      <c r="D25" s="299"/>
      <c r="E25" s="300"/>
      <c r="F25" s="299"/>
      <c r="G25" s="300"/>
      <c r="H25" s="171"/>
      <c r="I25" s="172">
        <f>IF(D13+D14+D15+F13+F14+F15=0,0,D13+D14+D15+F13+F14+F15)</f>
        <v>0</v>
      </c>
      <c r="J25" s="172">
        <f>E13+E14+E15+G13+G14+G15</f>
        <v>0</v>
      </c>
      <c r="K25" s="172">
        <f>I25-J25</f>
        <v>0</v>
      </c>
    </row>
    <row r="26" spans="1:11" ht="24" customHeight="1">
      <c r="A26" s="170" t="str">
        <f>A16</f>
        <v>Amarillo Xtreme 13 Surge</v>
      </c>
      <c r="B26" s="299"/>
      <c r="C26" s="300"/>
      <c r="D26" s="299"/>
      <c r="E26" s="300"/>
      <c r="F26" s="299"/>
      <c r="G26" s="300"/>
      <c r="H26" s="171"/>
      <c r="I26" s="172" t="e">
        <f>IF(B16+B17+B18+F16+F17+F18=0,0,B16+B17+B18+F16+F17+F18)</f>
        <v>#VALUE!</v>
      </c>
      <c r="J26" s="172" t="e">
        <f>C16+C17+C18+G16+G17+G18</f>
        <v>#VALUE!</v>
      </c>
      <c r="K26" s="172" t="e">
        <f>I26-J26</f>
        <v>#VALUE!</v>
      </c>
    </row>
    <row r="27" spans="1:11" ht="24" customHeight="1">
      <c r="A27" s="170" t="str">
        <f>A19</f>
        <v>HP Slammers 14</v>
      </c>
      <c r="B27" s="299"/>
      <c r="C27" s="300"/>
      <c r="D27" s="299"/>
      <c r="E27" s="300"/>
      <c r="F27" s="299"/>
      <c r="G27" s="300"/>
      <c r="H27" s="171"/>
      <c r="I27" s="172" t="e">
        <f>B19+B20+B21+D19+D20+D21</f>
        <v>#VALUE!</v>
      </c>
      <c r="J27" s="172" t="e">
        <f>C19+C20+C21+E19+E20+E21</f>
        <v>#VALUE!</v>
      </c>
      <c r="K27" s="172" t="e">
        <f>I27-J27</f>
        <v>#VALUE!</v>
      </c>
    </row>
    <row r="28" spans="1:11" ht="12.75">
      <c r="A28" s="173"/>
      <c r="B28" s="314">
        <f>SUM(B25:C27)</f>
        <v>0</v>
      </c>
      <c r="C28" s="314"/>
      <c r="D28" s="314">
        <f>SUM(D25:E27)</f>
        <v>0</v>
      </c>
      <c r="E28" s="314"/>
      <c r="F28" s="314">
        <f>SUM(F25:G27)</f>
        <v>0</v>
      </c>
      <c r="G28" s="314"/>
      <c r="H28" s="174">
        <f>SUM(H25:H27)</f>
        <v>0</v>
      </c>
      <c r="I28" s="174" t="e">
        <f>SUM(I25:I27)</f>
        <v>#VALUE!</v>
      </c>
      <c r="J28" s="174" t="e">
        <f>SUM(J25:J27)</f>
        <v>#VALUE!</v>
      </c>
      <c r="K28" s="174" t="e">
        <f>SUM(K25:K27)</f>
        <v>#VALUE!</v>
      </c>
    </row>
    <row r="29" ht="24" customHeight="1"/>
    <row r="30" spans="1:11" ht="24" customHeight="1">
      <c r="A30" s="164"/>
      <c r="B30" s="301" t="s">
        <v>17</v>
      </c>
      <c r="C30" s="302"/>
      <c r="D30" s="301" t="s">
        <v>17</v>
      </c>
      <c r="E30" s="302"/>
      <c r="F30" s="303" t="s">
        <v>18</v>
      </c>
      <c r="G30" s="303"/>
      <c r="H30" s="295" t="s">
        <v>220</v>
      </c>
      <c r="I30" s="295"/>
      <c r="J30" s="295"/>
      <c r="K30" s="295"/>
    </row>
    <row r="31" spans="1:11" ht="18" customHeight="1">
      <c r="A31" s="164" t="s">
        <v>19</v>
      </c>
      <c r="B31" s="301" t="str">
        <f>A13</f>
        <v>ARVC 13N2 Adidas</v>
      </c>
      <c r="C31" s="302"/>
      <c r="D31" s="301" t="str">
        <f>A19</f>
        <v>HP Slammers 14</v>
      </c>
      <c r="E31" s="302"/>
      <c r="F31" s="303" t="str">
        <f>A16</f>
        <v>Amarillo Xtreme 13 Surge</v>
      </c>
      <c r="G31" s="303"/>
      <c r="H31" s="295" t="s">
        <v>138</v>
      </c>
      <c r="I31" s="295"/>
      <c r="J31" s="295"/>
      <c r="K31" s="295"/>
    </row>
    <row r="32" spans="1:11" ht="18" customHeight="1">
      <c r="A32" s="164" t="s">
        <v>20</v>
      </c>
      <c r="B32" s="301" t="str">
        <f>A16</f>
        <v>Amarillo Xtreme 13 Surge</v>
      </c>
      <c r="C32" s="302"/>
      <c r="D32" s="301" t="str">
        <f>A19</f>
        <v>HP Slammers 14</v>
      </c>
      <c r="E32" s="302"/>
      <c r="F32" s="303" t="str">
        <f>A13</f>
        <v>ARVC 13N2 Adidas</v>
      </c>
      <c r="G32" s="303"/>
      <c r="H32" s="155"/>
      <c r="I32" s="155"/>
      <c r="J32" s="155"/>
      <c r="K32" s="155"/>
    </row>
    <row r="33" spans="1:11" ht="18" customHeight="1">
      <c r="A33" s="164" t="s">
        <v>21</v>
      </c>
      <c r="B33" s="301" t="str">
        <f>A13</f>
        <v>ARVC 13N2 Adidas</v>
      </c>
      <c r="C33" s="302"/>
      <c r="D33" s="301" t="str">
        <f>A16</f>
        <v>Amarillo Xtreme 13 Surge</v>
      </c>
      <c r="E33" s="302"/>
      <c r="F33" s="303" t="str">
        <f>A19</f>
        <v>HP Slammers 14</v>
      </c>
      <c r="G33" s="303"/>
      <c r="H33" s="295" t="s">
        <v>221</v>
      </c>
      <c r="I33" s="295"/>
      <c r="J33" s="295"/>
      <c r="K33" s="295"/>
    </row>
    <row r="34" spans="6:11" ht="18" customHeight="1">
      <c r="F34" s="173"/>
      <c r="G34" s="173"/>
      <c r="H34" s="295" t="s">
        <v>139</v>
      </c>
      <c r="I34" s="295"/>
      <c r="J34" s="295"/>
      <c r="K34" s="295"/>
    </row>
    <row r="35" spans="1:7" ht="18" customHeight="1">
      <c r="A35" s="296"/>
      <c r="B35" s="296"/>
      <c r="C35" s="296"/>
      <c r="D35" s="296"/>
      <c r="E35" s="296"/>
      <c r="F35" s="296"/>
      <c r="G35" s="175"/>
    </row>
    <row r="36" spans="1:9" ht="18" customHeight="1">
      <c r="A36" s="297" t="s">
        <v>222</v>
      </c>
      <c r="B36" s="297"/>
      <c r="C36" s="297"/>
      <c r="D36" s="297"/>
      <c r="E36" s="297"/>
      <c r="F36" s="297"/>
      <c r="G36" s="297"/>
      <c r="H36" s="297"/>
      <c r="I36" s="156"/>
    </row>
    <row r="37" ht="18" customHeight="1"/>
    <row r="38" ht="18" customHeight="1"/>
  </sheetData>
  <sheetProtection/>
  <mergeCells count="55">
    <mergeCell ref="D12:E12"/>
    <mergeCell ref="A19:A21"/>
    <mergeCell ref="D28:E28"/>
    <mergeCell ref="B31:C31"/>
    <mergeCell ref="D31:E31"/>
    <mergeCell ref="F31:G31"/>
    <mergeCell ref="B28:C28"/>
    <mergeCell ref="F28:G28"/>
    <mergeCell ref="B27:C27"/>
    <mergeCell ref="D27:E27"/>
    <mergeCell ref="H34:K34"/>
    <mergeCell ref="B32:C32"/>
    <mergeCell ref="A16:A18"/>
    <mergeCell ref="D16:E18"/>
    <mergeCell ref="H16:H18"/>
    <mergeCell ref="I16:J18"/>
    <mergeCell ref="B30:C30"/>
    <mergeCell ref="D30:E30"/>
    <mergeCell ref="F30:G30"/>
    <mergeCell ref="F27:G27"/>
    <mergeCell ref="A1:K1"/>
    <mergeCell ref="A2:K2"/>
    <mergeCell ref="A7:K7"/>
    <mergeCell ref="I12:J12"/>
    <mergeCell ref="H13:H15"/>
    <mergeCell ref="I13:J15"/>
    <mergeCell ref="A13:A15"/>
    <mergeCell ref="B13:C15"/>
    <mergeCell ref="F12:G12"/>
    <mergeCell ref="B12:C12"/>
    <mergeCell ref="F19:G21"/>
    <mergeCell ref="H19:H21"/>
    <mergeCell ref="I19:J21"/>
    <mergeCell ref="B23:E23"/>
    <mergeCell ref="F23:H23"/>
    <mergeCell ref="I23:J23"/>
    <mergeCell ref="H33:K33"/>
    <mergeCell ref="B24:C24"/>
    <mergeCell ref="D24:E24"/>
    <mergeCell ref="F24:G24"/>
    <mergeCell ref="B25:C25"/>
    <mergeCell ref="D25:E25"/>
    <mergeCell ref="F25:G25"/>
    <mergeCell ref="D32:E32"/>
    <mergeCell ref="F32:G32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42.851562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Pools!B71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Pools!B72</f>
        <v>Amarillo College Ct. 12</v>
      </c>
    </row>
    <row r="5" spans="1:2" s="25" customFormat="1" ht="13.5">
      <c r="A5" s="39" t="s">
        <v>5</v>
      </c>
      <c r="B5" s="25" t="str">
        <f>Pools!A70</f>
        <v>Division IV-A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Amarillo Xtreme 13 Instinct</v>
      </c>
      <c r="C12" s="333"/>
      <c r="D12" s="325" t="str">
        <f>A16</f>
        <v>VBINQ Fuego 14</v>
      </c>
      <c r="E12" s="326"/>
      <c r="F12" s="325" t="str">
        <f>A19</f>
        <v>JET 12 Valdez</v>
      </c>
      <c r="G12" s="326"/>
      <c r="H12" s="350" t="str">
        <f>A22</f>
        <v>SW Trevino 14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Pools!B74</f>
        <v>Amarillo Xtreme 13 Instinct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Pools!B75</f>
        <v>VBINQ Fuego 14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Pools!B76</f>
        <v>JET 12 Valdez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Pools!B77</f>
        <v>SW Trevino 14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13 Instinct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VBINQ Fuego 14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JET 12 Valdez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SW Trevino 14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Amarillo Xtreme 13 Instinct</v>
      </c>
      <c r="C35" s="326"/>
      <c r="D35" s="325" t="str">
        <f>A30</f>
        <v>JET 12 Valdez</v>
      </c>
      <c r="E35" s="326"/>
      <c r="F35" s="327" t="str">
        <f>A16</f>
        <v>VBINQ Fuego 14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VBINQ Fuego 14</v>
      </c>
      <c r="C36" s="326"/>
      <c r="D36" s="325" t="str">
        <f>A22</f>
        <v>SW Trevino 14</v>
      </c>
      <c r="E36" s="326"/>
      <c r="F36" s="327" t="str">
        <f>A13</f>
        <v>Amarillo Xtreme 13 Instinct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Amarillo Xtreme 13 Instinct</v>
      </c>
      <c r="C37" s="326"/>
      <c r="D37" s="325" t="str">
        <f>A31</f>
        <v>SW Trevino 14</v>
      </c>
      <c r="E37" s="326"/>
      <c r="F37" s="327" t="str">
        <f>A30</f>
        <v>JET 12 Valdez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VBINQ Fuego 14</v>
      </c>
      <c r="C38" s="326"/>
      <c r="D38" s="325" t="str">
        <f>A30</f>
        <v>JET 12 Valdez</v>
      </c>
      <c r="E38" s="326"/>
      <c r="F38" s="327" t="str">
        <f>A28</f>
        <v>Amarillo Xtreme 13 Instinct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JET 12 Valdez</v>
      </c>
      <c r="C39" s="326"/>
      <c r="D39" s="325" t="str">
        <f>A31</f>
        <v>SW Trevino 14</v>
      </c>
      <c r="E39" s="326"/>
      <c r="F39" s="327" t="str">
        <f>A16</f>
        <v>VBINQ Fuego 14</v>
      </c>
      <c r="G39" s="327"/>
    </row>
    <row r="40" spans="1:7" ht="18" customHeight="1">
      <c r="A40" s="3" t="s">
        <v>26</v>
      </c>
      <c r="B40" s="325" t="str">
        <f>A13</f>
        <v>Amarillo Xtreme 13 Instinct</v>
      </c>
      <c r="C40" s="326"/>
      <c r="D40" s="325" t="str">
        <f>A29</f>
        <v>VBINQ Fuego 14</v>
      </c>
      <c r="E40" s="326"/>
      <c r="F40" s="327" t="str">
        <f>A22</f>
        <v>SW Trevino 14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Pools!C71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Pools!C72</f>
        <v>Amarillo College Ct. 11</v>
      </c>
    </row>
    <row r="5" spans="1:2" s="25" customFormat="1" ht="13.5">
      <c r="A5" s="39" t="s">
        <v>5</v>
      </c>
      <c r="B5" s="25" t="str">
        <f>Pools!A70</f>
        <v>Division IV-A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3:23 Rage 151</v>
      </c>
      <c r="C12" s="333"/>
      <c r="D12" s="325" t="str">
        <f>A16</f>
        <v>TAV Amarillo 13</v>
      </c>
      <c r="E12" s="326"/>
      <c r="F12" s="325" t="str">
        <f>A19</f>
        <v>Tx On Point 14 Gracia</v>
      </c>
      <c r="G12" s="326"/>
      <c r="H12" s="350" t="str">
        <f>A22</f>
        <v>SF Storm 142 Tsunami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Pools!C74</f>
        <v>3:23 Rage 151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Pools!C75</f>
        <v>TAV Amarillo 13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Pools!C76</f>
        <v>Tx On Point 14 Gracia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Pools!C77</f>
        <v>SF Storm 142 Tsunami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3:23 Rage 151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TAV Amarillo 13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Tx On Point 14 Gracia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SF Storm 142 Tsunami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7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</row>
    <row r="35" spans="1:12" ht="18" customHeight="1">
      <c r="A35" s="3" t="s">
        <v>19</v>
      </c>
      <c r="B35" s="325" t="str">
        <f>A28</f>
        <v>3:23 Rage 151</v>
      </c>
      <c r="C35" s="326"/>
      <c r="D35" s="325" t="str">
        <f>A30</f>
        <v>Tx On Point 14 Gracia</v>
      </c>
      <c r="E35" s="326"/>
      <c r="F35" s="327" t="str">
        <f>A16</f>
        <v>TAV Amarillo 13</v>
      </c>
      <c r="G35" s="327"/>
      <c r="I35" s="329" t="s">
        <v>99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TAV Amarillo 13</v>
      </c>
      <c r="C36" s="326"/>
      <c r="D36" s="325" t="str">
        <f>A22</f>
        <v>SF Storm 142 Tsunami</v>
      </c>
      <c r="E36" s="326"/>
      <c r="F36" s="327" t="str">
        <f>A13</f>
        <v>3:23 Rage 151</v>
      </c>
      <c r="G36" s="327"/>
      <c r="I36" s="329" t="s">
        <v>138</v>
      </c>
      <c r="J36" s="329"/>
      <c r="K36" s="329"/>
      <c r="L36" s="329"/>
    </row>
    <row r="37" spans="1:12" ht="18" customHeight="1">
      <c r="A37" s="3" t="s">
        <v>21</v>
      </c>
      <c r="B37" s="325" t="str">
        <f>A28</f>
        <v>3:23 Rage 151</v>
      </c>
      <c r="C37" s="326"/>
      <c r="D37" s="325" t="str">
        <f>A31</f>
        <v>SF Storm 142 Tsunami</v>
      </c>
      <c r="E37" s="326"/>
      <c r="F37" s="327" t="str">
        <f>A30</f>
        <v>Tx On Point 14 Gracia</v>
      </c>
      <c r="G37" s="327"/>
      <c r="I37" s="18"/>
      <c r="J37" s="18"/>
      <c r="K37" s="18"/>
      <c r="L37" s="18"/>
    </row>
    <row r="38" spans="1:12" ht="18" customHeight="1">
      <c r="A38" s="3" t="s">
        <v>24</v>
      </c>
      <c r="B38" s="325" t="str">
        <f>A29</f>
        <v>TAV Amarillo 13</v>
      </c>
      <c r="C38" s="326"/>
      <c r="D38" s="325" t="str">
        <f>A30</f>
        <v>Tx On Point 14 Gracia</v>
      </c>
      <c r="E38" s="326"/>
      <c r="F38" s="327" t="str">
        <f>A28</f>
        <v>3:23 Rage 151</v>
      </c>
      <c r="G38" s="327"/>
      <c r="I38" s="329" t="s">
        <v>100</v>
      </c>
      <c r="J38" s="329"/>
      <c r="K38" s="329"/>
      <c r="L38" s="329"/>
    </row>
    <row r="39" spans="1:12" ht="18" customHeight="1">
      <c r="A39" s="3" t="s">
        <v>25</v>
      </c>
      <c r="B39" s="325" t="str">
        <f>A30</f>
        <v>Tx On Point 14 Gracia</v>
      </c>
      <c r="C39" s="326"/>
      <c r="D39" s="325" t="str">
        <f>A31</f>
        <v>SF Storm 142 Tsunami</v>
      </c>
      <c r="E39" s="326"/>
      <c r="F39" s="327" t="str">
        <f>A16</f>
        <v>TAV Amarillo 13</v>
      </c>
      <c r="G39" s="327"/>
      <c r="I39" s="329" t="s">
        <v>139</v>
      </c>
      <c r="J39" s="329"/>
      <c r="K39" s="329"/>
      <c r="L39" s="329"/>
    </row>
    <row r="40" spans="1:7" ht="18" customHeight="1">
      <c r="A40" s="3" t="s">
        <v>26</v>
      </c>
      <c r="B40" s="325" t="str">
        <f>A13</f>
        <v>3:23 Rage 151</v>
      </c>
      <c r="C40" s="326"/>
      <c r="D40" s="325" t="str">
        <f>A29</f>
        <v>TAV Amarillo 13</v>
      </c>
      <c r="E40" s="326"/>
      <c r="F40" s="327" t="str">
        <f>A22</f>
        <v>SF Storm 142 Tsunami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I39:L39"/>
    <mergeCell ref="A16:A18"/>
    <mergeCell ref="D16:E18"/>
    <mergeCell ref="A7:H7"/>
    <mergeCell ref="B12:C12"/>
    <mergeCell ref="D12:E12"/>
    <mergeCell ref="F12:G12"/>
    <mergeCell ref="H12:I12"/>
    <mergeCell ref="A13:A15"/>
    <mergeCell ref="B13:C15"/>
    <mergeCell ref="A19:A21"/>
    <mergeCell ref="A22:A24"/>
    <mergeCell ref="H22:I24"/>
    <mergeCell ref="F26:H26"/>
    <mergeCell ref="I26:J26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A1:M1"/>
    <mergeCell ref="A2:M2"/>
    <mergeCell ref="B39:C39"/>
    <mergeCell ref="D39:E39"/>
    <mergeCell ref="F39:G39"/>
    <mergeCell ref="B35:C35"/>
    <mergeCell ref="D35:E35"/>
    <mergeCell ref="B36:C36"/>
    <mergeCell ref="K12:L12"/>
    <mergeCell ref="J13:J15"/>
    <mergeCell ref="A42:H42"/>
    <mergeCell ref="A43:H43"/>
    <mergeCell ref="F35:G35"/>
    <mergeCell ref="J22:J24"/>
    <mergeCell ref="K22:L24"/>
    <mergeCell ref="B26:D26"/>
    <mergeCell ref="B40:C40"/>
    <mergeCell ref="D40:E40"/>
    <mergeCell ref="F40:G40"/>
    <mergeCell ref="D36:E36"/>
    <mergeCell ref="K13:L15"/>
    <mergeCell ref="J16:J18"/>
    <mergeCell ref="K16:L18"/>
    <mergeCell ref="J19:J21"/>
    <mergeCell ref="K19:L21"/>
    <mergeCell ref="F27:G27"/>
    <mergeCell ref="B28:C28"/>
    <mergeCell ref="D28:E28"/>
    <mergeCell ref="F28:G28"/>
    <mergeCell ref="B29:C29"/>
    <mergeCell ref="D29:E29"/>
    <mergeCell ref="F29:G29"/>
    <mergeCell ref="I35:L35"/>
    <mergeCell ref="I36:L36"/>
    <mergeCell ref="B37:C37"/>
    <mergeCell ref="D37:E37"/>
    <mergeCell ref="F37:G37"/>
    <mergeCell ref="B38:C38"/>
    <mergeCell ref="D38:E38"/>
    <mergeCell ref="F38:G38"/>
    <mergeCell ref="F36:G36"/>
    <mergeCell ref="I38:L38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Pools!D71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Pools!D72</f>
        <v>Amarillo College Ct. 12</v>
      </c>
    </row>
    <row r="5" spans="1:2" s="25" customFormat="1" ht="13.5">
      <c r="A5" s="39" t="s">
        <v>5</v>
      </c>
      <c r="B5" s="25" t="str">
        <f>Pools!A70</f>
        <v>Division IV-A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505 Havoc 14</v>
      </c>
      <c r="C12" s="333"/>
      <c r="D12" s="325" t="str">
        <f>A16</f>
        <v>SW Watts 15</v>
      </c>
      <c r="E12" s="326"/>
      <c r="F12" s="325" t="str">
        <f>A19</f>
        <v>Amarillo Xtreme 14 Crossfire</v>
      </c>
      <c r="G12" s="326"/>
      <c r="H12" s="350" t="str">
        <f>A22</f>
        <v>Snyder Elite 2 13-15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Pools!D74</f>
        <v>505 Havoc 14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Pools!D75</f>
        <v>SW Watts 15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Pools!D76</f>
        <v>Amarillo Xtreme 14 Crossfire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Pools!D77</f>
        <v>Snyder Elite 2 13-15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505 Havoc 14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SW Watts 15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Amarillo Xtreme 14 Crossfire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Snyder Elite 2 13-15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7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</row>
    <row r="35" spans="1:12" ht="18" customHeight="1">
      <c r="A35" s="3" t="s">
        <v>19</v>
      </c>
      <c r="B35" s="325" t="str">
        <f>A28</f>
        <v>505 Havoc 14</v>
      </c>
      <c r="C35" s="326"/>
      <c r="D35" s="325" t="str">
        <f>A30</f>
        <v>Amarillo Xtreme 14 Crossfire</v>
      </c>
      <c r="E35" s="326"/>
      <c r="F35" s="327" t="str">
        <f>A16</f>
        <v>SW Watts 15</v>
      </c>
      <c r="G35" s="327"/>
      <c r="I35" s="329" t="s">
        <v>99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SW Watts 15</v>
      </c>
      <c r="C36" s="326"/>
      <c r="D36" s="325" t="str">
        <f>A22</f>
        <v>Snyder Elite 2 13-15</v>
      </c>
      <c r="E36" s="326"/>
      <c r="F36" s="327" t="str">
        <f>A13</f>
        <v>505 Havoc 14</v>
      </c>
      <c r="G36" s="327"/>
      <c r="I36" s="329" t="s">
        <v>138</v>
      </c>
      <c r="J36" s="329"/>
      <c r="K36" s="329"/>
      <c r="L36" s="329"/>
    </row>
    <row r="37" spans="1:12" ht="18" customHeight="1">
      <c r="A37" s="3" t="s">
        <v>21</v>
      </c>
      <c r="B37" s="325" t="str">
        <f>A28</f>
        <v>505 Havoc 14</v>
      </c>
      <c r="C37" s="326"/>
      <c r="D37" s="325" t="str">
        <f>A31</f>
        <v>Snyder Elite 2 13-15</v>
      </c>
      <c r="E37" s="326"/>
      <c r="F37" s="327" t="str">
        <f>A30</f>
        <v>Amarillo Xtreme 14 Crossfire</v>
      </c>
      <c r="G37" s="327"/>
      <c r="I37" s="18"/>
      <c r="J37" s="18"/>
      <c r="K37" s="18"/>
      <c r="L37" s="18"/>
    </row>
    <row r="38" spans="1:12" ht="18" customHeight="1">
      <c r="A38" s="3" t="s">
        <v>24</v>
      </c>
      <c r="B38" s="325" t="str">
        <f>A29</f>
        <v>SW Watts 15</v>
      </c>
      <c r="C38" s="326"/>
      <c r="D38" s="325" t="str">
        <f>A30</f>
        <v>Amarillo Xtreme 14 Crossfire</v>
      </c>
      <c r="E38" s="326"/>
      <c r="F38" s="327" t="str">
        <f>A28</f>
        <v>505 Havoc 14</v>
      </c>
      <c r="G38" s="327"/>
      <c r="I38" s="329" t="s">
        <v>100</v>
      </c>
      <c r="J38" s="329"/>
      <c r="K38" s="329"/>
      <c r="L38" s="329"/>
    </row>
    <row r="39" spans="1:12" ht="18" customHeight="1">
      <c r="A39" s="3" t="s">
        <v>25</v>
      </c>
      <c r="B39" s="325" t="str">
        <f>A30</f>
        <v>Amarillo Xtreme 14 Crossfire</v>
      </c>
      <c r="C39" s="326"/>
      <c r="D39" s="325" t="str">
        <f>A31</f>
        <v>Snyder Elite 2 13-15</v>
      </c>
      <c r="E39" s="326"/>
      <c r="F39" s="327" t="str">
        <f>A16</f>
        <v>SW Watts 15</v>
      </c>
      <c r="G39" s="327"/>
      <c r="I39" s="329" t="s">
        <v>139</v>
      </c>
      <c r="J39" s="329"/>
      <c r="K39" s="329"/>
      <c r="L39" s="329"/>
    </row>
    <row r="40" spans="1:7" ht="18" customHeight="1">
      <c r="A40" s="3" t="s">
        <v>26</v>
      </c>
      <c r="B40" s="325" t="str">
        <f>A13</f>
        <v>505 Havoc 14</v>
      </c>
      <c r="C40" s="326"/>
      <c r="D40" s="325" t="str">
        <f>A29</f>
        <v>SW Watts 15</v>
      </c>
      <c r="E40" s="326"/>
      <c r="F40" s="327" t="str">
        <f>A22</f>
        <v>Snyder Elite 2 13-15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I38:L38"/>
    <mergeCell ref="I39:L39"/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B35:C35"/>
    <mergeCell ref="D35:E35"/>
    <mergeCell ref="F35:G35"/>
    <mergeCell ref="I35:L35"/>
    <mergeCell ref="B36:C36"/>
    <mergeCell ref="D36:E36"/>
    <mergeCell ref="F36:G36"/>
    <mergeCell ref="I36:L36"/>
    <mergeCell ref="B37:C37"/>
    <mergeCell ref="D37:E37"/>
    <mergeCell ref="F37:G37"/>
    <mergeCell ref="B38:C38"/>
    <mergeCell ref="D38:E38"/>
    <mergeCell ref="F38:G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Pools!B79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Pools!B80</f>
        <v>Amarillo College Ct. 13</v>
      </c>
    </row>
    <row r="5" spans="1:2" s="25" customFormat="1" ht="13.5">
      <c r="A5" s="39" t="s">
        <v>5</v>
      </c>
      <c r="B5" s="25" t="str">
        <f>Pools!A70</f>
        <v>Division IV-A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67</v>
      </c>
      <c r="D9" s="11"/>
      <c r="E9" s="11"/>
      <c r="F9" s="11"/>
      <c r="G9" s="11"/>
    </row>
    <row r="10" spans="1:7" ht="12.75">
      <c r="A10" s="11" t="s">
        <v>23</v>
      </c>
      <c r="B10" s="13">
        <v>13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PBEVC Fury 14</v>
      </c>
      <c r="C12" s="333"/>
      <c r="D12" s="325" t="str">
        <f>A16</f>
        <v>NNM Fusion 14</v>
      </c>
      <c r="E12" s="326"/>
      <c r="F12" s="325" t="str">
        <f>A19</f>
        <v>District 12 Phantom 14</v>
      </c>
      <c r="G12" s="326"/>
      <c r="H12" s="350" t="str">
        <f>A22</f>
        <v>EP Stars Storm Warriors 14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Pools!B82</f>
        <v>PBEVC Fury 14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Pools!B83</f>
        <v>NNM Fusion 14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Pools!B84</f>
        <v>District 12 Phantom 14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Pools!B85</f>
        <v>EP Stars Storm Warriors 14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PBEVC Fury 14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NNM Fusion 14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District 12 Phantom 14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EP Stars Storm Warriors 14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7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</row>
    <row r="35" spans="1:12" ht="18" customHeight="1">
      <c r="A35" s="3" t="s">
        <v>19</v>
      </c>
      <c r="B35" s="325" t="str">
        <f>A28</f>
        <v>PBEVC Fury 14</v>
      </c>
      <c r="C35" s="326"/>
      <c r="D35" s="325" t="str">
        <f>A30</f>
        <v>District 12 Phantom 14</v>
      </c>
      <c r="E35" s="326"/>
      <c r="F35" s="327" t="str">
        <f>A16</f>
        <v>NNM Fusion 14</v>
      </c>
      <c r="G35" s="327"/>
      <c r="I35" s="329" t="s">
        <v>99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NNM Fusion 14</v>
      </c>
      <c r="C36" s="326"/>
      <c r="D36" s="325" t="str">
        <f>A22</f>
        <v>EP Stars Storm Warriors 14</v>
      </c>
      <c r="E36" s="326"/>
      <c r="F36" s="327" t="str">
        <f>A13</f>
        <v>PBEVC Fury 14</v>
      </c>
      <c r="G36" s="327"/>
      <c r="I36" s="329" t="s">
        <v>138</v>
      </c>
      <c r="J36" s="329"/>
      <c r="K36" s="329"/>
      <c r="L36" s="329"/>
    </row>
    <row r="37" spans="1:12" ht="18" customHeight="1">
      <c r="A37" s="3" t="s">
        <v>21</v>
      </c>
      <c r="B37" s="325" t="str">
        <f>A28</f>
        <v>PBEVC Fury 14</v>
      </c>
      <c r="C37" s="326"/>
      <c r="D37" s="325" t="str">
        <f>A31</f>
        <v>EP Stars Storm Warriors 14</v>
      </c>
      <c r="E37" s="326"/>
      <c r="F37" s="327" t="str">
        <f>A30</f>
        <v>District 12 Phantom 14</v>
      </c>
      <c r="G37" s="327"/>
      <c r="I37" s="18"/>
      <c r="J37" s="18"/>
      <c r="K37" s="18"/>
      <c r="L37" s="18"/>
    </row>
    <row r="38" spans="1:12" ht="18" customHeight="1">
      <c r="A38" s="3" t="s">
        <v>24</v>
      </c>
      <c r="B38" s="325" t="str">
        <f>A29</f>
        <v>NNM Fusion 14</v>
      </c>
      <c r="C38" s="326"/>
      <c r="D38" s="325" t="str">
        <f>A30</f>
        <v>District 12 Phantom 14</v>
      </c>
      <c r="E38" s="326"/>
      <c r="F38" s="327" t="str">
        <f>A28</f>
        <v>PBEVC Fury 14</v>
      </c>
      <c r="G38" s="327"/>
      <c r="I38" s="329" t="s">
        <v>100</v>
      </c>
      <c r="J38" s="329"/>
      <c r="K38" s="329"/>
      <c r="L38" s="329"/>
    </row>
    <row r="39" spans="1:12" ht="18" customHeight="1">
      <c r="A39" s="3" t="s">
        <v>25</v>
      </c>
      <c r="B39" s="325" t="str">
        <f>A30</f>
        <v>District 12 Phantom 14</v>
      </c>
      <c r="C39" s="326"/>
      <c r="D39" s="325" t="str">
        <f>A31</f>
        <v>EP Stars Storm Warriors 14</v>
      </c>
      <c r="E39" s="326"/>
      <c r="F39" s="327" t="str">
        <f>A16</f>
        <v>NNM Fusion 14</v>
      </c>
      <c r="G39" s="327"/>
      <c r="I39" s="329" t="s">
        <v>139</v>
      </c>
      <c r="J39" s="329"/>
      <c r="K39" s="329"/>
      <c r="L39" s="329"/>
    </row>
    <row r="40" spans="1:7" ht="18" customHeight="1">
      <c r="A40" s="3" t="s">
        <v>26</v>
      </c>
      <c r="B40" s="325" t="str">
        <f>A13</f>
        <v>PBEVC Fury 14</v>
      </c>
      <c r="C40" s="326"/>
      <c r="D40" s="325" t="str">
        <f>A29</f>
        <v>NNM Fusion 14</v>
      </c>
      <c r="E40" s="326"/>
      <c r="F40" s="327" t="str">
        <f>A22</f>
        <v>EP Stars Storm Warriors 14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I38:L38"/>
    <mergeCell ref="I39:L39"/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B35:C35"/>
    <mergeCell ref="D35:E35"/>
    <mergeCell ref="F35:G35"/>
    <mergeCell ref="I35:L35"/>
    <mergeCell ref="B36:C36"/>
    <mergeCell ref="D36:E36"/>
    <mergeCell ref="F36:G36"/>
    <mergeCell ref="I36:L36"/>
    <mergeCell ref="B37:C37"/>
    <mergeCell ref="D37:E37"/>
    <mergeCell ref="F37:G37"/>
    <mergeCell ref="B38:C38"/>
    <mergeCell ref="D38:E38"/>
    <mergeCell ref="F38:G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43.2812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Pools!C79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Pools!C80</f>
        <v>Amarillo College Ct. 14</v>
      </c>
    </row>
    <row r="5" spans="1:2" s="25" customFormat="1" ht="13.5">
      <c r="A5" s="39" t="s">
        <v>5</v>
      </c>
      <c r="B5" s="25" t="str">
        <f>Pools!A70</f>
        <v>Division IV-A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79</v>
      </c>
      <c r="D9" s="11"/>
      <c r="E9" s="11"/>
      <c r="F9" s="11"/>
      <c r="G9" s="11"/>
    </row>
    <row r="10" spans="1:7" ht="12.7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Amarillo Xtreme 14 Fusion</v>
      </c>
      <c r="C12" s="333"/>
      <c r="D12" s="325" t="str">
        <f>A16</f>
        <v>SWAT 14</v>
      </c>
      <c r="E12" s="326"/>
      <c r="F12" s="325" t="str">
        <f>A19</f>
        <v>Tx Midessa Crossfire 14</v>
      </c>
      <c r="G12" s="326"/>
      <c r="H12" s="350" t="str">
        <f>A22</f>
        <v>PBEVC Thunder 14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Pools!C82</f>
        <v>Amarillo Xtreme 14 Fusion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Pools!C83</f>
        <v>SWAT 14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Pools!C84</f>
        <v>Tx Midessa Crossfire 14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Pools!C85</f>
        <v>PBEVC Thunder 14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14 Fusion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SWAT 14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Tx Midessa Crossfire 14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PBEVC Thunder 14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7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</row>
    <row r="35" spans="1:12" ht="18" customHeight="1">
      <c r="A35" s="3" t="s">
        <v>19</v>
      </c>
      <c r="B35" s="325" t="str">
        <f>A28</f>
        <v>Amarillo Xtreme 14 Fusion</v>
      </c>
      <c r="C35" s="326"/>
      <c r="D35" s="325" t="str">
        <f>A30</f>
        <v>Tx Midessa Crossfire 14</v>
      </c>
      <c r="E35" s="326"/>
      <c r="F35" s="327" t="str">
        <f>A16</f>
        <v>SWAT 14</v>
      </c>
      <c r="G35" s="327"/>
      <c r="I35" s="329" t="s">
        <v>99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SWAT 14</v>
      </c>
      <c r="C36" s="326"/>
      <c r="D36" s="325" t="str">
        <f>A22</f>
        <v>PBEVC Thunder 14</v>
      </c>
      <c r="E36" s="326"/>
      <c r="F36" s="327" t="str">
        <f>A13</f>
        <v>Amarillo Xtreme 14 Fusion</v>
      </c>
      <c r="G36" s="327"/>
      <c r="I36" s="329" t="s">
        <v>138</v>
      </c>
      <c r="J36" s="329"/>
      <c r="K36" s="329"/>
      <c r="L36" s="329"/>
    </row>
    <row r="37" spans="1:12" ht="18" customHeight="1">
      <c r="A37" s="3" t="s">
        <v>21</v>
      </c>
      <c r="B37" s="325" t="str">
        <f>A28</f>
        <v>Amarillo Xtreme 14 Fusion</v>
      </c>
      <c r="C37" s="326"/>
      <c r="D37" s="325" t="str">
        <f>A31</f>
        <v>PBEVC Thunder 14</v>
      </c>
      <c r="E37" s="326"/>
      <c r="F37" s="327" t="str">
        <f>A30</f>
        <v>Tx Midessa Crossfire 14</v>
      </c>
      <c r="G37" s="327"/>
      <c r="I37" s="18"/>
      <c r="J37" s="18"/>
      <c r="K37" s="18"/>
      <c r="L37" s="18"/>
    </row>
    <row r="38" spans="1:12" ht="18" customHeight="1">
      <c r="A38" s="3" t="s">
        <v>24</v>
      </c>
      <c r="B38" s="325" t="str">
        <f>A29</f>
        <v>SWAT 14</v>
      </c>
      <c r="C38" s="326"/>
      <c r="D38" s="325" t="str">
        <f>A30</f>
        <v>Tx Midessa Crossfire 14</v>
      </c>
      <c r="E38" s="326"/>
      <c r="F38" s="327" t="str">
        <f>A28</f>
        <v>Amarillo Xtreme 14 Fusion</v>
      </c>
      <c r="G38" s="327"/>
      <c r="I38" s="329" t="s">
        <v>100</v>
      </c>
      <c r="J38" s="329"/>
      <c r="K38" s="329"/>
      <c r="L38" s="329"/>
    </row>
    <row r="39" spans="1:12" ht="18" customHeight="1">
      <c r="A39" s="3" t="s">
        <v>25</v>
      </c>
      <c r="B39" s="325" t="str">
        <f>A30</f>
        <v>Tx Midessa Crossfire 14</v>
      </c>
      <c r="C39" s="326"/>
      <c r="D39" s="325" t="str">
        <f>A31</f>
        <v>PBEVC Thunder 14</v>
      </c>
      <c r="E39" s="326"/>
      <c r="F39" s="327" t="str">
        <f>A16</f>
        <v>SWAT 14</v>
      </c>
      <c r="G39" s="327"/>
      <c r="I39" s="329" t="s">
        <v>139</v>
      </c>
      <c r="J39" s="329"/>
      <c r="K39" s="329"/>
      <c r="L39" s="329"/>
    </row>
    <row r="40" spans="1:7" ht="18" customHeight="1">
      <c r="A40" s="3" t="s">
        <v>26</v>
      </c>
      <c r="B40" s="325" t="str">
        <f>A13</f>
        <v>Amarillo Xtreme 14 Fusion</v>
      </c>
      <c r="C40" s="326"/>
      <c r="D40" s="325" t="str">
        <f>A29</f>
        <v>SWAT 14</v>
      </c>
      <c r="E40" s="326"/>
      <c r="F40" s="327" t="str">
        <f>A22</f>
        <v>PBEVC Thunder 14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I38:L38"/>
    <mergeCell ref="I39:L39"/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B35:C35"/>
    <mergeCell ref="D35:E35"/>
    <mergeCell ref="F35:G35"/>
    <mergeCell ref="I35:L35"/>
    <mergeCell ref="B36:C36"/>
    <mergeCell ref="D36:E36"/>
    <mergeCell ref="F36:G36"/>
    <mergeCell ref="I36:L36"/>
    <mergeCell ref="B37:C37"/>
    <mergeCell ref="D37:E37"/>
    <mergeCell ref="F37:G37"/>
    <mergeCell ref="B38:C38"/>
    <mergeCell ref="D38:E38"/>
    <mergeCell ref="F38:G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2.7109375" style="0" customWidth="1"/>
    <col min="2" max="8" width="23.7109375" style="0" customWidth="1"/>
    <col min="9" max="9" width="22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20.25" customHeight="1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5" ht="9.75" customHeight="1">
      <c r="A3" s="353"/>
      <c r="B3" s="353"/>
      <c r="C3" s="353"/>
      <c r="D3" s="5"/>
      <c r="E3" s="5"/>
    </row>
    <row r="4" spans="1:9" ht="19.5">
      <c r="A4" s="355" t="str">
        <f>Pools!A70</f>
        <v>Division IV-A</v>
      </c>
      <c r="B4" s="355"/>
      <c r="C4" s="355"/>
      <c r="D4" s="355"/>
      <c r="E4" s="355"/>
      <c r="F4" s="355"/>
      <c r="G4" s="355"/>
      <c r="H4" s="355"/>
      <c r="I4" s="355"/>
    </row>
    <row r="5" spans="1:9" ht="19.5">
      <c r="A5" s="355" t="s">
        <v>43</v>
      </c>
      <c r="B5" s="355"/>
      <c r="C5" s="355"/>
      <c r="D5" s="355"/>
      <c r="E5" s="355"/>
      <c r="F5" s="355"/>
      <c r="G5" s="355"/>
      <c r="H5" s="355"/>
      <c r="I5" s="355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s="25" customFormat="1" ht="18" customHeight="1">
      <c r="B7" s="50"/>
      <c r="D7" s="48" t="s">
        <v>503</v>
      </c>
      <c r="E7" s="51" t="s">
        <v>42</v>
      </c>
      <c r="F7" s="48" t="s">
        <v>504</v>
      </c>
      <c r="H7" s="50"/>
    </row>
    <row r="8" s="25" customFormat="1" ht="18" customHeight="1">
      <c r="E8" s="235"/>
    </row>
    <row r="9" spans="1:9" s="25" customFormat="1" ht="18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2:8" s="25" customFormat="1" ht="30" customHeight="1" thickBot="1">
      <c r="B11" s="61"/>
      <c r="C11" s="61"/>
      <c r="D11" s="61"/>
      <c r="E11" s="62" t="s">
        <v>31</v>
      </c>
      <c r="F11" s="61"/>
      <c r="G11" s="61"/>
      <c r="H11" s="61"/>
    </row>
    <row r="12" spans="2:9" s="25" customFormat="1" ht="30" customHeight="1">
      <c r="B12" s="61"/>
      <c r="C12" s="61"/>
      <c r="D12" s="61"/>
      <c r="E12" s="63" t="s">
        <v>175</v>
      </c>
      <c r="F12" s="61"/>
      <c r="G12" s="61"/>
      <c r="H12" s="61"/>
      <c r="I12" s="64"/>
    </row>
    <row r="13" spans="2:9" s="25" customFormat="1" ht="30" customHeight="1" thickBot="1">
      <c r="B13" s="61"/>
      <c r="C13" s="65"/>
      <c r="D13" s="65"/>
      <c r="E13" s="66" t="str">
        <f>E34</f>
        <v>Crockett Main Ct. 26</v>
      </c>
      <c r="F13" s="65"/>
      <c r="G13" s="65"/>
      <c r="H13" s="61"/>
      <c r="I13" s="64"/>
    </row>
    <row r="14" spans="2:9" s="25" customFormat="1" ht="30" customHeight="1">
      <c r="B14" s="61"/>
      <c r="C14" s="67"/>
      <c r="D14" s="61"/>
      <c r="E14" s="68" t="s">
        <v>80</v>
      </c>
      <c r="F14" s="61"/>
      <c r="G14" s="69"/>
      <c r="H14" s="61"/>
      <c r="I14" s="64"/>
    </row>
    <row r="15" spans="2:9" s="25" customFormat="1" ht="30" customHeight="1" thickBot="1">
      <c r="B15" s="61"/>
      <c r="C15" s="70"/>
      <c r="D15" s="61"/>
      <c r="E15" s="71"/>
      <c r="F15" s="61"/>
      <c r="G15" s="72"/>
      <c r="H15" s="61"/>
      <c r="I15" s="64"/>
    </row>
    <row r="16" spans="2:9" s="25" customFormat="1" ht="30" customHeight="1">
      <c r="B16" s="61"/>
      <c r="C16" s="70"/>
      <c r="D16" s="73"/>
      <c r="E16" s="74" t="s">
        <v>88</v>
      </c>
      <c r="F16" s="61"/>
      <c r="G16" s="72"/>
      <c r="H16" s="61"/>
      <c r="I16" s="64"/>
    </row>
    <row r="17" spans="2:9" s="25" customFormat="1" ht="30" customHeight="1">
      <c r="B17" s="61"/>
      <c r="C17" s="70" t="s">
        <v>177</v>
      </c>
      <c r="D17" s="73"/>
      <c r="E17" s="62"/>
      <c r="F17" s="61"/>
      <c r="G17" s="72" t="s">
        <v>183</v>
      </c>
      <c r="H17" s="61"/>
      <c r="I17" s="64"/>
    </row>
    <row r="18" spans="2:9" s="25" customFormat="1" ht="30" customHeight="1" thickBot="1">
      <c r="B18" s="75"/>
      <c r="C18" s="76" t="str">
        <f>D23</f>
        <v>Crockett Aux Ct. 27</v>
      </c>
      <c r="D18" s="77"/>
      <c r="E18" s="62" t="s">
        <v>68</v>
      </c>
      <c r="F18" s="77"/>
      <c r="G18" s="78" t="str">
        <f>E13</f>
        <v>Crockett Main Ct. 26</v>
      </c>
      <c r="H18" s="65"/>
      <c r="I18" s="64"/>
    </row>
    <row r="19" spans="2:9" s="25" customFormat="1" ht="30" customHeight="1">
      <c r="B19" s="67"/>
      <c r="C19" s="79" t="s">
        <v>77</v>
      </c>
      <c r="D19" s="77"/>
      <c r="E19" s="63" t="s">
        <v>55</v>
      </c>
      <c r="F19" s="61"/>
      <c r="G19" s="80" t="s">
        <v>186</v>
      </c>
      <c r="H19" s="69"/>
      <c r="I19" s="64"/>
    </row>
    <row r="20" spans="2:9" s="25" customFormat="1" ht="30" customHeight="1" thickBot="1">
      <c r="B20" s="70"/>
      <c r="C20" s="70"/>
      <c r="D20" s="65"/>
      <c r="E20" s="66" t="str">
        <f>F7</f>
        <v>Crockett Aux Ct. 27</v>
      </c>
      <c r="F20" s="65"/>
      <c r="G20" s="80"/>
      <c r="H20" s="72"/>
      <c r="I20" s="64"/>
    </row>
    <row r="21" spans="2:9" s="25" customFormat="1" ht="30" customHeight="1">
      <c r="B21" s="70"/>
      <c r="C21" s="70"/>
      <c r="D21" s="67"/>
      <c r="E21" s="96" t="s">
        <v>59</v>
      </c>
      <c r="F21" s="69"/>
      <c r="G21" s="80"/>
      <c r="H21" s="72"/>
      <c r="I21" s="64"/>
    </row>
    <row r="22" spans="2:9" s="25" customFormat="1" ht="30" customHeight="1" thickBot="1">
      <c r="B22" s="70"/>
      <c r="C22" s="70"/>
      <c r="D22" s="70" t="s">
        <v>179</v>
      </c>
      <c r="E22" s="71"/>
      <c r="F22" s="72" t="s">
        <v>174</v>
      </c>
      <c r="G22" s="72"/>
      <c r="H22" s="72"/>
      <c r="I22" s="64"/>
    </row>
    <row r="23" spans="2:9" s="25" customFormat="1" ht="30" customHeight="1" thickBot="1">
      <c r="B23" s="70"/>
      <c r="C23" s="81"/>
      <c r="D23" s="76" t="str">
        <f>E47</f>
        <v>Crockett Aux Ct. 27</v>
      </c>
      <c r="E23" s="74" t="s">
        <v>34</v>
      </c>
      <c r="F23" s="78" t="str">
        <f>E13</f>
        <v>Crockett Main Ct. 26</v>
      </c>
      <c r="G23" s="75"/>
      <c r="H23" s="72"/>
      <c r="I23" s="64"/>
    </row>
    <row r="24" spans="2:9" s="25" customFormat="1" ht="30" customHeight="1" thickBot="1">
      <c r="B24" s="70"/>
      <c r="C24" s="61"/>
      <c r="D24" s="82" t="s">
        <v>84</v>
      </c>
      <c r="E24" s="62" t="s">
        <v>33</v>
      </c>
      <c r="F24" s="80" t="s">
        <v>162</v>
      </c>
      <c r="G24" s="77"/>
      <c r="H24" s="72"/>
      <c r="I24" s="64"/>
    </row>
    <row r="25" spans="2:9" s="25" customFormat="1" ht="30" customHeight="1">
      <c r="B25" s="70"/>
      <c r="C25" s="61"/>
      <c r="D25" s="83"/>
      <c r="E25" s="63" t="s">
        <v>54</v>
      </c>
      <c r="F25" s="72"/>
      <c r="G25" s="61"/>
      <c r="H25" s="72"/>
      <c r="I25" s="64"/>
    </row>
    <row r="26" spans="2:9" s="25" customFormat="1" ht="30" customHeight="1" thickBot="1">
      <c r="B26" s="70"/>
      <c r="C26" s="61"/>
      <c r="D26" s="84"/>
      <c r="E26" s="66" t="str">
        <f>D7</f>
        <v>Crockett Main Ct. 26</v>
      </c>
      <c r="F26" s="75"/>
      <c r="G26" s="61"/>
      <c r="H26" s="72"/>
      <c r="I26" s="64"/>
    </row>
    <row r="27" spans="2:9" s="25" customFormat="1" ht="30" customHeight="1">
      <c r="B27" s="70"/>
      <c r="C27" s="61"/>
      <c r="D27" s="61"/>
      <c r="E27" s="96" t="s">
        <v>103</v>
      </c>
      <c r="F27" s="61"/>
      <c r="G27" s="61"/>
      <c r="H27" s="72"/>
      <c r="I27" s="64"/>
    </row>
    <row r="28" spans="2:9" s="25" customFormat="1" ht="30" customHeight="1" thickBot="1">
      <c r="B28" s="79"/>
      <c r="C28" s="61"/>
      <c r="D28" s="61"/>
      <c r="E28" s="71"/>
      <c r="F28" s="61"/>
      <c r="G28" s="61"/>
      <c r="H28" s="72"/>
      <c r="I28" s="64"/>
    </row>
    <row r="29" spans="2:9" s="25" customFormat="1" ht="30" customHeight="1">
      <c r="B29" s="70" t="s">
        <v>223</v>
      </c>
      <c r="C29" s="61"/>
      <c r="D29" s="61"/>
      <c r="E29" s="74" t="s">
        <v>35</v>
      </c>
      <c r="F29" s="61"/>
      <c r="G29" s="61"/>
      <c r="H29" s="72" t="s">
        <v>224</v>
      </c>
      <c r="I29" s="64"/>
    </row>
    <row r="30" spans="1:9" s="25" customFormat="1" ht="30" customHeight="1" thickBot="1">
      <c r="A30" s="85"/>
      <c r="B30" s="86" t="str">
        <f>C42</f>
        <v>Crockett Aux Ct. 27</v>
      </c>
      <c r="C30" s="62"/>
      <c r="D30" s="87"/>
      <c r="E30" s="62"/>
      <c r="F30" s="62"/>
      <c r="G30" s="62"/>
      <c r="H30" s="88" t="str">
        <f>G18</f>
        <v>Crockett Main Ct. 26</v>
      </c>
      <c r="I30" s="84"/>
    </row>
    <row r="31" spans="1:9" s="25" customFormat="1" ht="30" customHeight="1">
      <c r="A31" s="62" t="s">
        <v>44</v>
      </c>
      <c r="B31" s="83" t="s">
        <v>82</v>
      </c>
      <c r="C31" s="62"/>
      <c r="D31" s="62"/>
      <c r="E31" s="62"/>
      <c r="F31" s="62"/>
      <c r="G31" s="62"/>
      <c r="H31" s="90" t="s">
        <v>83</v>
      </c>
      <c r="I31" s="62" t="s">
        <v>45</v>
      </c>
    </row>
    <row r="32" spans="1:9" s="25" customFormat="1" ht="30" customHeight="1" thickBot="1">
      <c r="A32" s="62" t="s">
        <v>46</v>
      </c>
      <c r="B32" s="83"/>
      <c r="C32" s="62"/>
      <c r="D32" s="77"/>
      <c r="E32" s="62" t="s">
        <v>36</v>
      </c>
      <c r="F32" s="77"/>
      <c r="G32" s="62"/>
      <c r="H32" s="90"/>
      <c r="I32" s="62" t="s">
        <v>46</v>
      </c>
    </row>
    <row r="33" spans="1:9" s="25" customFormat="1" ht="30" customHeight="1">
      <c r="A33" s="62"/>
      <c r="B33" s="83"/>
      <c r="C33" s="62"/>
      <c r="D33" s="77"/>
      <c r="E33" s="63" t="s">
        <v>176</v>
      </c>
      <c r="F33" s="61"/>
      <c r="G33" s="62"/>
      <c r="H33" s="90"/>
      <c r="I33" s="64"/>
    </row>
    <row r="34" spans="1:9" s="25" customFormat="1" ht="30" customHeight="1" thickBot="1">
      <c r="A34" s="62"/>
      <c r="B34" s="82"/>
      <c r="C34" s="62"/>
      <c r="D34" s="91"/>
      <c r="E34" s="66" t="str">
        <f>E26</f>
        <v>Crockett Main Ct. 26</v>
      </c>
      <c r="F34" s="65"/>
      <c r="G34" s="62"/>
      <c r="H34" s="90"/>
      <c r="I34" s="64"/>
    </row>
    <row r="35" spans="1:8" s="25" customFormat="1" ht="30" customHeight="1">
      <c r="A35" s="62"/>
      <c r="B35" s="83"/>
      <c r="C35" s="62"/>
      <c r="D35" s="67"/>
      <c r="E35" s="68" t="s">
        <v>104</v>
      </c>
      <c r="F35" s="69"/>
      <c r="G35" s="87"/>
      <c r="H35" s="90"/>
    </row>
    <row r="36" spans="1:8" s="25" customFormat="1" ht="30" customHeight="1" thickBot="1">
      <c r="A36" s="62"/>
      <c r="B36" s="83"/>
      <c r="C36" s="62"/>
      <c r="D36" s="70" t="s">
        <v>178</v>
      </c>
      <c r="E36" s="71"/>
      <c r="F36" s="72" t="s">
        <v>184</v>
      </c>
      <c r="G36" s="87"/>
      <c r="H36" s="90"/>
    </row>
    <row r="37" spans="1:8" s="25" customFormat="1" ht="30" customHeight="1" thickBot="1">
      <c r="A37" s="62"/>
      <c r="B37" s="83"/>
      <c r="C37" s="85"/>
      <c r="D37" s="76" t="str">
        <f>D23</f>
        <v>Crockett Aux Ct. 27</v>
      </c>
      <c r="E37" s="92" t="s">
        <v>38</v>
      </c>
      <c r="F37" s="78" t="str">
        <f>F23</f>
        <v>Crockett Main Ct. 26</v>
      </c>
      <c r="G37" s="84"/>
      <c r="H37" s="90"/>
    </row>
    <row r="38" spans="1:8" s="25" customFormat="1" ht="30" customHeight="1" thickBot="1">
      <c r="A38" s="62"/>
      <c r="B38" s="83"/>
      <c r="C38" s="93"/>
      <c r="D38" s="82" t="s">
        <v>85</v>
      </c>
      <c r="E38" s="237" t="s">
        <v>37</v>
      </c>
      <c r="F38" s="80" t="s">
        <v>105</v>
      </c>
      <c r="G38" s="94"/>
      <c r="H38" s="90"/>
    </row>
    <row r="39" spans="1:9" s="25" customFormat="1" ht="30" customHeight="1">
      <c r="A39" s="62"/>
      <c r="B39" s="83"/>
      <c r="C39" s="83"/>
      <c r="D39" s="83"/>
      <c r="E39" s="63" t="s">
        <v>49</v>
      </c>
      <c r="F39" s="72"/>
      <c r="G39" s="90"/>
      <c r="H39" s="90"/>
      <c r="I39" s="64"/>
    </row>
    <row r="40" spans="1:9" s="25" customFormat="1" ht="30" customHeight="1" thickBot="1">
      <c r="A40" s="62"/>
      <c r="B40" s="83"/>
      <c r="C40" s="83"/>
      <c r="D40" s="84"/>
      <c r="E40" s="66" t="str">
        <f>E20</f>
        <v>Crockett Aux Ct. 27</v>
      </c>
      <c r="F40" s="75"/>
      <c r="G40" s="90"/>
      <c r="H40" s="90"/>
      <c r="I40" s="64"/>
    </row>
    <row r="41" spans="1:9" s="25" customFormat="1" ht="30" customHeight="1">
      <c r="A41" s="62"/>
      <c r="B41" s="83"/>
      <c r="C41" s="82" t="s">
        <v>225</v>
      </c>
      <c r="D41" s="61"/>
      <c r="E41" s="68" t="s">
        <v>86</v>
      </c>
      <c r="F41" s="61"/>
      <c r="G41" s="90" t="s">
        <v>226</v>
      </c>
      <c r="H41" s="90"/>
      <c r="I41" s="64"/>
    </row>
    <row r="42" spans="1:9" s="25" customFormat="1" ht="30" customHeight="1" thickBot="1">
      <c r="A42" s="62"/>
      <c r="B42" s="101"/>
      <c r="C42" s="86" t="str">
        <f>D37</f>
        <v>Crockett Aux Ct. 27</v>
      </c>
      <c r="D42" s="61"/>
      <c r="E42" s="99"/>
      <c r="F42" s="61"/>
      <c r="G42" s="100" t="str">
        <f>G18</f>
        <v>Crockett Main Ct. 26</v>
      </c>
      <c r="H42" s="101"/>
      <c r="I42" s="64"/>
    </row>
    <row r="43" spans="1:9" s="25" customFormat="1" ht="30" customHeight="1">
      <c r="A43" s="62"/>
      <c r="B43" s="62"/>
      <c r="C43" s="83" t="s">
        <v>227</v>
      </c>
      <c r="D43" s="61"/>
      <c r="E43" s="74" t="s">
        <v>87</v>
      </c>
      <c r="F43" s="61"/>
      <c r="G43" s="90" t="s">
        <v>228</v>
      </c>
      <c r="H43" s="62"/>
      <c r="I43" s="64"/>
    </row>
    <row r="44" spans="1:9" s="25" customFormat="1" ht="30" customHeight="1">
      <c r="A44" s="62"/>
      <c r="B44" s="62"/>
      <c r="C44" s="83"/>
      <c r="D44" s="62"/>
      <c r="E44" s="62"/>
      <c r="F44" s="62"/>
      <c r="G44" s="90"/>
      <c r="H44" s="62"/>
      <c r="I44" s="64"/>
    </row>
    <row r="45" spans="1:9" s="25" customFormat="1" ht="30" customHeight="1" thickBot="1">
      <c r="A45" s="62"/>
      <c r="B45" s="62"/>
      <c r="C45" s="70"/>
      <c r="D45" s="61"/>
      <c r="E45" s="62" t="s">
        <v>70</v>
      </c>
      <c r="F45" s="61"/>
      <c r="G45" s="72"/>
      <c r="H45" s="62"/>
      <c r="I45" s="64"/>
    </row>
    <row r="46" spans="1:9" s="25" customFormat="1" ht="30" customHeight="1">
      <c r="A46" s="62"/>
      <c r="B46" s="62"/>
      <c r="C46" s="70"/>
      <c r="D46" s="61"/>
      <c r="E46" s="63" t="s">
        <v>180</v>
      </c>
      <c r="F46" s="61"/>
      <c r="G46" s="72"/>
      <c r="H46" s="62"/>
      <c r="I46" s="64"/>
    </row>
    <row r="47" spans="1:9" s="25" customFormat="1" ht="30" customHeight="1" thickBot="1">
      <c r="A47" s="62"/>
      <c r="B47" s="62"/>
      <c r="C47" s="108"/>
      <c r="D47" s="65"/>
      <c r="E47" s="66" t="str">
        <f>E40</f>
        <v>Crockett Aux Ct. 27</v>
      </c>
      <c r="F47" s="65"/>
      <c r="G47" s="75"/>
      <c r="H47" s="62"/>
      <c r="I47" s="64"/>
    </row>
    <row r="48" spans="1:9" s="25" customFormat="1" ht="30" customHeight="1">
      <c r="A48" s="62"/>
      <c r="B48" s="62"/>
      <c r="C48" s="178"/>
      <c r="D48" s="61"/>
      <c r="E48" s="68" t="s">
        <v>71</v>
      </c>
      <c r="F48" s="61"/>
      <c r="G48" s="178"/>
      <c r="H48" s="62"/>
      <c r="I48" s="64"/>
    </row>
    <row r="49" spans="1:9" s="25" customFormat="1" ht="30" customHeight="1" thickBot="1">
      <c r="A49" s="62"/>
      <c r="B49" s="62"/>
      <c r="C49" s="61"/>
      <c r="D49" s="61"/>
      <c r="E49" s="71"/>
      <c r="F49" s="61"/>
      <c r="G49" s="61"/>
      <c r="H49" s="62"/>
      <c r="I49" s="64"/>
    </row>
    <row r="50" spans="1:9" s="25" customFormat="1" ht="30" customHeight="1">
      <c r="A50" s="62"/>
      <c r="B50" s="62"/>
      <c r="C50" s="61"/>
      <c r="D50" s="73"/>
      <c r="E50" s="74" t="s">
        <v>32</v>
      </c>
      <c r="F50" s="61"/>
      <c r="G50" s="61"/>
      <c r="H50" s="62"/>
      <c r="I50" s="64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20"/>
      <c r="B53" s="21" t="s">
        <v>53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2.7109375" style="0" customWidth="1"/>
    <col min="2" max="8" width="23.7109375" style="0" customWidth="1"/>
    <col min="9" max="9" width="22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20.25" customHeight="1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5" ht="9.75" customHeight="1">
      <c r="A3" s="353" t="s">
        <v>76</v>
      </c>
      <c r="B3" s="353"/>
      <c r="C3" s="353"/>
      <c r="D3" s="5"/>
      <c r="E3" s="5"/>
    </row>
    <row r="4" spans="1:9" ht="19.5">
      <c r="A4" s="355" t="str">
        <f>Pools!A70</f>
        <v>Division IV-A</v>
      </c>
      <c r="B4" s="355"/>
      <c r="C4" s="355"/>
      <c r="D4" s="355"/>
      <c r="E4" s="355"/>
      <c r="F4" s="355"/>
      <c r="G4" s="355"/>
      <c r="H4" s="355"/>
      <c r="I4" s="355"/>
    </row>
    <row r="5" spans="1:9" ht="19.5">
      <c r="A5" s="355" t="s">
        <v>60</v>
      </c>
      <c r="B5" s="355"/>
      <c r="C5" s="355"/>
      <c r="D5" s="355"/>
      <c r="E5" s="355"/>
      <c r="F5" s="355"/>
      <c r="G5" s="355"/>
      <c r="H5" s="355"/>
      <c r="I5" s="355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s="25" customFormat="1" ht="18" customHeight="1">
      <c r="B7" s="50"/>
      <c r="D7" s="48" t="s">
        <v>505</v>
      </c>
      <c r="E7" s="51" t="s">
        <v>42</v>
      </c>
      <c r="F7" s="48" t="s">
        <v>506</v>
      </c>
      <c r="H7" s="50"/>
    </row>
    <row r="8" s="25" customFormat="1" ht="18" customHeight="1">
      <c r="E8" s="235"/>
    </row>
    <row r="9" spans="1:9" s="25" customFormat="1" ht="18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1:9" s="25" customFormat="1" ht="30" customHeight="1" thickBot="1">
      <c r="A11" s="61"/>
      <c r="B11" s="61"/>
      <c r="C11" s="61"/>
      <c r="D11" s="61"/>
      <c r="E11" s="61"/>
      <c r="F11" s="65" t="s">
        <v>39</v>
      </c>
      <c r="G11" s="61"/>
      <c r="H11" s="61"/>
      <c r="I11" s="7"/>
    </row>
    <row r="12" spans="1:9" s="25" customFormat="1" ht="30" customHeight="1">
      <c r="A12" s="61"/>
      <c r="B12" s="61"/>
      <c r="C12" s="61"/>
      <c r="D12" s="61"/>
      <c r="E12" s="61"/>
      <c r="F12" s="69"/>
      <c r="G12" s="61"/>
      <c r="H12" s="61"/>
      <c r="I12" s="7"/>
    </row>
    <row r="13" spans="1:9" s="25" customFormat="1" ht="30" customHeight="1">
      <c r="A13" s="61"/>
      <c r="B13" s="61"/>
      <c r="C13" s="61"/>
      <c r="D13" s="61"/>
      <c r="E13" s="61"/>
      <c r="F13" s="72" t="s">
        <v>454</v>
      </c>
      <c r="G13" s="61"/>
      <c r="H13" s="61"/>
      <c r="I13" s="7"/>
    </row>
    <row r="14" spans="1:9" s="25" customFormat="1" ht="30" customHeight="1" thickBot="1">
      <c r="A14" s="61"/>
      <c r="B14" s="61"/>
      <c r="C14" s="61"/>
      <c r="D14" s="61"/>
      <c r="E14" s="61"/>
      <c r="F14" s="78" t="str">
        <f>E29</f>
        <v>River Road MS Ct. 30</v>
      </c>
      <c r="G14" s="65"/>
      <c r="H14" s="61"/>
      <c r="I14" s="7"/>
    </row>
    <row r="15" spans="1:9" s="25" customFormat="1" ht="30" customHeight="1" thickBot="1">
      <c r="A15" s="61"/>
      <c r="B15" s="61"/>
      <c r="C15" s="61"/>
      <c r="D15" s="61"/>
      <c r="E15" s="62" t="s">
        <v>64</v>
      </c>
      <c r="F15" s="80" t="s">
        <v>80</v>
      </c>
      <c r="G15" s="69"/>
      <c r="H15" s="61"/>
      <c r="I15" s="7"/>
    </row>
    <row r="16" spans="1:9" s="25" customFormat="1" ht="30" customHeight="1">
      <c r="A16" s="61"/>
      <c r="B16" s="61"/>
      <c r="C16" s="61"/>
      <c r="D16" s="61"/>
      <c r="E16" s="265" t="s">
        <v>455</v>
      </c>
      <c r="F16" s="72"/>
      <c r="G16" s="72"/>
      <c r="H16" s="61"/>
      <c r="I16" s="7"/>
    </row>
    <row r="17" spans="1:9" s="25" customFormat="1" ht="30" customHeight="1" thickBot="1">
      <c r="A17" s="61"/>
      <c r="B17" s="61"/>
      <c r="C17" s="61"/>
      <c r="D17" s="65"/>
      <c r="E17" s="266" t="str">
        <f>D7</f>
        <v>River Road MS Ct. 30</v>
      </c>
      <c r="F17" s="75"/>
      <c r="G17" s="72"/>
      <c r="H17" s="61"/>
      <c r="I17" s="7"/>
    </row>
    <row r="18" spans="1:9" s="25" customFormat="1" ht="30" customHeight="1">
      <c r="A18" s="61"/>
      <c r="B18" s="61"/>
      <c r="C18" s="61"/>
      <c r="D18" s="67"/>
      <c r="E18" s="96" t="s">
        <v>456</v>
      </c>
      <c r="F18" s="178"/>
      <c r="G18" s="72"/>
      <c r="H18" s="61"/>
      <c r="I18" s="267"/>
    </row>
    <row r="19" spans="1:9" s="25" customFormat="1" ht="30" customHeight="1" thickBot="1">
      <c r="A19" s="61"/>
      <c r="B19" s="61"/>
      <c r="C19" s="61"/>
      <c r="D19" s="83" t="s">
        <v>457</v>
      </c>
      <c r="E19" s="268"/>
      <c r="F19" s="61"/>
      <c r="G19" s="72" t="s">
        <v>458</v>
      </c>
      <c r="H19" s="61"/>
      <c r="I19" s="267"/>
    </row>
    <row r="20" spans="1:9" s="25" customFormat="1" ht="30" customHeight="1" thickBot="1">
      <c r="A20" s="61"/>
      <c r="B20" s="61"/>
      <c r="C20" s="75"/>
      <c r="D20" s="269" t="str">
        <f>F14</f>
        <v>River Road MS Ct. 30</v>
      </c>
      <c r="E20" s="74" t="s">
        <v>90</v>
      </c>
      <c r="F20" s="61"/>
      <c r="G20" s="78" t="str">
        <f>G38</f>
        <v>River Road MS Ct. 30</v>
      </c>
      <c r="H20" s="65"/>
      <c r="I20" s="267"/>
    </row>
    <row r="21" spans="1:9" s="25" customFormat="1" ht="30" customHeight="1" thickBot="1">
      <c r="A21" s="61"/>
      <c r="B21" s="61"/>
      <c r="C21" s="67"/>
      <c r="D21" s="82" t="s">
        <v>69</v>
      </c>
      <c r="E21" s="62" t="s">
        <v>72</v>
      </c>
      <c r="F21" s="77"/>
      <c r="G21" s="80" t="s">
        <v>106</v>
      </c>
      <c r="H21" s="69"/>
      <c r="I21" s="267"/>
    </row>
    <row r="22" spans="1:9" s="25" customFormat="1" ht="30" customHeight="1">
      <c r="A22" s="61"/>
      <c r="B22" s="61"/>
      <c r="C22" s="70"/>
      <c r="D22" s="79"/>
      <c r="E22" s="265" t="s">
        <v>459</v>
      </c>
      <c r="F22" s="61"/>
      <c r="G22" s="72"/>
      <c r="H22" s="72"/>
      <c r="I22" s="267"/>
    </row>
    <row r="23" spans="1:9" s="25" customFormat="1" ht="30" customHeight="1" thickBot="1">
      <c r="A23" s="61"/>
      <c r="B23" s="61"/>
      <c r="C23" s="70"/>
      <c r="D23" s="108"/>
      <c r="E23" s="266" t="str">
        <f>F7</f>
        <v>River Road MS Ct. 31</v>
      </c>
      <c r="F23" s="65"/>
      <c r="G23" s="80"/>
      <c r="H23" s="72"/>
      <c r="I23" s="267"/>
    </row>
    <row r="24" spans="1:9" s="25" customFormat="1" ht="30" customHeight="1">
      <c r="A24" s="61"/>
      <c r="B24" s="61"/>
      <c r="C24" s="70"/>
      <c r="D24" s="61"/>
      <c r="E24" s="96" t="s">
        <v>107</v>
      </c>
      <c r="F24" s="69"/>
      <c r="G24" s="80"/>
      <c r="H24" s="72"/>
      <c r="I24" s="267"/>
    </row>
    <row r="25" spans="1:9" s="25" customFormat="1" ht="30" customHeight="1" thickBot="1">
      <c r="A25" s="61"/>
      <c r="B25" s="61"/>
      <c r="C25" s="83" t="s">
        <v>460</v>
      </c>
      <c r="D25" s="61"/>
      <c r="E25" s="268"/>
      <c r="F25" s="72" t="s">
        <v>461</v>
      </c>
      <c r="G25" s="72"/>
      <c r="H25" s="72"/>
      <c r="I25" s="267"/>
    </row>
    <row r="26" spans="1:9" s="25" customFormat="1" ht="30" customHeight="1" thickBot="1">
      <c r="A26" s="61"/>
      <c r="B26" s="75"/>
      <c r="C26" s="269" t="str">
        <f>C44</f>
        <v>River Road MS Ct. 31</v>
      </c>
      <c r="D26" s="61"/>
      <c r="E26" s="154" t="s">
        <v>56</v>
      </c>
      <c r="F26" s="78" t="str">
        <f>D20</f>
        <v>River Road MS Ct. 30</v>
      </c>
      <c r="G26" s="75"/>
      <c r="H26" s="72"/>
      <c r="I26" s="267"/>
    </row>
    <row r="27" spans="1:9" s="25" customFormat="1" ht="30" customHeight="1" thickBot="1">
      <c r="A27" s="61"/>
      <c r="B27" s="109"/>
      <c r="C27" s="82" t="s">
        <v>77</v>
      </c>
      <c r="D27" s="61"/>
      <c r="E27" s="237" t="s">
        <v>89</v>
      </c>
      <c r="F27" s="80" t="s">
        <v>105</v>
      </c>
      <c r="G27" s="61"/>
      <c r="H27" s="72"/>
      <c r="I27" s="267"/>
    </row>
    <row r="28" spans="1:9" s="25" customFormat="1" ht="30" customHeight="1">
      <c r="A28" s="61"/>
      <c r="B28" s="110"/>
      <c r="C28" s="79"/>
      <c r="D28" s="61"/>
      <c r="E28" s="265" t="s">
        <v>462</v>
      </c>
      <c r="F28" s="80"/>
      <c r="G28" s="61"/>
      <c r="H28" s="72" t="s">
        <v>463</v>
      </c>
      <c r="I28" s="267"/>
    </row>
    <row r="29" spans="1:9" s="25" customFormat="1" ht="30" customHeight="1" thickBot="1">
      <c r="A29" s="61"/>
      <c r="B29" s="70"/>
      <c r="C29" s="70"/>
      <c r="D29" s="65"/>
      <c r="E29" s="266" t="str">
        <f>E17</f>
        <v>River Road MS Ct. 30</v>
      </c>
      <c r="F29" s="75"/>
      <c r="G29" s="61"/>
      <c r="H29" s="78" t="str">
        <f>G20</f>
        <v>River Road MS Ct. 30</v>
      </c>
      <c r="I29" s="270"/>
    </row>
    <row r="30" spans="1:9" s="25" customFormat="1" ht="30" customHeight="1">
      <c r="A30" s="61"/>
      <c r="B30" s="70"/>
      <c r="C30" s="70"/>
      <c r="D30" s="67"/>
      <c r="E30" s="68" t="s">
        <v>58</v>
      </c>
      <c r="F30" s="61"/>
      <c r="G30" s="61"/>
      <c r="H30" s="80" t="s">
        <v>241</v>
      </c>
      <c r="I30" s="61" t="s">
        <v>47</v>
      </c>
    </row>
    <row r="31" spans="1:9" s="25" customFormat="1" ht="30" customHeight="1" thickBot="1">
      <c r="A31" s="61"/>
      <c r="B31" s="70"/>
      <c r="C31" s="70"/>
      <c r="D31" s="83" t="s">
        <v>464</v>
      </c>
      <c r="E31" s="71"/>
      <c r="F31" s="61"/>
      <c r="G31" s="61"/>
      <c r="H31" s="72"/>
      <c r="I31" s="61" t="s">
        <v>46</v>
      </c>
    </row>
    <row r="32" spans="1:9" s="25" customFormat="1" ht="30" customHeight="1" thickBot="1">
      <c r="A32" s="61"/>
      <c r="B32" s="70"/>
      <c r="C32" s="81"/>
      <c r="D32" s="269" t="str">
        <f>E41</f>
        <v>River Road MS Ct. 31</v>
      </c>
      <c r="E32" s="74" t="s">
        <v>61</v>
      </c>
      <c r="F32" s="61"/>
      <c r="G32" s="61"/>
      <c r="H32" s="72"/>
      <c r="I32" s="7"/>
    </row>
    <row r="33" spans="1:9" s="25" customFormat="1" ht="30" customHeight="1" thickBot="1">
      <c r="A33" s="61"/>
      <c r="B33" s="70"/>
      <c r="C33" s="61"/>
      <c r="D33" s="82" t="s">
        <v>84</v>
      </c>
      <c r="E33" s="62" t="s">
        <v>62</v>
      </c>
      <c r="F33" s="61"/>
      <c r="G33" s="61"/>
      <c r="H33" s="80"/>
      <c r="I33" s="7"/>
    </row>
    <row r="34" spans="1:9" s="25" customFormat="1" ht="30" customHeight="1">
      <c r="A34" s="61"/>
      <c r="B34" s="70" t="s">
        <v>465</v>
      </c>
      <c r="C34" s="61"/>
      <c r="D34" s="83"/>
      <c r="E34" s="265" t="s">
        <v>466</v>
      </c>
      <c r="F34" s="61"/>
      <c r="G34" s="61"/>
      <c r="H34" s="72"/>
      <c r="I34" s="7"/>
    </row>
    <row r="35" spans="1:8" s="25" customFormat="1" ht="30" customHeight="1" thickBot="1">
      <c r="A35" s="75"/>
      <c r="B35" s="76" t="str">
        <f>C26</f>
        <v>River Road MS Ct. 31</v>
      </c>
      <c r="C35" s="61"/>
      <c r="D35" s="84"/>
      <c r="E35" s="266" t="str">
        <f>E23</f>
        <v>River Road MS Ct. 31</v>
      </c>
      <c r="F35" s="65"/>
      <c r="G35" s="65"/>
      <c r="H35" s="72"/>
    </row>
    <row r="36" spans="1:8" s="25" customFormat="1" ht="30" customHeight="1">
      <c r="A36" s="61" t="s">
        <v>48</v>
      </c>
      <c r="B36" s="79" t="s">
        <v>108</v>
      </c>
      <c r="C36" s="61"/>
      <c r="D36" s="61"/>
      <c r="E36" s="68" t="s">
        <v>140</v>
      </c>
      <c r="F36" s="178"/>
      <c r="G36" s="69"/>
      <c r="H36" s="72"/>
    </row>
    <row r="37" spans="1:8" s="25" customFormat="1" ht="30" customHeight="1" thickBot="1">
      <c r="A37" s="61" t="s">
        <v>46</v>
      </c>
      <c r="B37" s="70"/>
      <c r="C37" s="61"/>
      <c r="D37" s="61"/>
      <c r="E37" s="99"/>
      <c r="F37" s="61"/>
      <c r="G37" s="72" t="s">
        <v>467</v>
      </c>
      <c r="H37" s="72"/>
    </row>
    <row r="38" spans="1:8" s="25" customFormat="1" ht="30" customHeight="1" thickBot="1">
      <c r="A38" s="61"/>
      <c r="B38" s="70"/>
      <c r="C38" s="61"/>
      <c r="D38" s="61"/>
      <c r="E38" s="92" t="s">
        <v>73</v>
      </c>
      <c r="F38" s="61"/>
      <c r="G38" s="78" t="str">
        <f>F26</f>
        <v>River Road MS Ct. 30</v>
      </c>
      <c r="H38" s="81"/>
    </row>
    <row r="39" spans="1:9" s="25" customFormat="1" ht="30" customHeight="1" thickBot="1">
      <c r="A39" s="61"/>
      <c r="B39" s="70"/>
      <c r="C39" s="61"/>
      <c r="D39" s="61"/>
      <c r="E39" s="61" t="s">
        <v>63</v>
      </c>
      <c r="F39" s="61"/>
      <c r="G39" s="80" t="s">
        <v>81</v>
      </c>
      <c r="H39" s="61"/>
      <c r="I39" s="267"/>
    </row>
    <row r="40" spans="1:9" s="25" customFormat="1" ht="30" customHeight="1">
      <c r="A40" s="61"/>
      <c r="B40" s="70"/>
      <c r="C40" s="61"/>
      <c r="D40" s="61"/>
      <c r="E40" s="265" t="s">
        <v>468</v>
      </c>
      <c r="F40" s="61"/>
      <c r="G40" s="72"/>
      <c r="H40" s="61"/>
      <c r="I40" s="267"/>
    </row>
    <row r="41" spans="1:9" s="25" customFormat="1" ht="30" customHeight="1" thickBot="1">
      <c r="A41" s="61"/>
      <c r="B41" s="70"/>
      <c r="C41" s="65"/>
      <c r="D41" s="65"/>
      <c r="E41" s="266" t="str">
        <f>E35</f>
        <v>River Road MS Ct. 31</v>
      </c>
      <c r="F41" s="65"/>
      <c r="G41" s="75"/>
      <c r="H41" s="61"/>
      <c r="I41" s="267"/>
    </row>
    <row r="42" spans="1:9" s="25" customFormat="1" ht="30" customHeight="1">
      <c r="A42" s="61"/>
      <c r="B42" s="70"/>
      <c r="C42" s="67"/>
      <c r="D42" s="178"/>
      <c r="E42" s="68" t="s">
        <v>71</v>
      </c>
      <c r="F42" s="61"/>
      <c r="G42" s="61"/>
      <c r="H42" s="61"/>
      <c r="I42" s="267"/>
    </row>
    <row r="43" spans="1:9" s="25" customFormat="1" ht="30" customHeight="1" thickBot="1">
      <c r="A43" s="61"/>
      <c r="B43" s="70"/>
      <c r="C43" s="70" t="s">
        <v>469</v>
      </c>
      <c r="D43" s="61"/>
      <c r="E43" s="271"/>
      <c r="F43" s="61"/>
      <c r="G43" s="61"/>
      <c r="H43" s="61"/>
      <c r="I43" s="267"/>
    </row>
    <row r="44" spans="1:9" s="25" customFormat="1" ht="30" customHeight="1" thickBot="1">
      <c r="A44" s="61"/>
      <c r="B44" s="81"/>
      <c r="C44" s="76" t="str">
        <f>D32</f>
        <v>River Road MS Ct. 31</v>
      </c>
      <c r="D44" s="61"/>
      <c r="E44" s="154" t="s">
        <v>40</v>
      </c>
      <c r="F44" s="61"/>
      <c r="G44" s="61"/>
      <c r="H44" s="61"/>
      <c r="I44" s="267"/>
    </row>
    <row r="45" spans="1:9" s="25" customFormat="1" ht="30" customHeight="1">
      <c r="A45" s="61"/>
      <c r="B45" s="61"/>
      <c r="C45" s="79" t="s">
        <v>85</v>
      </c>
      <c r="D45" s="61"/>
      <c r="E45" s="61"/>
      <c r="F45" s="61"/>
      <c r="G45" s="61"/>
      <c r="H45" s="61"/>
      <c r="I45" s="267"/>
    </row>
    <row r="46" spans="1:9" s="25" customFormat="1" ht="30" customHeight="1">
      <c r="A46" s="61"/>
      <c r="B46" s="61"/>
      <c r="C46" s="70"/>
      <c r="D46" s="61"/>
      <c r="E46" s="61"/>
      <c r="F46" s="61"/>
      <c r="G46" s="61"/>
      <c r="H46" s="61"/>
      <c r="I46" s="267"/>
    </row>
    <row r="47" spans="1:9" s="25" customFormat="1" ht="30" customHeight="1" thickBot="1">
      <c r="A47" s="61"/>
      <c r="B47" s="61"/>
      <c r="C47" s="108"/>
      <c r="D47" s="65"/>
      <c r="E47" s="61"/>
      <c r="F47" s="61"/>
      <c r="G47" s="61"/>
      <c r="H47" s="61"/>
      <c r="I47" s="7"/>
    </row>
    <row r="48" spans="1:9" s="25" customFormat="1" ht="30" customHeight="1">
      <c r="A48" s="61"/>
      <c r="B48" s="61"/>
      <c r="C48" s="356" t="s">
        <v>470</v>
      </c>
      <c r="D48" s="356"/>
      <c r="E48" s="61"/>
      <c r="F48" s="61"/>
      <c r="G48" s="61"/>
      <c r="H48" s="61"/>
      <c r="I48" s="7"/>
    </row>
    <row r="49" spans="1:9" ht="30" customHeight="1">
      <c r="A49" s="6"/>
      <c r="B49" s="6"/>
      <c r="C49" s="6"/>
      <c r="D49" s="6"/>
      <c r="E49" s="6"/>
      <c r="F49" s="6"/>
      <c r="G49" s="6"/>
      <c r="H49" s="6"/>
      <c r="I49" s="18"/>
    </row>
    <row r="50" spans="1:9" ht="30" customHeight="1">
      <c r="A50" s="6"/>
      <c r="B50" s="6"/>
      <c r="C50" s="6"/>
      <c r="D50" s="6"/>
      <c r="E50" s="6"/>
      <c r="F50" s="6"/>
      <c r="G50" s="6"/>
      <c r="H50" s="6"/>
      <c r="I50" s="18"/>
    </row>
    <row r="51" spans="1:9" ht="28.5" customHeight="1">
      <c r="A51" s="207"/>
      <c r="B51" s="357" t="s">
        <v>471</v>
      </c>
      <c r="C51" s="357"/>
      <c r="D51" s="357"/>
      <c r="E51" s="357"/>
      <c r="F51" s="357"/>
      <c r="G51" s="6"/>
      <c r="H51" s="6"/>
      <c r="I51" s="18"/>
    </row>
    <row r="52" spans="1:9" ht="18" customHeight="1">
      <c r="A52" s="6"/>
      <c r="B52" s="6"/>
      <c r="C52" s="6"/>
      <c r="D52" s="6"/>
      <c r="E52" s="6"/>
      <c r="F52" s="6"/>
      <c r="G52" s="6"/>
      <c r="H52" s="6"/>
      <c r="I52" s="18"/>
    </row>
    <row r="53" spans="1:9" ht="18" customHeight="1">
      <c r="A53" s="6"/>
      <c r="B53" s="6"/>
      <c r="C53" s="6"/>
      <c r="D53" s="6"/>
      <c r="E53" s="6"/>
      <c r="F53" s="6"/>
      <c r="G53" s="6"/>
      <c r="H53" s="6"/>
      <c r="I53" s="18"/>
    </row>
    <row r="54" spans="1:9" ht="18" customHeight="1">
      <c r="A54" s="6"/>
      <c r="B54" s="6"/>
      <c r="C54" s="6"/>
      <c r="D54" s="6"/>
      <c r="E54" s="6"/>
      <c r="F54" s="6"/>
      <c r="G54" s="6"/>
      <c r="H54" s="6"/>
      <c r="I54" s="18"/>
    </row>
    <row r="55" spans="1:9" ht="18" customHeight="1">
      <c r="A55" s="6"/>
      <c r="B55" s="6"/>
      <c r="C55" s="6"/>
      <c r="D55" s="6"/>
      <c r="E55" s="6"/>
      <c r="F55" s="6"/>
      <c r="G55" s="6"/>
      <c r="H55" s="6"/>
      <c r="I55" s="18"/>
    </row>
    <row r="56" spans="1:9" ht="18" customHeight="1">
      <c r="A56" s="6"/>
      <c r="B56" s="6"/>
      <c r="C56" s="6"/>
      <c r="D56" s="6"/>
      <c r="E56" s="6"/>
      <c r="F56" s="6"/>
      <c r="G56" s="6"/>
      <c r="H56" s="6"/>
      <c r="I56" s="18"/>
    </row>
    <row r="57" spans="1:9" ht="18" customHeight="1">
      <c r="A57" s="6"/>
      <c r="B57" s="6"/>
      <c r="C57" s="6"/>
      <c r="D57" s="6"/>
      <c r="E57" s="6"/>
      <c r="F57" s="6"/>
      <c r="G57" s="6"/>
      <c r="H57" s="6"/>
      <c r="I57" s="18"/>
    </row>
    <row r="58" spans="1:9" ht="18" customHeight="1">
      <c r="A58" s="6"/>
      <c r="B58" s="6"/>
      <c r="C58" s="6"/>
      <c r="D58" s="6"/>
      <c r="E58" s="6"/>
      <c r="F58" s="6"/>
      <c r="G58" s="6"/>
      <c r="H58" s="6"/>
      <c r="I58" s="18"/>
    </row>
    <row r="59" spans="1:9" ht="18" customHeight="1">
      <c r="A59" s="6"/>
      <c r="B59" s="6"/>
      <c r="C59" s="6"/>
      <c r="D59" s="6"/>
      <c r="E59" s="6"/>
      <c r="F59" s="6"/>
      <c r="G59" s="6"/>
      <c r="H59" s="6"/>
      <c r="I59" s="18"/>
    </row>
    <row r="60" spans="1:9" ht="18" customHeight="1">
      <c r="A60" s="6"/>
      <c r="B60" s="6"/>
      <c r="C60" s="6"/>
      <c r="D60" s="6"/>
      <c r="E60" s="6"/>
      <c r="F60" s="6"/>
      <c r="G60" s="6"/>
      <c r="H60" s="6"/>
      <c r="I60" s="18"/>
    </row>
    <row r="61" spans="1:9" ht="18" customHeight="1">
      <c r="A61" s="6"/>
      <c r="B61" s="6"/>
      <c r="C61" s="6"/>
      <c r="D61" s="6"/>
      <c r="E61" s="6"/>
      <c r="F61" s="6"/>
      <c r="G61" s="6"/>
      <c r="H61" s="6"/>
      <c r="I61" s="18"/>
    </row>
    <row r="62" spans="1:9" ht="18" customHeight="1">
      <c r="A62" s="6"/>
      <c r="B62" s="6"/>
      <c r="C62" s="6"/>
      <c r="D62" s="6"/>
      <c r="E62" s="6"/>
      <c r="F62" s="6"/>
      <c r="G62" s="6"/>
      <c r="H62" s="6"/>
      <c r="I62" s="18"/>
    </row>
    <row r="63" spans="1:9" ht="12.75">
      <c r="A63" s="6"/>
      <c r="B63" s="6"/>
      <c r="C63" s="6"/>
      <c r="D63" s="6"/>
      <c r="E63" s="6"/>
      <c r="F63" s="6"/>
      <c r="G63" s="6"/>
      <c r="H63" s="6"/>
      <c r="I63" s="18"/>
    </row>
    <row r="64" spans="1:9" ht="12.75">
      <c r="A64" s="6"/>
      <c r="B64" s="6"/>
      <c r="C64" s="6"/>
      <c r="D64" s="6"/>
      <c r="E64" s="6"/>
      <c r="F64" s="6"/>
      <c r="G64" s="6"/>
      <c r="H64" s="6"/>
      <c r="I64" s="18"/>
    </row>
    <row r="65" spans="1:9" ht="12.75">
      <c r="A65" s="6"/>
      <c r="B65" s="6"/>
      <c r="C65" s="6"/>
      <c r="D65" s="6"/>
      <c r="E65" s="6"/>
      <c r="F65" s="6"/>
      <c r="G65" s="6"/>
      <c r="H65" s="6"/>
      <c r="I65" s="18"/>
    </row>
    <row r="66" spans="1:9" ht="12.75">
      <c r="A66" s="6"/>
      <c r="B66" s="6"/>
      <c r="C66" s="6"/>
      <c r="D66" s="6"/>
      <c r="E66" s="6"/>
      <c r="F66" s="6"/>
      <c r="G66" s="6"/>
      <c r="H66" s="6"/>
      <c r="I66" s="18"/>
    </row>
    <row r="67" spans="1:9" ht="12.75">
      <c r="A67" s="6"/>
      <c r="B67" s="6"/>
      <c r="C67" s="6"/>
      <c r="D67" s="6"/>
      <c r="E67" s="6"/>
      <c r="F67" s="6"/>
      <c r="G67" s="6"/>
      <c r="H67" s="6"/>
      <c r="I67" s="18"/>
    </row>
    <row r="68" spans="1:9" ht="12.75">
      <c r="A68" s="6"/>
      <c r="B68" s="6"/>
      <c r="C68" s="6"/>
      <c r="D68" s="6"/>
      <c r="E68" s="6"/>
      <c r="F68" s="6"/>
      <c r="G68" s="6"/>
      <c r="H68" s="6"/>
      <c r="I68" s="18"/>
    </row>
    <row r="69" spans="1:9" ht="12.75">
      <c r="A69" s="6"/>
      <c r="B69" s="6"/>
      <c r="C69" s="6"/>
      <c r="D69" s="6"/>
      <c r="E69" s="6"/>
      <c r="F69" s="6"/>
      <c r="G69" s="6"/>
      <c r="H69" s="6"/>
      <c r="I69" s="18"/>
    </row>
    <row r="70" spans="1:9" ht="12.75">
      <c r="A70" s="6"/>
      <c r="B70" s="6"/>
      <c r="C70" s="6"/>
      <c r="D70" s="6"/>
      <c r="E70" s="6"/>
      <c r="F70" s="6"/>
      <c r="G70" s="6"/>
      <c r="H70" s="6"/>
      <c r="I70" s="18"/>
    </row>
    <row r="71" spans="1:9" ht="12.75">
      <c r="A71" s="6"/>
      <c r="B71" s="6"/>
      <c r="C71" s="6"/>
      <c r="D71" s="6"/>
      <c r="E71" s="6"/>
      <c r="F71" s="6"/>
      <c r="G71" s="6"/>
      <c r="H71" s="6"/>
      <c r="I71" s="18"/>
    </row>
    <row r="72" spans="1:9" ht="12.75">
      <c r="A72" s="6"/>
      <c r="B72" s="6"/>
      <c r="C72" s="6"/>
      <c r="D72" s="6"/>
      <c r="E72" s="6"/>
      <c r="F72" s="6"/>
      <c r="G72" s="6"/>
      <c r="H72" s="6"/>
      <c r="I72" s="18"/>
    </row>
    <row r="73" spans="1:9" ht="12.75">
      <c r="A73" s="6"/>
      <c r="B73" s="6"/>
      <c r="C73" s="6"/>
      <c r="D73" s="6"/>
      <c r="E73" s="6"/>
      <c r="F73" s="6"/>
      <c r="G73" s="6"/>
      <c r="H73" s="6"/>
      <c r="I73" s="18"/>
    </row>
  </sheetData>
  <sheetProtection/>
  <mergeCells count="8">
    <mergeCell ref="C48:D48"/>
    <mergeCell ref="B51:F51"/>
    <mergeCell ref="A5:I5"/>
    <mergeCell ref="A9:I9"/>
    <mergeCell ref="A1:I1"/>
    <mergeCell ref="A2:I2"/>
    <mergeCell ref="A4:I4"/>
    <mergeCell ref="A3:C3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Pools!C12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Pools!C13</f>
        <v>WT A&amp;M The Box Ct. 18</v>
      </c>
    </row>
    <row r="5" spans="1:2" s="25" customFormat="1" ht="13.5">
      <c r="A5" s="39" t="s">
        <v>5</v>
      </c>
      <c r="B5" s="25" t="str">
        <f>Pools!A11</f>
        <v>Division 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DCVA Swat 17</v>
      </c>
      <c r="C12" s="333"/>
      <c r="D12" s="325" t="str">
        <f>A16</f>
        <v>Outlaw Aces 18</v>
      </c>
      <c r="E12" s="326"/>
      <c r="F12" s="325" t="str">
        <f>A19</f>
        <v>TAV Amarillo 17 Barker</v>
      </c>
      <c r="G12" s="326"/>
      <c r="H12" s="350" t="str">
        <f>A22</f>
        <v>ABQ Premier 17 Impact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Pools!C15</f>
        <v>DCVA Swat 17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Pools!C16</f>
        <v>Outlaw Aces 18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Pools!C17</f>
        <v>TAV Amarillo 17 Barker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Pools!C18</f>
        <v>ABQ Premier 17 Impact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DCVA Swat 17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Outlaw Aces 18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TAV Amarillo 17 Barker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ABQ Premier 17 Impact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DCVA Swat 17</v>
      </c>
      <c r="C35" s="326"/>
      <c r="D35" s="325" t="str">
        <f>A30</f>
        <v>TAV Amarillo 17 Barker</v>
      </c>
      <c r="E35" s="326"/>
      <c r="F35" s="327" t="str">
        <f>A16</f>
        <v>Outlaw Aces 18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Outlaw Aces 18</v>
      </c>
      <c r="C36" s="326"/>
      <c r="D36" s="325" t="str">
        <f>A22</f>
        <v>ABQ Premier 17 Impact</v>
      </c>
      <c r="E36" s="326"/>
      <c r="F36" s="327" t="str">
        <f>A13</f>
        <v>DCVA Swat 17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DCVA Swat 17</v>
      </c>
      <c r="C37" s="326"/>
      <c r="D37" s="325" t="str">
        <f>A31</f>
        <v>ABQ Premier 17 Impact</v>
      </c>
      <c r="E37" s="326"/>
      <c r="F37" s="327" t="str">
        <f>A30</f>
        <v>TAV Amarillo 17 Barker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Outlaw Aces 18</v>
      </c>
      <c r="C38" s="326"/>
      <c r="D38" s="325" t="str">
        <f>A30</f>
        <v>TAV Amarillo 17 Barker</v>
      </c>
      <c r="E38" s="326"/>
      <c r="F38" s="327" t="str">
        <f>A28</f>
        <v>DCVA Swat 17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TAV Amarillo 17 Barker</v>
      </c>
      <c r="C39" s="326"/>
      <c r="D39" s="325" t="str">
        <f>A31</f>
        <v>ABQ Premier 17 Impact</v>
      </c>
      <c r="E39" s="326"/>
      <c r="F39" s="327" t="str">
        <f>A16</f>
        <v>Outlaw Aces 18</v>
      </c>
      <c r="G39" s="327"/>
    </row>
    <row r="40" spans="1:7" ht="18" customHeight="1">
      <c r="A40" s="3" t="s">
        <v>26</v>
      </c>
      <c r="B40" s="325" t="str">
        <f>A13</f>
        <v>DCVA Swat 17</v>
      </c>
      <c r="C40" s="326"/>
      <c r="D40" s="325" t="str">
        <f>A29</f>
        <v>Outlaw Aces 18</v>
      </c>
      <c r="E40" s="326"/>
      <c r="F40" s="327" t="str">
        <f>A22</f>
        <v>ABQ Premier 17 Impact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Pools!A88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Pools!A89</f>
        <v>Amarillo College Ct. 13</v>
      </c>
    </row>
    <row r="5" spans="1:2" s="25" customFormat="1" ht="13.5">
      <c r="A5" s="39" t="s">
        <v>5</v>
      </c>
      <c r="B5" s="25" t="str">
        <f>Pools!A87</f>
        <v>Division IV-B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MEVC Elite 132</v>
      </c>
      <c r="C12" s="333"/>
      <c r="D12" s="325" t="str">
        <f>A16</f>
        <v>JET 13 Brigance</v>
      </c>
      <c r="E12" s="326"/>
      <c r="F12" s="325" t="str">
        <f>A19</f>
        <v>NLVC 13 Red</v>
      </c>
      <c r="G12" s="326"/>
      <c r="H12" s="350" t="str">
        <f>A22</f>
        <v>PBEVC Power 13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Pools!A91</f>
        <v>MEVC Elite 132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Pools!A92</f>
        <v>JET 13 Brigance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Pools!A93</f>
        <v>NLVC 13 Red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Pools!A94</f>
        <v>PBEVC Power 13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MEVC Elite 132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JET 13 Brigance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NLVC 13 Red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PBEVC Power 13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MEVC Elite 132</v>
      </c>
      <c r="C35" s="326"/>
      <c r="D35" s="325" t="str">
        <f>A30</f>
        <v>NLVC 13 Red</v>
      </c>
      <c r="E35" s="326"/>
      <c r="F35" s="327" t="str">
        <f>A16</f>
        <v>JET 13 Brigance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JET 13 Brigance</v>
      </c>
      <c r="C36" s="326"/>
      <c r="D36" s="325" t="str">
        <f>A22</f>
        <v>PBEVC Power 13</v>
      </c>
      <c r="E36" s="326"/>
      <c r="F36" s="327" t="str">
        <f>A13</f>
        <v>MEVC Elite 132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MEVC Elite 132</v>
      </c>
      <c r="C37" s="326"/>
      <c r="D37" s="325" t="str">
        <f>A31</f>
        <v>PBEVC Power 13</v>
      </c>
      <c r="E37" s="326"/>
      <c r="F37" s="327" t="str">
        <f>A30</f>
        <v>NLVC 13 Red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JET 13 Brigance</v>
      </c>
      <c r="C38" s="326"/>
      <c r="D38" s="325" t="str">
        <f>A30</f>
        <v>NLVC 13 Red</v>
      </c>
      <c r="E38" s="326"/>
      <c r="F38" s="327" t="str">
        <f>A28</f>
        <v>MEVC Elite 132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NLVC 13 Red</v>
      </c>
      <c r="C39" s="326"/>
      <c r="D39" s="325" t="str">
        <f>A31</f>
        <v>PBEVC Power 13</v>
      </c>
      <c r="E39" s="326"/>
      <c r="F39" s="327" t="str">
        <f>A16</f>
        <v>JET 13 Brigance</v>
      </c>
      <c r="G39" s="327"/>
    </row>
    <row r="40" spans="1:7" ht="18" customHeight="1">
      <c r="A40" s="3" t="s">
        <v>26</v>
      </c>
      <c r="B40" s="325" t="str">
        <f>A13</f>
        <v>MEVC Elite 132</v>
      </c>
      <c r="C40" s="326"/>
      <c r="D40" s="325" t="str">
        <f>A29</f>
        <v>JET 13 Brigance</v>
      </c>
      <c r="E40" s="326"/>
      <c r="F40" s="327" t="str">
        <f>A22</f>
        <v>PBEVC Power 13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K12:L12"/>
    <mergeCell ref="B30:C30"/>
    <mergeCell ref="D30:E30"/>
    <mergeCell ref="F12:G12"/>
    <mergeCell ref="A19:A21"/>
    <mergeCell ref="A16:A18"/>
    <mergeCell ref="D16:E18"/>
    <mergeCell ref="H12:I12"/>
    <mergeCell ref="F30:G30"/>
    <mergeCell ref="F28:G28"/>
    <mergeCell ref="B12:C12"/>
    <mergeCell ref="D12:E12"/>
    <mergeCell ref="F27:G27"/>
    <mergeCell ref="B27:C27"/>
    <mergeCell ref="D27:E27"/>
    <mergeCell ref="H22:I24"/>
    <mergeCell ref="B31:C31"/>
    <mergeCell ref="D31:E31"/>
    <mergeCell ref="F31:G31"/>
    <mergeCell ref="A13:A15"/>
    <mergeCell ref="B13:C15"/>
    <mergeCell ref="B28:C28"/>
    <mergeCell ref="D28:E28"/>
    <mergeCell ref="A22:A24"/>
    <mergeCell ref="D29:E29"/>
    <mergeCell ref="F29:G29"/>
    <mergeCell ref="J13:J15"/>
    <mergeCell ref="K13:L15"/>
    <mergeCell ref="J16:J18"/>
    <mergeCell ref="K16:L18"/>
    <mergeCell ref="J19:J21"/>
    <mergeCell ref="K19:L21"/>
    <mergeCell ref="F34:G34"/>
    <mergeCell ref="B32:C32"/>
    <mergeCell ref="D32:E32"/>
    <mergeCell ref="F32:G32"/>
    <mergeCell ref="J22:J24"/>
    <mergeCell ref="K22:L24"/>
    <mergeCell ref="B26:D26"/>
    <mergeCell ref="F26:H26"/>
    <mergeCell ref="I26:J26"/>
    <mergeCell ref="B29:C29"/>
    <mergeCell ref="I34:L34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Pools!B88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Pools!B89</f>
        <v>Amarillo College Ct. 14</v>
      </c>
    </row>
    <row r="5" spans="1:2" s="25" customFormat="1" ht="13.5">
      <c r="A5" s="39" t="s">
        <v>5</v>
      </c>
      <c r="B5" s="25" t="str">
        <f>Pools!A87</f>
        <v>Division IV-B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JET 13 Dunavin</v>
      </c>
      <c r="C12" s="333"/>
      <c r="D12" s="325" t="str">
        <f>A16</f>
        <v>NLVC 14 Black</v>
      </c>
      <c r="E12" s="326"/>
      <c r="F12" s="325" t="str">
        <f>A19</f>
        <v>Zia Storm 14</v>
      </c>
      <c r="G12" s="326"/>
      <c r="H12" s="350" t="str">
        <f>A22</f>
        <v>Amarillo Xtreme 12 Ice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Pools!B91</f>
        <v>JET 13 Dunavin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Pools!B92</f>
        <v>NLVC 14 Black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Pools!B93</f>
        <v>Zia Storm 14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Pools!B94</f>
        <v>Amarillo Xtreme 12 Ice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13 Dunavin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NLVC 14 Black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Zia Storm 14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Amarillo Xtreme 12 Ice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JET 13 Dunavin</v>
      </c>
      <c r="C35" s="326"/>
      <c r="D35" s="325" t="str">
        <f>A30</f>
        <v>Zia Storm 14</v>
      </c>
      <c r="E35" s="326"/>
      <c r="F35" s="327" t="str">
        <f>A16</f>
        <v>NLVC 14 Black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NLVC 14 Black</v>
      </c>
      <c r="C36" s="326"/>
      <c r="D36" s="325" t="str">
        <f>A22</f>
        <v>Amarillo Xtreme 12 Ice</v>
      </c>
      <c r="E36" s="326"/>
      <c r="F36" s="327" t="str">
        <f>A13</f>
        <v>JET 13 Dunavin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JET 13 Dunavin</v>
      </c>
      <c r="C37" s="326"/>
      <c r="D37" s="325" t="str">
        <f>A31</f>
        <v>Amarillo Xtreme 12 Ice</v>
      </c>
      <c r="E37" s="326"/>
      <c r="F37" s="327" t="str">
        <f>A30</f>
        <v>Zia Storm 14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NLVC 14 Black</v>
      </c>
      <c r="C38" s="326"/>
      <c r="D38" s="325" t="str">
        <f>A30</f>
        <v>Zia Storm 14</v>
      </c>
      <c r="E38" s="326"/>
      <c r="F38" s="327" t="str">
        <f>A28</f>
        <v>JET 13 Dunavin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Zia Storm 14</v>
      </c>
      <c r="C39" s="326"/>
      <c r="D39" s="325" t="str">
        <f>A31</f>
        <v>Amarillo Xtreme 12 Ice</v>
      </c>
      <c r="E39" s="326"/>
      <c r="F39" s="327" t="str">
        <f>A16</f>
        <v>NLVC 14 Black</v>
      </c>
      <c r="G39" s="327"/>
    </row>
    <row r="40" spans="1:7" ht="18" customHeight="1">
      <c r="A40" s="3" t="s">
        <v>26</v>
      </c>
      <c r="B40" s="325" t="str">
        <f>A13</f>
        <v>JET 13 Dunavin</v>
      </c>
      <c r="C40" s="326"/>
      <c r="D40" s="325" t="str">
        <f>A29</f>
        <v>NLVC 14 Black</v>
      </c>
      <c r="E40" s="326"/>
      <c r="F40" s="327" t="str">
        <f>A22</f>
        <v>Amarillo Xtreme 12 Ice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B30:C30"/>
    <mergeCell ref="D30:E30"/>
    <mergeCell ref="F30:G30"/>
    <mergeCell ref="F28:G28"/>
    <mergeCell ref="D32:E32"/>
    <mergeCell ref="F32:G32"/>
    <mergeCell ref="B35:C35"/>
    <mergeCell ref="B12:C12"/>
    <mergeCell ref="D12:E12"/>
    <mergeCell ref="F12:G12"/>
    <mergeCell ref="F27:G27"/>
    <mergeCell ref="B28:C28"/>
    <mergeCell ref="D28:E28"/>
    <mergeCell ref="B26:D26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I26:J26"/>
    <mergeCell ref="B29:C29"/>
    <mergeCell ref="D29:E29"/>
    <mergeCell ref="F29:G29"/>
    <mergeCell ref="J16:J18"/>
    <mergeCell ref="F26:H26"/>
    <mergeCell ref="B34:C34"/>
    <mergeCell ref="D34:E34"/>
    <mergeCell ref="F34:G34"/>
    <mergeCell ref="I34:L34"/>
    <mergeCell ref="B27:C27"/>
    <mergeCell ref="D27:E27"/>
    <mergeCell ref="B31:C31"/>
    <mergeCell ref="D31:E31"/>
    <mergeCell ref="F31:G31"/>
    <mergeCell ref="B32:C32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Pools!C88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Pools!C89</f>
        <v>WT A&amp;M Ct. 20</v>
      </c>
    </row>
    <row r="5" spans="1:2" s="25" customFormat="1" ht="13.5">
      <c r="A5" s="39" t="s">
        <v>5</v>
      </c>
      <c r="B5" s="25" t="str">
        <f>Pools!A87</f>
        <v>Division IV-B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20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NLVC 13 National</v>
      </c>
      <c r="C12" s="333"/>
      <c r="D12" s="325" t="str">
        <f>A16</f>
        <v>AEV 131 Thunder</v>
      </c>
      <c r="E12" s="326"/>
      <c r="F12" s="325" t="str">
        <f>A19</f>
        <v>Amarillo Xtreme 13 Fusion</v>
      </c>
      <c r="G12" s="326"/>
      <c r="H12" s="350" t="str">
        <f>A22</f>
        <v>GUVC 14 Enna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Pools!C91</f>
        <v>NLVC 13 National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Pools!C92</f>
        <v>AEV 131 Thunder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Pools!C93</f>
        <v>Amarillo Xtreme 13 Fusion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Pools!C94</f>
        <v>GUVC 14 Enna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NLVC 13 National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AEV 131 Thunder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Amarillo Xtreme 13 Fusion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GUVC 14 Enna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NLVC 13 National</v>
      </c>
      <c r="C35" s="326"/>
      <c r="D35" s="325" t="str">
        <f>A30</f>
        <v>Amarillo Xtreme 13 Fusion</v>
      </c>
      <c r="E35" s="326"/>
      <c r="F35" s="327" t="str">
        <f>A16</f>
        <v>AEV 131 Thunder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AEV 131 Thunder</v>
      </c>
      <c r="C36" s="326"/>
      <c r="D36" s="325" t="str">
        <f>A22</f>
        <v>GUVC 14 Enna</v>
      </c>
      <c r="E36" s="326"/>
      <c r="F36" s="327" t="str">
        <f>A13</f>
        <v>NLVC 13 National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NLVC 13 National</v>
      </c>
      <c r="C37" s="326"/>
      <c r="D37" s="325" t="str">
        <f>A31</f>
        <v>GUVC 14 Enna</v>
      </c>
      <c r="E37" s="326"/>
      <c r="F37" s="327" t="str">
        <f>A30</f>
        <v>Amarillo Xtreme 13 Fusion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AEV 131 Thunder</v>
      </c>
      <c r="C38" s="326"/>
      <c r="D38" s="325" t="str">
        <f>A30</f>
        <v>Amarillo Xtreme 13 Fusion</v>
      </c>
      <c r="E38" s="326"/>
      <c r="F38" s="327" t="str">
        <f>A28</f>
        <v>NLVC 13 National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Amarillo Xtreme 13 Fusion</v>
      </c>
      <c r="C39" s="326"/>
      <c r="D39" s="325" t="str">
        <f>A31</f>
        <v>GUVC 14 Enna</v>
      </c>
      <c r="E39" s="326"/>
      <c r="F39" s="327" t="str">
        <f>A16</f>
        <v>AEV 131 Thunder</v>
      </c>
      <c r="G39" s="327"/>
    </row>
    <row r="40" spans="1:7" ht="18" customHeight="1">
      <c r="A40" s="3" t="s">
        <v>26</v>
      </c>
      <c r="B40" s="325" t="str">
        <f>A13</f>
        <v>NLVC 13 National</v>
      </c>
      <c r="C40" s="326"/>
      <c r="D40" s="325" t="str">
        <f>A29</f>
        <v>AEV 131 Thunder</v>
      </c>
      <c r="E40" s="326"/>
      <c r="F40" s="327" t="str">
        <f>A22</f>
        <v>GUVC 14 Enna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D12:E12"/>
    <mergeCell ref="F12:G12"/>
    <mergeCell ref="B30:C30"/>
    <mergeCell ref="D30:E30"/>
    <mergeCell ref="F30:G30"/>
    <mergeCell ref="F27:G27"/>
    <mergeCell ref="B28:C28"/>
    <mergeCell ref="D28:E28"/>
    <mergeCell ref="F28:G28"/>
    <mergeCell ref="B27:C27"/>
    <mergeCell ref="D16:E18"/>
    <mergeCell ref="D27:E27"/>
    <mergeCell ref="B31:C31"/>
    <mergeCell ref="D31:E31"/>
    <mergeCell ref="F31:G31"/>
    <mergeCell ref="B32:C32"/>
    <mergeCell ref="D32:E32"/>
    <mergeCell ref="F32:G32"/>
    <mergeCell ref="B26:D26"/>
    <mergeCell ref="F26:H26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K16:L18"/>
    <mergeCell ref="J19:J21"/>
    <mergeCell ref="K19:L21"/>
    <mergeCell ref="A22:A24"/>
    <mergeCell ref="H22:I24"/>
    <mergeCell ref="J22:J24"/>
    <mergeCell ref="K22:L24"/>
    <mergeCell ref="A19:A21"/>
    <mergeCell ref="J16:J18"/>
    <mergeCell ref="A16:A18"/>
    <mergeCell ref="I26:J26"/>
    <mergeCell ref="B29:C29"/>
    <mergeCell ref="D29:E29"/>
    <mergeCell ref="F29:G29"/>
    <mergeCell ref="B34:C34"/>
    <mergeCell ref="D34:E34"/>
    <mergeCell ref="F34:G34"/>
    <mergeCell ref="I34:L34"/>
    <mergeCell ref="I35:L35"/>
    <mergeCell ref="B39:C39"/>
    <mergeCell ref="D39:E39"/>
    <mergeCell ref="F39:G39"/>
    <mergeCell ref="B36:C36"/>
    <mergeCell ref="D36:E36"/>
    <mergeCell ref="F36:G36"/>
    <mergeCell ref="B40:C40"/>
    <mergeCell ref="D40:E40"/>
    <mergeCell ref="F40:G40"/>
    <mergeCell ref="B35:C35"/>
    <mergeCell ref="D35:E35"/>
    <mergeCell ref="F35:G35"/>
    <mergeCell ref="A42:H42"/>
    <mergeCell ref="A43:H43"/>
    <mergeCell ref="I37:L37"/>
    <mergeCell ref="B38:C38"/>
    <mergeCell ref="D38:E38"/>
    <mergeCell ref="F38:G38"/>
    <mergeCell ref="I38:L38"/>
    <mergeCell ref="B37:C37"/>
    <mergeCell ref="D37:E37"/>
    <mergeCell ref="F37:G37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Pools!D88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Pools!D89</f>
        <v>WT A&amp;M Ct. 21</v>
      </c>
    </row>
    <row r="5" spans="1:2" s="25" customFormat="1" ht="13.5">
      <c r="A5" s="39" t="s">
        <v>5</v>
      </c>
      <c r="B5" s="25" t="str">
        <f>Pools!A87</f>
        <v>Division IV-B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21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JET 13 Brogdon</v>
      </c>
      <c r="C12" s="333"/>
      <c r="D12" s="325" t="str">
        <f>A16</f>
        <v>Amarillo Xtreme 13 Lightning</v>
      </c>
      <c r="E12" s="326"/>
      <c r="F12" s="325" t="str">
        <f>A19</f>
        <v>DVC 14 Navy</v>
      </c>
      <c r="G12" s="326"/>
      <c r="H12" s="350" t="str">
        <f>A22</f>
        <v>NLVC 12 National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Pools!D91</f>
        <v>JET 13 Brogdon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Pools!D92</f>
        <v>Amarillo Xtreme 13 Lightning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Pools!D93</f>
        <v>DVC 14 Navy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Pools!D94</f>
        <v>NLVC 12 National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13 Brogdon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13 Lightning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DVC 14 Navy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NLVC 12 National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JET 13 Brogdon</v>
      </c>
      <c r="C35" s="326"/>
      <c r="D35" s="325" t="str">
        <f>A30</f>
        <v>DVC 14 Navy</v>
      </c>
      <c r="E35" s="326"/>
      <c r="F35" s="327" t="str">
        <f>A16</f>
        <v>Amarillo Xtreme 13 Lightning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13 Lightning</v>
      </c>
      <c r="C36" s="326"/>
      <c r="D36" s="325" t="str">
        <f>A22</f>
        <v>NLVC 12 National</v>
      </c>
      <c r="E36" s="326"/>
      <c r="F36" s="327" t="str">
        <f>A13</f>
        <v>JET 13 Brogdon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JET 13 Brogdon</v>
      </c>
      <c r="C37" s="326"/>
      <c r="D37" s="325" t="str">
        <f>A31</f>
        <v>NLVC 12 National</v>
      </c>
      <c r="E37" s="326"/>
      <c r="F37" s="327" t="str">
        <f>A30</f>
        <v>DVC 14 Navy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13 Lightning</v>
      </c>
      <c r="C38" s="326"/>
      <c r="D38" s="325" t="str">
        <f>A30</f>
        <v>DVC 14 Navy</v>
      </c>
      <c r="E38" s="326"/>
      <c r="F38" s="327" t="str">
        <f>A28</f>
        <v>JET 13 Brogdon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DVC 14 Navy</v>
      </c>
      <c r="C39" s="326"/>
      <c r="D39" s="325" t="str">
        <f>A31</f>
        <v>NLVC 12 National</v>
      </c>
      <c r="E39" s="326"/>
      <c r="F39" s="327" t="str">
        <f>A16</f>
        <v>Amarillo Xtreme 13 Lightning</v>
      </c>
      <c r="G39" s="327"/>
    </row>
    <row r="40" spans="1:7" ht="18" customHeight="1">
      <c r="A40" s="3" t="s">
        <v>26</v>
      </c>
      <c r="B40" s="325" t="str">
        <f>A13</f>
        <v>JET 13 Brogdon</v>
      </c>
      <c r="C40" s="326"/>
      <c r="D40" s="325" t="str">
        <f>A29</f>
        <v>Amarillo Xtreme 13 Lightning</v>
      </c>
      <c r="E40" s="326"/>
      <c r="F40" s="327" t="str">
        <f>A22</f>
        <v>NLVC 12 National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B12:C12"/>
    <mergeCell ref="D12:E12"/>
    <mergeCell ref="F12:G12"/>
    <mergeCell ref="H12:I12"/>
    <mergeCell ref="A7:H7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Pools!A96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Pools!A97</f>
        <v>WT A&amp;M Ct. 22</v>
      </c>
    </row>
    <row r="5" spans="1:2" s="25" customFormat="1" ht="13.5">
      <c r="A5" s="39" t="s">
        <v>5</v>
      </c>
      <c r="B5" s="25" t="str">
        <f>Pools!A87</f>
        <v>Division IV-B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67</v>
      </c>
      <c r="D9" s="11"/>
      <c r="E9" s="11"/>
      <c r="F9" s="11"/>
      <c r="G9" s="11"/>
    </row>
    <row r="10" spans="1:7" ht="12.75">
      <c r="A10" s="11" t="s">
        <v>23</v>
      </c>
      <c r="B10" s="13">
        <v>22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NLVC 13 Elite</v>
      </c>
      <c r="C12" s="333"/>
      <c r="D12" s="325" t="str">
        <f>A16</f>
        <v>ARVC 12N1 Adidas</v>
      </c>
      <c r="E12" s="326"/>
      <c r="F12" s="325" t="str">
        <f>A19</f>
        <v>AEV 142 Borger Shockwave</v>
      </c>
      <c r="G12" s="326"/>
      <c r="H12" s="350" t="str">
        <f>A22</f>
        <v>PBEVC Force 14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Pools!A99</f>
        <v>NLVC 13 Elite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Pools!A100</f>
        <v>ARVC 12N1 Adidas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Pools!A101</f>
        <v>AEV 142 Borger Shockwave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Pools!A102</f>
        <v>PBEVC Force 14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NLVC 13 Elite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ARVC 12N1 Adidas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AEV 142 Borger Shockwave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PBEVC Force 14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NLVC 13 Elite</v>
      </c>
      <c r="C35" s="326"/>
      <c r="D35" s="325" t="str">
        <f>A30</f>
        <v>AEV 142 Borger Shockwave</v>
      </c>
      <c r="E35" s="326"/>
      <c r="F35" s="327" t="str">
        <f>A16</f>
        <v>ARVC 12N1 Adidas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ARVC 12N1 Adidas</v>
      </c>
      <c r="C36" s="326"/>
      <c r="D36" s="325" t="str">
        <f>A22</f>
        <v>PBEVC Force 14</v>
      </c>
      <c r="E36" s="326"/>
      <c r="F36" s="327" t="str">
        <f>A13</f>
        <v>NLVC 13 Elite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NLVC 13 Elite</v>
      </c>
      <c r="C37" s="326"/>
      <c r="D37" s="325" t="str">
        <f>A31</f>
        <v>PBEVC Force 14</v>
      </c>
      <c r="E37" s="326"/>
      <c r="F37" s="327" t="str">
        <f>A30</f>
        <v>AEV 142 Borger Shockwave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ARVC 12N1 Adidas</v>
      </c>
      <c r="C38" s="326"/>
      <c r="D38" s="325" t="str">
        <f>A30</f>
        <v>AEV 142 Borger Shockwave</v>
      </c>
      <c r="E38" s="326"/>
      <c r="F38" s="327" t="str">
        <f>A28</f>
        <v>NLVC 13 Elite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AEV 142 Borger Shockwave</v>
      </c>
      <c r="C39" s="326"/>
      <c r="D39" s="325" t="str">
        <f>A31</f>
        <v>PBEVC Force 14</v>
      </c>
      <c r="E39" s="326"/>
      <c r="F39" s="327" t="str">
        <f>A16</f>
        <v>ARVC 12N1 Adidas</v>
      </c>
      <c r="G39" s="327"/>
    </row>
    <row r="40" spans="1:7" ht="18" customHeight="1">
      <c r="A40" s="3" t="s">
        <v>26</v>
      </c>
      <c r="B40" s="325" t="str">
        <f>A13</f>
        <v>NLVC 13 Elite</v>
      </c>
      <c r="C40" s="326"/>
      <c r="D40" s="325" t="str">
        <f>A29</f>
        <v>ARVC 12N1 Adidas</v>
      </c>
      <c r="E40" s="326"/>
      <c r="F40" s="327" t="str">
        <f>A22</f>
        <v>PBEVC Force 14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J13:J15"/>
    <mergeCell ref="K13:L15"/>
    <mergeCell ref="A16:A18"/>
    <mergeCell ref="D16:E18"/>
    <mergeCell ref="J16:J18"/>
    <mergeCell ref="K16:L18"/>
    <mergeCell ref="A13:A15"/>
    <mergeCell ref="B13:C15"/>
    <mergeCell ref="A1:M1"/>
    <mergeCell ref="A2:M2"/>
    <mergeCell ref="B12:C12"/>
    <mergeCell ref="D12:E12"/>
    <mergeCell ref="F12:G12"/>
    <mergeCell ref="H12:I12"/>
    <mergeCell ref="K12:L12"/>
    <mergeCell ref="A7:H7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283" t="str">
        <f>Pools!B96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Pools!B97</f>
        <v>WT A&amp;M AC Ct. 21</v>
      </c>
    </row>
    <row r="5" spans="1:2" s="25" customFormat="1" ht="13.5">
      <c r="A5" s="39" t="s">
        <v>5</v>
      </c>
      <c r="B5" s="25" t="str">
        <f>Pools!A87</f>
        <v>Division IV-B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79</v>
      </c>
      <c r="D9" s="11"/>
      <c r="E9" s="11"/>
      <c r="F9" s="11"/>
      <c r="G9" s="11"/>
    </row>
    <row r="10" spans="1:7" ht="12.75">
      <c r="A10" s="11" t="s">
        <v>23</v>
      </c>
      <c r="B10" s="13">
        <v>21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JET 13 Saavedra</v>
      </c>
      <c r="C12" s="333"/>
      <c r="D12" s="325" t="str">
        <f>A16</f>
        <v>Amarillo Xtreme 13 Shockwave</v>
      </c>
      <c r="E12" s="326"/>
      <c r="F12" s="325" t="str">
        <f>A19</f>
        <v>GUVC 13 American</v>
      </c>
      <c r="G12" s="326"/>
      <c r="H12" s="350" t="str">
        <f>A22</f>
        <v>TVC 131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Pools!B99</f>
        <v>JET 13 Saavedra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Pools!B100</f>
        <v>Amarillo Xtreme 13 Shockwave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Pools!B101</f>
        <v>GUVC 13 American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Pools!B102</f>
        <v>TVC 131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13 Saavedra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13 Shockwave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GUVC 13 American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TVC 131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JET 13 Saavedra</v>
      </c>
      <c r="C35" s="326"/>
      <c r="D35" s="325" t="str">
        <f>A30</f>
        <v>GUVC 13 American</v>
      </c>
      <c r="E35" s="326"/>
      <c r="F35" s="327" t="str">
        <f>A16</f>
        <v>Amarillo Xtreme 13 Shockwave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13 Shockwave</v>
      </c>
      <c r="C36" s="326"/>
      <c r="D36" s="325" t="str">
        <f>A22</f>
        <v>TVC 131</v>
      </c>
      <c r="E36" s="326"/>
      <c r="F36" s="327" t="str">
        <f>A13</f>
        <v>JET 13 Saavedra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JET 13 Saavedra</v>
      </c>
      <c r="C37" s="326"/>
      <c r="D37" s="325" t="str">
        <f>A31</f>
        <v>TVC 131</v>
      </c>
      <c r="E37" s="326"/>
      <c r="F37" s="327" t="str">
        <f>A30</f>
        <v>GUVC 13 American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13 Shockwave</v>
      </c>
      <c r="C38" s="326"/>
      <c r="D38" s="325" t="str">
        <f>A30</f>
        <v>GUVC 13 American</v>
      </c>
      <c r="E38" s="326"/>
      <c r="F38" s="327" t="str">
        <f>A28</f>
        <v>JET 13 Saavedra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GUVC 13 American</v>
      </c>
      <c r="C39" s="326"/>
      <c r="D39" s="325" t="str">
        <f>A31</f>
        <v>TVC 131</v>
      </c>
      <c r="E39" s="326"/>
      <c r="F39" s="327" t="str">
        <f>A16</f>
        <v>Amarillo Xtreme 13 Shockwave</v>
      </c>
      <c r="G39" s="327"/>
    </row>
    <row r="40" spans="1:7" ht="18" customHeight="1">
      <c r="A40" s="3" t="s">
        <v>26</v>
      </c>
      <c r="B40" s="325" t="str">
        <f>A13</f>
        <v>JET 13 Saavedra</v>
      </c>
      <c r="C40" s="326"/>
      <c r="D40" s="325" t="str">
        <f>A29</f>
        <v>Amarillo Xtreme 13 Shockwave</v>
      </c>
      <c r="E40" s="326"/>
      <c r="F40" s="327" t="str">
        <f>A22</f>
        <v>TVC 131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J13:J15"/>
    <mergeCell ref="K13:L15"/>
    <mergeCell ref="A16:A18"/>
    <mergeCell ref="D16:E18"/>
    <mergeCell ref="J16:J18"/>
    <mergeCell ref="K16:L18"/>
    <mergeCell ref="A13:A15"/>
    <mergeCell ref="B13:C15"/>
    <mergeCell ref="A1:M1"/>
    <mergeCell ref="A2:M2"/>
    <mergeCell ref="B12:C12"/>
    <mergeCell ref="D12:E12"/>
    <mergeCell ref="F12:G12"/>
    <mergeCell ref="H12:I12"/>
    <mergeCell ref="K12:L12"/>
    <mergeCell ref="A7:H7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283" t="str">
        <f>Pools!C96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Pools!C97</f>
        <v>WT A&amp;M AC Ct. 22</v>
      </c>
    </row>
    <row r="5" spans="1:2" s="25" customFormat="1" ht="13.5">
      <c r="A5" s="39" t="s">
        <v>5</v>
      </c>
      <c r="B5" s="25" t="str">
        <f>Pools!A87</f>
        <v>Division IV-B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101</v>
      </c>
      <c r="D9" s="11"/>
      <c r="E9" s="11"/>
      <c r="F9" s="11"/>
      <c r="G9" s="11"/>
    </row>
    <row r="10" spans="1:7" ht="12.75">
      <c r="A10" s="11" t="s">
        <v>23</v>
      </c>
      <c r="B10" s="13">
        <v>22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VBINQ Chaos 13</v>
      </c>
      <c r="C12" s="333"/>
      <c r="D12" s="325" t="str">
        <f>A16</f>
        <v>Amarillo Xtreme 13 Storm Makers</v>
      </c>
      <c r="E12" s="326"/>
      <c r="F12" s="325" t="str">
        <f>A19</f>
        <v>PBEVC Fierce 13</v>
      </c>
      <c r="G12" s="326"/>
      <c r="H12" s="350" t="str">
        <f>A22</f>
        <v>NLVC 13 Blue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Pools!C99</f>
        <v>VBINQ Chaos 13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Pools!C100</f>
        <v>Amarillo Xtreme 13 Storm Makers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Pools!C101</f>
        <v>PBEVC Fierce 13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Pools!C102</f>
        <v>NLVC 13 Blue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VBINQ Chaos 13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13 Storm Makers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PBEVC Fierce 13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NLVC 13 Blue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VBINQ Chaos 13</v>
      </c>
      <c r="C35" s="326"/>
      <c r="D35" s="325" t="str">
        <f>A30</f>
        <v>PBEVC Fierce 13</v>
      </c>
      <c r="E35" s="326"/>
      <c r="F35" s="327" t="str">
        <f>A16</f>
        <v>Amarillo Xtreme 13 Storm Makers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13 Storm Makers</v>
      </c>
      <c r="C36" s="326"/>
      <c r="D36" s="325" t="str">
        <f>A22</f>
        <v>NLVC 13 Blue</v>
      </c>
      <c r="E36" s="326"/>
      <c r="F36" s="327" t="str">
        <f>A13</f>
        <v>VBINQ Chaos 13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VBINQ Chaos 13</v>
      </c>
      <c r="C37" s="326"/>
      <c r="D37" s="325" t="str">
        <f>A31</f>
        <v>NLVC 13 Blue</v>
      </c>
      <c r="E37" s="326"/>
      <c r="F37" s="327" t="str">
        <f>A30</f>
        <v>PBEVC Fierce 13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13 Storm Makers</v>
      </c>
      <c r="C38" s="326"/>
      <c r="D38" s="325" t="str">
        <f>A30</f>
        <v>PBEVC Fierce 13</v>
      </c>
      <c r="E38" s="326"/>
      <c r="F38" s="327" t="str">
        <f>A28</f>
        <v>VBINQ Chaos 13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PBEVC Fierce 13</v>
      </c>
      <c r="C39" s="326"/>
      <c r="D39" s="325" t="str">
        <f>A31</f>
        <v>NLVC 13 Blue</v>
      </c>
      <c r="E39" s="326"/>
      <c r="F39" s="327" t="str">
        <f>A16</f>
        <v>Amarillo Xtreme 13 Storm Makers</v>
      </c>
      <c r="G39" s="327"/>
    </row>
    <row r="40" spans="1:7" ht="18" customHeight="1">
      <c r="A40" s="3" t="s">
        <v>26</v>
      </c>
      <c r="B40" s="325" t="str">
        <f>A13</f>
        <v>VBINQ Chaos 13</v>
      </c>
      <c r="C40" s="326"/>
      <c r="D40" s="325" t="str">
        <f>A29</f>
        <v>Amarillo Xtreme 13 Storm Makers</v>
      </c>
      <c r="E40" s="326"/>
      <c r="F40" s="327" t="str">
        <f>A22</f>
        <v>NLVC 13 Blue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J13:J15"/>
    <mergeCell ref="K13:L15"/>
    <mergeCell ref="A16:A18"/>
    <mergeCell ref="D16:E18"/>
    <mergeCell ref="J16:J18"/>
    <mergeCell ref="K16:L18"/>
    <mergeCell ref="A13:A15"/>
    <mergeCell ref="B13:C15"/>
    <mergeCell ref="A1:M1"/>
    <mergeCell ref="A2:M2"/>
    <mergeCell ref="B12:C12"/>
    <mergeCell ref="D12:E12"/>
    <mergeCell ref="F12:G12"/>
    <mergeCell ref="H12:I12"/>
    <mergeCell ref="K12:L12"/>
    <mergeCell ref="A7:H7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0.7109375" style="0" customWidth="1"/>
    <col min="2" max="8" width="27.7109375" style="0" customWidth="1"/>
    <col min="9" max="9" width="20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20.25" customHeight="1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5" ht="9.75" customHeight="1">
      <c r="A3" s="353" t="s">
        <v>76</v>
      </c>
      <c r="B3" s="353"/>
      <c r="C3" s="353"/>
      <c r="D3" s="5"/>
      <c r="E3" s="5"/>
    </row>
    <row r="4" spans="1:9" ht="19.5">
      <c r="A4" s="355" t="str">
        <f>Pools!A87</f>
        <v>Division IV-B</v>
      </c>
      <c r="B4" s="355"/>
      <c r="C4" s="355"/>
      <c r="D4" s="355"/>
      <c r="E4" s="355"/>
      <c r="F4" s="355"/>
      <c r="G4" s="355"/>
      <c r="H4" s="355"/>
      <c r="I4" s="355"/>
    </row>
    <row r="5" spans="1:9" ht="19.5">
      <c r="A5" s="358" t="s">
        <v>43</v>
      </c>
      <c r="B5" s="358"/>
      <c r="C5" s="358"/>
      <c r="D5" s="358"/>
      <c r="E5" s="358"/>
      <c r="F5" s="358"/>
      <c r="G5" s="358"/>
      <c r="H5" s="358"/>
      <c r="I5" s="358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s="25" customFormat="1" ht="18" customHeight="1">
      <c r="B7" s="50"/>
      <c r="C7" s="48" t="s">
        <v>441</v>
      </c>
      <c r="D7" s="48" t="s">
        <v>204</v>
      </c>
      <c r="E7" s="51" t="s">
        <v>42</v>
      </c>
      <c r="F7" s="48" t="s">
        <v>205</v>
      </c>
      <c r="H7" s="50"/>
    </row>
    <row r="8" s="25" customFormat="1" ht="18" customHeight="1">
      <c r="E8" s="235"/>
    </row>
    <row r="9" spans="1:9" s="25" customFormat="1" ht="18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2:8" s="25" customFormat="1" ht="28.5" customHeight="1" thickBot="1">
      <c r="B11" s="61"/>
      <c r="C11" s="61"/>
      <c r="D11" s="61"/>
      <c r="E11" s="62" t="s">
        <v>31</v>
      </c>
      <c r="F11" s="61"/>
      <c r="G11" s="61"/>
      <c r="H11" s="61"/>
    </row>
    <row r="12" spans="2:9" s="25" customFormat="1" ht="28.5" customHeight="1">
      <c r="B12" s="61"/>
      <c r="C12" s="61"/>
      <c r="D12" s="61"/>
      <c r="E12" s="63" t="s">
        <v>109</v>
      </c>
      <c r="F12" s="61"/>
      <c r="G12" s="61"/>
      <c r="H12" s="61"/>
      <c r="I12" s="64"/>
    </row>
    <row r="13" spans="2:9" s="25" customFormat="1" ht="28.5" customHeight="1" thickBot="1">
      <c r="B13" s="61"/>
      <c r="C13" s="65"/>
      <c r="D13" s="65"/>
      <c r="E13" s="66" t="str">
        <f>E20</f>
        <v>Netplex Ct. 6</v>
      </c>
      <c r="F13" s="65"/>
      <c r="G13" s="65"/>
      <c r="H13" s="61"/>
      <c r="I13" s="64"/>
    </row>
    <row r="14" spans="2:9" s="25" customFormat="1" ht="28.5" customHeight="1">
      <c r="B14" s="61"/>
      <c r="C14" s="67"/>
      <c r="D14" s="61"/>
      <c r="E14" s="68" t="s">
        <v>84</v>
      </c>
      <c r="F14" s="61"/>
      <c r="G14" s="69"/>
      <c r="H14" s="61"/>
      <c r="I14" s="64"/>
    </row>
    <row r="15" spans="2:9" s="25" customFormat="1" ht="28.5" customHeight="1" thickBot="1">
      <c r="B15" s="61"/>
      <c r="C15" s="70"/>
      <c r="D15" s="61"/>
      <c r="E15" s="71"/>
      <c r="F15" s="61"/>
      <c r="G15" s="72"/>
      <c r="H15" s="61"/>
      <c r="I15" s="64"/>
    </row>
    <row r="16" spans="2:9" s="25" customFormat="1" ht="28.5" customHeight="1">
      <c r="B16" s="61"/>
      <c r="C16" s="70"/>
      <c r="D16" s="73"/>
      <c r="E16" s="74" t="s">
        <v>110</v>
      </c>
      <c r="F16" s="61"/>
      <c r="G16" s="72"/>
      <c r="H16" s="61"/>
      <c r="I16" s="64"/>
    </row>
    <row r="17" spans="2:9" s="25" customFormat="1" ht="28.5" customHeight="1">
      <c r="B17" s="61"/>
      <c r="C17" s="70" t="s">
        <v>111</v>
      </c>
      <c r="D17" s="73"/>
      <c r="E17" s="62"/>
      <c r="F17" s="61"/>
      <c r="G17" s="72" t="s">
        <v>112</v>
      </c>
      <c r="H17" s="61"/>
      <c r="I17" s="64"/>
    </row>
    <row r="18" spans="2:9" s="25" customFormat="1" ht="28.5" customHeight="1" thickBot="1">
      <c r="B18" s="75"/>
      <c r="C18" s="76" t="str">
        <f>D23</f>
        <v>Netplex Ct. 6</v>
      </c>
      <c r="D18" s="77"/>
      <c r="E18" s="62" t="s">
        <v>68</v>
      </c>
      <c r="F18" s="77"/>
      <c r="G18" s="78" t="str">
        <f>F23</f>
        <v>Netplex Ct. 4</v>
      </c>
      <c r="H18" s="65"/>
      <c r="I18" s="64"/>
    </row>
    <row r="19" spans="2:9" s="25" customFormat="1" ht="28.5" customHeight="1">
      <c r="B19" s="67"/>
      <c r="C19" s="79" t="s">
        <v>108</v>
      </c>
      <c r="D19" s="77"/>
      <c r="E19" s="63" t="s">
        <v>113</v>
      </c>
      <c r="F19" s="61"/>
      <c r="G19" s="80" t="s">
        <v>82</v>
      </c>
      <c r="H19" s="69"/>
      <c r="I19" s="64"/>
    </row>
    <row r="20" spans="2:9" s="25" customFormat="1" ht="28.5" customHeight="1" thickBot="1">
      <c r="B20" s="70"/>
      <c r="C20" s="70"/>
      <c r="D20" s="65"/>
      <c r="E20" s="66" t="str">
        <f>E26</f>
        <v>Netplex Ct. 6</v>
      </c>
      <c r="F20" s="65"/>
      <c r="G20" s="80"/>
      <c r="H20" s="72"/>
      <c r="I20" s="64"/>
    </row>
    <row r="21" spans="2:9" s="25" customFormat="1" ht="28.5" customHeight="1">
      <c r="B21" s="70"/>
      <c r="C21" s="70"/>
      <c r="D21" s="67"/>
      <c r="E21" s="68" t="s">
        <v>80</v>
      </c>
      <c r="F21" s="69"/>
      <c r="G21" s="80"/>
      <c r="H21" s="72"/>
      <c r="I21" s="64"/>
    </row>
    <row r="22" spans="2:9" s="25" customFormat="1" ht="28.5" customHeight="1" thickBot="1">
      <c r="B22" s="70"/>
      <c r="C22" s="70"/>
      <c r="D22" s="70" t="s">
        <v>114</v>
      </c>
      <c r="E22" s="71"/>
      <c r="F22" s="72" t="s">
        <v>115</v>
      </c>
      <c r="G22" s="72"/>
      <c r="H22" s="72"/>
      <c r="I22" s="64"/>
    </row>
    <row r="23" spans="2:9" s="25" customFormat="1" ht="28.5" customHeight="1" thickBot="1">
      <c r="B23" s="70"/>
      <c r="C23" s="81"/>
      <c r="D23" s="76" t="str">
        <f>E13</f>
        <v>Netplex Ct. 6</v>
      </c>
      <c r="E23" s="236" t="s">
        <v>37</v>
      </c>
      <c r="F23" s="78" t="str">
        <f>D51</f>
        <v>Netplex Ct. 4</v>
      </c>
      <c r="G23" s="75"/>
      <c r="H23" s="72"/>
      <c r="I23" s="64"/>
    </row>
    <row r="24" spans="2:9" s="25" customFormat="1" ht="28.5" customHeight="1" thickBot="1">
      <c r="B24" s="70"/>
      <c r="C24" s="61"/>
      <c r="D24" s="82" t="s">
        <v>81</v>
      </c>
      <c r="E24" s="62" t="s">
        <v>34</v>
      </c>
      <c r="F24" s="80" t="s">
        <v>228</v>
      </c>
      <c r="G24" s="77"/>
      <c r="H24" s="72"/>
      <c r="I24" s="64"/>
    </row>
    <row r="25" spans="2:9" s="25" customFormat="1" ht="28.5" customHeight="1">
      <c r="B25" s="70"/>
      <c r="C25" s="61"/>
      <c r="D25" s="83"/>
      <c r="E25" s="63" t="s">
        <v>116</v>
      </c>
      <c r="F25" s="72"/>
      <c r="G25" s="61"/>
      <c r="H25" s="72"/>
      <c r="I25" s="64"/>
    </row>
    <row r="26" spans="2:9" s="25" customFormat="1" ht="28.5" customHeight="1" thickBot="1">
      <c r="B26" s="70"/>
      <c r="C26" s="61"/>
      <c r="D26" s="84"/>
      <c r="E26" s="66" t="str">
        <f>F7</f>
        <v>Netplex Ct. 6</v>
      </c>
      <c r="F26" s="75"/>
      <c r="G26" s="61"/>
      <c r="H26" s="72"/>
      <c r="I26" s="64"/>
    </row>
    <row r="27" spans="2:9" s="25" customFormat="1" ht="28.5" customHeight="1">
      <c r="B27" s="70"/>
      <c r="C27" s="61"/>
      <c r="D27" s="61"/>
      <c r="E27" s="177" t="s">
        <v>59</v>
      </c>
      <c r="F27" s="61"/>
      <c r="G27" s="61"/>
      <c r="H27" s="72"/>
      <c r="I27" s="64"/>
    </row>
    <row r="28" spans="2:9" s="25" customFormat="1" ht="28.5" customHeight="1" thickBot="1">
      <c r="B28" s="79"/>
      <c r="C28" s="61"/>
      <c r="D28" s="61"/>
      <c r="E28" s="71"/>
      <c r="F28" s="61"/>
      <c r="G28" s="61"/>
      <c r="H28" s="72"/>
      <c r="I28" s="64"/>
    </row>
    <row r="29" spans="2:9" s="25" customFormat="1" ht="28.5" customHeight="1">
      <c r="B29" s="70" t="s">
        <v>117</v>
      </c>
      <c r="C29" s="61"/>
      <c r="D29" s="61"/>
      <c r="E29" s="74" t="s">
        <v>35</v>
      </c>
      <c r="F29" s="61"/>
      <c r="G29" s="61"/>
      <c r="H29" s="72" t="s">
        <v>118</v>
      </c>
      <c r="I29" s="64"/>
    </row>
    <row r="30" spans="1:9" s="25" customFormat="1" ht="28.5" customHeight="1" thickBot="1">
      <c r="A30" s="85"/>
      <c r="B30" s="86" t="str">
        <f>C18</f>
        <v>Netplex Ct. 6</v>
      </c>
      <c r="C30" s="62"/>
      <c r="D30" s="87"/>
      <c r="E30" s="62"/>
      <c r="F30" s="62"/>
      <c r="G30" s="62"/>
      <c r="H30" s="88" t="str">
        <f>G18</f>
        <v>Netplex Ct. 4</v>
      </c>
      <c r="I30" s="84"/>
    </row>
    <row r="31" spans="1:9" s="25" customFormat="1" ht="28.5" customHeight="1">
      <c r="A31" s="89" t="s">
        <v>44</v>
      </c>
      <c r="B31" s="83" t="s">
        <v>119</v>
      </c>
      <c r="C31" s="62"/>
      <c r="D31" s="62"/>
      <c r="E31" s="62"/>
      <c r="F31" s="62"/>
      <c r="G31" s="62"/>
      <c r="H31" s="90" t="s">
        <v>120</v>
      </c>
      <c r="I31" s="89" t="s">
        <v>45</v>
      </c>
    </row>
    <row r="32" spans="1:9" s="25" customFormat="1" ht="28.5" customHeight="1" thickBot="1">
      <c r="A32" s="89" t="s">
        <v>46</v>
      </c>
      <c r="B32" s="83"/>
      <c r="C32" s="62"/>
      <c r="D32" s="77"/>
      <c r="E32" s="62" t="s">
        <v>36</v>
      </c>
      <c r="F32" s="77"/>
      <c r="G32" s="62"/>
      <c r="H32" s="90"/>
      <c r="I32" s="89" t="s">
        <v>46</v>
      </c>
    </row>
    <row r="33" spans="1:9" s="25" customFormat="1" ht="28.5" customHeight="1">
      <c r="A33" s="62"/>
      <c r="B33" s="83"/>
      <c r="C33" s="62"/>
      <c r="D33" s="77"/>
      <c r="E33" s="63" t="s">
        <v>49</v>
      </c>
      <c r="F33" s="61"/>
      <c r="G33" s="62"/>
      <c r="H33" s="90"/>
      <c r="I33" s="64"/>
    </row>
    <row r="34" spans="1:9" s="25" customFormat="1" ht="28.5" customHeight="1" thickBot="1">
      <c r="A34" s="62"/>
      <c r="B34" s="82"/>
      <c r="C34" s="62"/>
      <c r="D34" s="91"/>
      <c r="E34" s="66" t="str">
        <f>E40</f>
        <v>Netplex Ct. 5</v>
      </c>
      <c r="F34" s="65"/>
      <c r="G34" s="62"/>
      <c r="H34" s="90"/>
      <c r="I34" s="64"/>
    </row>
    <row r="35" spans="1:8" s="25" customFormat="1" ht="28.5" customHeight="1">
      <c r="A35" s="62"/>
      <c r="B35" s="83"/>
      <c r="C35" s="62"/>
      <c r="D35" s="67"/>
      <c r="E35" s="68" t="s">
        <v>58</v>
      </c>
      <c r="F35" s="69"/>
      <c r="G35" s="87"/>
      <c r="H35" s="90"/>
    </row>
    <row r="36" spans="1:8" s="25" customFormat="1" ht="28.5" customHeight="1" thickBot="1">
      <c r="A36" s="62"/>
      <c r="B36" s="83"/>
      <c r="C36" s="62"/>
      <c r="D36" s="70" t="s">
        <v>121</v>
      </c>
      <c r="E36" s="71"/>
      <c r="F36" s="72" t="s">
        <v>122</v>
      </c>
      <c r="G36" s="87"/>
      <c r="H36" s="90"/>
    </row>
    <row r="37" spans="1:8" s="25" customFormat="1" ht="28.5" customHeight="1" thickBot="1">
      <c r="A37" s="62"/>
      <c r="B37" s="83"/>
      <c r="C37" s="85"/>
      <c r="D37" s="76" t="str">
        <f>F37</f>
        <v>Netplex Ct. 5</v>
      </c>
      <c r="E37" s="92" t="s">
        <v>33</v>
      </c>
      <c r="F37" s="78" t="str">
        <f>E34</f>
        <v>Netplex Ct. 5</v>
      </c>
      <c r="G37" s="84"/>
      <c r="H37" s="90"/>
    </row>
    <row r="38" spans="1:8" s="25" customFormat="1" ht="28.5" customHeight="1" thickBot="1">
      <c r="A38" s="62"/>
      <c r="B38" s="83"/>
      <c r="C38" s="93"/>
      <c r="D38" s="82" t="s">
        <v>105</v>
      </c>
      <c r="E38" s="62" t="s">
        <v>70</v>
      </c>
      <c r="F38" s="80" t="s">
        <v>71</v>
      </c>
      <c r="G38" s="94"/>
      <c r="H38" s="90"/>
    </row>
    <row r="39" spans="1:9" s="25" customFormat="1" ht="28.5" customHeight="1">
      <c r="A39" s="62"/>
      <c r="B39" s="83"/>
      <c r="C39" s="83"/>
      <c r="D39" s="83"/>
      <c r="E39" s="63" t="s">
        <v>54</v>
      </c>
      <c r="F39" s="72"/>
      <c r="G39" s="90"/>
      <c r="H39" s="90"/>
      <c r="I39" s="64"/>
    </row>
    <row r="40" spans="1:9" s="25" customFormat="1" ht="28.5" customHeight="1" thickBot="1">
      <c r="A40" s="62"/>
      <c r="B40" s="83"/>
      <c r="C40" s="83"/>
      <c r="D40" s="84"/>
      <c r="E40" s="66" t="str">
        <f>D7</f>
        <v>Netplex Ct. 5</v>
      </c>
      <c r="F40" s="75"/>
      <c r="G40" s="90"/>
      <c r="H40" s="90"/>
      <c r="I40" s="64"/>
    </row>
    <row r="41" spans="1:9" s="25" customFormat="1" ht="28.5" customHeight="1">
      <c r="A41" s="62"/>
      <c r="B41" s="83"/>
      <c r="C41" s="95"/>
      <c r="D41" s="61"/>
      <c r="E41" s="96" t="s">
        <v>92</v>
      </c>
      <c r="F41" s="61"/>
      <c r="G41" s="97"/>
      <c r="H41" s="90"/>
      <c r="I41" s="64"/>
    </row>
    <row r="42" spans="1:9" s="25" customFormat="1" ht="28.5" customHeight="1" thickBot="1">
      <c r="A42" s="62"/>
      <c r="B42" s="98"/>
      <c r="C42" s="95"/>
      <c r="D42" s="61"/>
      <c r="E42" s="99"/>
      <c r="F42" s="61"/>
      <c r="G42" s="97"/>
      <c r="H42" s="98"/>
      <c r="I42" s="64"/>
    </row>
    <row r="43" spans="1:9" s="25" customFormat="1" ht="28.5" customHeight="1">
      <c r="A43" s="62"/>
      <c r="B43" s="98"/>
      <c r="C43" s="82" t="s">
        <v>123</v>
      </c>
      <c r="D43" s="61"/>
      <c r="E43" s="74" t="s">
        <v>87</v>
      </c>
      <c r="F43" s="61"/>
      <c r="G43" s="90" t="s">
        <v>124</v>
      </c>
      <c r="H43" s="98"/>
      <c r="I43" s="64"/>
    </row>
    <row r="44" spans="1:9" s="25" customFormat="1" ht="28.5" customHeight="1">
      <c r="A44" s="62"/>
      <c r="B44" s="98"/>
      <c r="C44" s="86" t="str">
        <f>D37</f>
        <v>Netplex Ct. 5</v>
      </c>
      <c r="D44" s="62"/>
      <c r="E44" s="62"/>
      <c r="F44" s="62"/>
      <c r="G44" s="100" t="str">
        <f>C44</f>
        <v>Netplex Ct. 5</v>
      </c>
      <c r="H44" s="98"/>
      <c r="I44" s="64"/>
    </row>
    <row r="45" spans="1:9" s="25" customFormat="1" ht="28.5" customHeight="1" thickBot="1">
      <c r="A45" s="62"/>
      <c r="B45" s="101"/>
      <c r="C45" s="83" t="s">
        <v>66</v>
      </c>
      <c r="D45" s="62"/>
      <c r="E45" s="62"/>
      <c r="F45" s="62"/>
      <c r="G45" s="90" t="s">
        <v>83</v>
      </c>
      <c r="H45" s="101"/>
      <c r="I45" s="64"/>
    </row>
    <row r="46" spans="1:9" s="25" customFormat="1" ht="28.5" customHeight="1" thickBot="1">
      <c r="A46" s="62"/>
      <c r="B46" s="62"/>
      <c r="C46" s="83"/>
      <c r="D46" s="77"/>
      <c r="E46" s="62" t="s">
        <v>125</v>
      </c>
      <c r="F46" s="77"/>
      <c r="G46" s="90"/>
      <c r="H46" s="62"/>
      <c r="I46" s="64"/>
    </row>
    <row r="47" spans="1:9" s="25" customFormat="1" ht="28.5" customHeight="1">
      <c r="A47" s="62"/>
      <c r="B47" s="62"/>
      <c r="C47" s="83"/>
      <c r="D47" s="77"/>
      <c r="E47" s="63" t="s">
        <v>55</v>
      </c>
      <c r="F47" s="61"/>
      <c r="G47" s="90"/>
      <c r="H47" s="62"/>
      <c r="I47" s="64"/>
    </row>
    <row r="48" spans="1:9" s="25" customFormat="1" ht="28.5" customHeight="1" thickBot="1">
      <c r="A48" s="62"/>
      <c r="B48" s="62"/>
      <c r="C48" s="83"/>
      <c r="D48" s="91"/>
      <c r="E48" s="66" t="str">
        <f>C7</f>
        <v>Netplex Ct. 4</v>
      </c>
      <c r="F48" s="65"/>
      <c r="G48" s="90"/>
      <c r="H48" s="62"/>
      <c r="I48" s="64"/>
    </row>
    <row r="49" spans="1:9" s="25" customFormat="1" ht="28.5" customHeight="1">
      <c r="A49" s="62"/>
      <c r="B49" s="62"/>
      <c r="C49" s="83"/>
      <c r="D49" s="67"/>
      <c r="E49" s="96" t="s">
        <v>103</v>
      </c>
      <c r="F49" s="69"/>
      <c r="G49" s="102"/>
      <c r="H49" s="62"/>
      <c r="I49" s="64"/>
    </row>
    <row r="50" spans="1:9" s="25" customFormat="1" ht="28.5" customHeight="1" thickBot="1">
      <c r="A50" s="62"/>
      <c r="B50" s="62"/>
      <c r="C50" s="83"/>
      <c r="D50" s="70" t="s">
        <v>126</v>
      </c>
      <c r="E50" s="71"/>
      <c r="F50" s="72" t="s">
        <v>127</v>
      </c>
      <c r="G50" s="102"/>
      <c r="H50" s="62"/>
      <c r="I50" s="64"/>
    </row>
    <row r="51" spans="1:9" s="25" customFormat="1" ht="28.5" customHeight="1" thickBot="1">
      <c r="A51" s="62"/>
      <c r="B51" s="62"/>
      <c r="C51" s="101"/>
      <c r="D51" s="76" t="str">
        <f>F51</f>
        <v>Netplex Ct. 4</v>
      </c>
      <c r="E51" s="74" t="s">
        <v>88</v>
      </c>
      <c r="F51" s="78" t="str">
        <f>E54</f>
        <v>Netplex Ct. 4</v>
      </c>
      <c r="G51" s="101"/>
      <c r="H51" s="62"/>
      <c r="I51" s="64"/>
    </row>
    <row r="52" spans="1:9" s="25" customFormat="1" ht="28.5" customHeight="1" thickBot="1">
      <c r="A52" s="62"/>
      <c r="B52" s="62"/>
      <c r="C52" s="103"/>
      <c r="D52" s="82" t="s">
        <v>85</v>
      </c>
      <c r="E52" s="237" t="s">
        <v>38</v>
      </c>
      <c r="F52" s="80" t="s">
        <v>69</v>
      </c>
      <c r="G52" s="104"/>
      <c r="H52" s="62"/>
      <c r="I52" s="64"/>
    </row>
    <row r="53" spans="1:9" s="25" customFormat="1" ht="28.5" customHeight="1">
      <c r="A53" s="62"/>
      <c r="B53" s="62"/>
      <c r="C53" s="62"/>
      <c r="D53" s="83"/>
      <c r="E53" s="63" t="s">
        <v>128</v>
      </c>
      <c r="F53" s="72"/>
      <c r="G53" s="62"/>
      <c r="H53" s="62"/>
      <c r="I53" s="64"/>
    </row>
    <row r="54" spans="1:9" s="25" customFormat="1" ht="28.5" customHeight="1" thickBot="1">
      <c r="A54" s="62"/>
      <c r="B54" s="62"/>
      <c r="C54" s="62"/>
      <c r="D54" s="84"/>
      <c r="E54" s="66" t="str">
        <f>E48</f>
        <v>Netplex Ct. 4</v>
      </c>
      <c r="F54" s="75"/>
      <c r="G54" s="62"/>
      <c r="H54" s="62"/>
      <c r="I54" s="64"/>
    </row>
    <row r="55" spans="1:9" s="25" customFormat="1" ht="28.5" customHeight="1">
      <c r="A55" s="62"/>
      <c r="B55" s="62"/>
      <c r="C55" s="87"/>
      <c r="D55" s="61"/>
      <c r="E55" s="68" t="s">
        <v>86</v>
      </c>
      <c r="F55" s="61"/>
      <c r="G55" s="62"/>
      <c r="H55" s="62"/>
      <c r="I55" s="64"/>
    </row>
    <row r="56" spans="1:9" s="25" customFormat="1" ht="28.5" customHeight="1" thickBot="1">
      <c r="A56" s="62"/>
      <c r="B56" s="62"/>
      <c r="C56" s="105"/>
      <c r="D56" s="61"/>
      <c r="E56" s="99"/>
      <c r="F56" s="61"/>
      <c r="G56" s="106"/>
      <c r="H56" s="62"/>
      <c r="I56" s="64"/>
    </row>
    <row r="57" spans="1:9" s="25" customFormat="1" ht="28.5" customHeight="1">
      <c r="A57" s="62"/>
      <c r="B57" s="62"/>
      <c r="C57" s="62"/>
      <c r="D57" s="61"/>
      <c r="E57" s="74" t="s">
        <v>32</v>
      </c>
      <c r="F57" s="61"/>
      <c r="G57" s="62"/>
      <c r="H57" s="62"/>
      <c r="I57" s="64"/>
    </row>
    <row r="58" spans="1:9" ht="18" customHeight="1">
      <c r="A58" s="16"/>
      <c r="B58" s="16"/>
      <c r="C58" s="6"/>
      <c r="D58" s="6"/>
      <c r="E58" s="17"/>
      <c r="F58" s="6"/>
      <c r="G58" s="6"/>
      <c r="H58" s="16"/>
      <c r="I58" s="49"/>
    </row>
    <row r="59" spans="5:9" ht="18" customHeight="1">
      <c r="E59" s="19"/>
      <c r="H59" s="14"/>
      <c r="I59" s="14"/>
    </row>
    <row r="60" spans="1:5" ht="15.75">
      <c r="A60" s="20"/>
      <c r="B60" s="21" t="s">
        <v>53</v>
      </c>
      <c r="E60" s="19"/>
    </row>
    <row r="61" ht="12.75">
      <c r="E61" s="19"/>
    </row>
    <row r="81" spans="2:3" ht="12.75">
      <c r="B81" s="53"/>
      <c r="C81" s="53"/>
    </row>
  </sheetData>
  <sheetProtection/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4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0.7109375" style="0" customWidth="1"/>
    <col min="2" max="2" width="29.7109375" style="0" customWidth="1"/>
    <col min="3" max="4" width="31.7109375" style="0" customWidth="1"/>
    <col min="5" max="5" width="31.7109375" style="19" customWidth="1"/>
    <col min="6" max="7" width="31.7109375" style="0" customWidth="1"/>
    <col min="8" max="8" width="29.7109375" style="0" customWidth="1"/>
    <col min="9" max="9" width="20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7" ht="9.75" customHeight="1">
      <c r="A3" t="s">
        <v>76</v>
      </c>
      <c r="C3" s="353"/>
      <c r="D3" s="353"/>
      <c r="E3" s="353"/>
      <c r="F3" s="5"/>
      <c r="G3" s="5"/>
    </row>
    <row r="4" spans="1:9" ht="19.5">
      <c r="A4" s="355" t="str">
        <f>Pools!A87</f>
        <v>Division IV-B</v>
      </c>
      <c r="B4" s="355"/>
      <c r="C4" s="355"/>
      <c r="D4" s="355"/>
      <c r="E4" s="355"/>
      <c r="F4" s="355"/>
      <c r="G4" s="355"/>
      <c r="H4" s="355"/>
      <c r="I4" s="355"/>
    </row>
    <row r="5" spans="1:9" ht="21" customHeight="1">
      <c r="A5" s="358" t="s">
        <v>60</v>
      </c>
      <c r="B5" s="358"/>
      <c r="C5" s="358"/>
      <c r="D5" s="358"/>
      <c r="E5" s="358"/>
      <c r="F5" s="358"/>
      <c r="G5" s="358"/>
      <c r="H5" s="358"/>
      <c r="I5" s="358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2:8" ht="21" customHeight="1">
      <c r="B7" s="50"/>
      <c r="C7" s="48" t="s">
        <v>507</v>
      </c>
      <c r="D7" s="48" t="s">
        <v>508</v>
      </c>
      <c r="E7" s="51" t="s">
        <v>42</v>
      </c>
      <c r="F7" s="48" t="s">
        <v>509</v>
      </c>
      <c r="H7" s="50"/>
    </row>
    <row r="8" ht="21" customHeight="1"/>
    <row r="9" spans="1:9" s="25" customFormat="1" ht="24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2:8" s="25" customFormat="1" ht="32.25" customHeight="1" thickBot="1">
      <c r="B11" s="61"/>
      <c r="C11" s="61"/>
      <c r="D11" s="61"/>
      <c r="E11" s="62" t="s">
        <v>39</v>
      </c>
      <c r="F11" s="61"/>
      <c r="G11" s="61"/>
      <c r="H11" s="61"/>
    </row>
    <row r="12" spans="2:9" s="25" customFormat="1" ht="30" customHeight="1">
      <c r="B12" s="61"/>
      <c r="C12" s="61"/>
      <c r="D12" s="61"/>
      <c r="E12" s="63" t="s">
        <v>109</v>
      </c>
      <c r="F12" s="61"/>
      <c r="G12" s="61"/>
      <c r="H12" s="61"/>
      <c r="I12" s="64"/>
    </row>
    <row r="13" spans="2:9" s="25" customFormat="1" ht="30" customHeight="1" thickBot="1">
      <c r="B13" s="61"/>
      <c r="C13" s="65"/>
      <c r="D13" s="65"/>
      <c r="E13" s="66" t="str">
        <f>E20</f>
        <v>Bushland Elem Ct. 34</v>
      </c>
      <c r="F13" s="65"/>
      <c r="G13" s="65"/>
      <c r="H13" s="61"/>
      <c r="I13" s="64"/>
    </row>
    <row r="14" spans="2:9" s="25" customFormat="1" ht="30" customHeight="1">
      <c r="B14" s="61"/>
      <c r="C14" s="67"/>
      <c r="D14" s="61"/>
      <c r="E14" s="68" t="s">
        <v>84</v>
      </c>
      <c r="F14" s="61"/>
      <c r="G14" s="69"/>
      <c r="H14" s="61"/>
      <c r="I14" s="64"/>
    </row>
    <row r="15" spans="2:9" s="25" customFormat="1" ht="30" customHeight="1" thickBot="1">
      <c r="B15" s="61"/>
      <c r="C15" s="70"/>
      <c r="D15" s="61"/>
      <c r="E15" s="71"/>
      <c r="F15" s="61"/>
      <c r="G15" s="72"/>
      <c r="H15" s="61"/>
      <c r="I15" s="64"/>
    </row>
    <row r="16" spans="2:9" s="25" customFormat="1" ht="30" customHeight="1">
      <c r="B16" s="61"/>
      <c r="C16" s="70"/>
      <c r="D16" s="73"/>
      <c r="E16" s="74" t="s">
        <v>129</v>
      </c>
      <c r="F16" s="61"/>
      <c r="G16" s="72"/>
      <c r="H16" s="61"/>
      <c r="I16" s="64"/>
    </row>
    <row r="17" spans="2:9" s="25" customFormat="1" ht="30" customHeight="1">
      <c r="B17" s="61"/>
      <c r="C17" s="70" t="s">
        <v>111</v>
      </c>
      <c r="D17" s="73"/>
      <c r="E17" s="62"/>
      <c r="F17" s="61"/>
      <c r="G17" s="72" t="s">
        <v>112</v>
      </c>
      <c r="H17" s="61"/>
      <c r="I17" s="64"/>
    </row>
    <row r="18" spans="2:9" s="25" customFormat="1" ht="30" customHeight="1" thickBot="1">
      <c r="B18" s="75"/>
      <c r="C18" s="76" t="str">
        <f>D23</f>
        <v>Bushland Elem Ct. 34</v>
      </c>
      <c r="D18" s="77"/>
      <c r="E18" s="62" t="s">
        <v>72</v>
      </c>
      <c r="F18" s="77"/>
      <c r="G18" s="78" t="str">
        <f>F23</f>
        <v>Bushland Middle Ct. 32</v>
      </c>
      <c r="H18" s="65"/>
      <c r="I18" s="64"/>
    </row>
    <row r="19" spans="2:9" s="25" customFormat="1" ht="30" customHeight="1">
      <c r="B19" s="67"/>
      <c r="C19" s="79" t="s">
        <v>108</v>
      </c>
      <c r="D19" s="77"/>
      <c r="E19" s="63" t="s">
        <v>113</v>
      </c>
      <c r="F19" s="61"/>
      <c r="G19" s="80" t="s">
        <v>82</v>
      </c>
      <c r="H19" s="69"/>
      <c r="I19" s="64"/>
    </row>
    <row r="20" spans="2:9" s="25" customFormat="1" ht="30" customHeight="1" thickBot="1">
      <c r="B20" s="70"/>
      <c r="C20" s="70"/>
      <c r="D20" s="65"/>
      <c r="E20" s="66" t="str">
        <f>E26</f>
        <v>Bushland Elem Ct. 34</v>
      </c>
      <c r="F20" s="65"/>
      <c r="G20" s="80"/>
      <c r="H20" s="72"/>
      <c r="I20" s="64"/>
    </row>
    <row r="21" spans="2:9" s="25" customFormat="1" ht="30" customHeight="1">
      <c r="B21" s="70"/>
      <c r="C21" s="70"/>
      <c r="D21" s="67"/>
      <c r="E21" s="68" t="s">
        <v>80</v>
      </c>
      <c r="F21" s="69"/>
      <c r="G21" s="80"/>
      <c r="H21" s="72"/>
      <c r="I21" s="64"/>
    </row>
    <row r="22" spans="2:9" s="25" customFormat="1" ht="30" customHeight="1" thickBot="1">
      <c r="B22" s="70"/>
      <c r="C22" s="70"/>
      <c r="D22" s="70" t="s">
        <v>114</v>
      </c>
      <c r="E22" s="71"/>
      <c r="F22" s="72" t="s">
        <v>115</v>
      </c>
      <c r="G22" s="72"/>
      <c r="H22" s="72"/>
      <c r="I22" s="64"/>
    </row>
    <row r="23" spans="2:9" s="25" customFormat="1" ht="30" customHeight="1" thickBot="1">
      <c r="B23" s="70"/>
      <c r="C23" s="81"/>
      <c r="D23" s="76" t="str">
        <f>E13</f>
        <v>Bushland Elem Ct. 34</v>
      </c>
      <c r="E23" s="236" t="s">
        <v>63</v>
      </c>
      <c r="F23" s="78" t="str">
        <f>D51</f>
        <v>Bushland Middle Ct. 32</v>
      </c>
      <c r="G23" s="75"/>
      <c r="H23" s="72"/>
      <c r="I23" s="64"/>
    </row>
    <row r="24" spans="2:9" s="25" customFormat="1" ht="30" customHeight="1" thickBot="1">
      <c r="B24" s="70"/>
      <c r="C24" s="61"/>
      <c r="D24" s="82" t="s">
        <v>81</v>
      </c>
      <c r="E24" s="62" t="s">
        <v>64</v>
      </c>
      <c r="F24" s="80" t="s">
        <v>228</v>
      </c>
      <c r="G24" s="77"/>
      <c r="H24" s="72"/>
      <c r="I24" s="64"/>
    </row>
    <row r="25" spans="2:9" s="25" customFormat="1" ht="30" customHeight="1">
      <c r="B25" s="70"/>
      <c r="C25" s="61"/>
      <c r="D25" s="83"/>
      <c r="E25" s="63" t="s">
        <v>116</v>
      </c>
      <c r="F25" s="72"/>
      <c r="G25" s="61"/>
      <c r="H25" s="72"/>
      <c r="I25" s="64"/>
    </row>
    <row r="26" spans="2:9" s="25" customFormat="1" ht="30" customHeight="1" thickBot="1">
      <c r="B26" s="70"/>
      <c r="C26" s="61"/>
      <c r="D26" s="84"/>
      <c r="E26" s="66" t="str">
        <f>F7</f>
        <v>Bushland Elem Ct. 34</v>
      </c>
      <c r="F26" s="75"/>
      <c r="G26" s="61"/>
      <c r="H26" s="72"/>
      <c r="I26" s="64"/>
    </row>
    <row r="27" spans="2:9" s="25" customFormat="1" ht="30" customHeight="1">
      <c r="B27" s="70"/>
      <c r="C27" s="61"/>
      <c r="D27" s="61"/>
      <c r="E27" s="177" t="s">
        <v>91</v>
      </c>
      <c r="F27" s="61"/>
      <c r="G27" s="61"/>
      <c r="H27" s="72"/>
      <c r="I27" s="64"/>
    </row>
    <row r="28" spans="2:9" s="25" customFormat="1" ht="30" customHeight="1" thickBot="1">
      <c r="B28" s="79"/>
      <c r="C28" s="61"/>
      <c r="D28" s="61"/>
      <c r="E28" s="71"/>
      <c r="F28" s="61"/>
      <c r="G28" s="61"/>
      <c r="H28" s="72"/>
      <c r="I28" s="64"/>
    </row>
    <row r="29" spans="2:9" s="25" customFormat="1" ht="30" customHeight="1">
      <c r="B29" s="70" t="s">
        <v>117</v>
      </c>
      <c r="C29" s="61"/>
      <c r="D29" s="61"/>
      <c r="E29" s="74" t="s">
        <v>61</v>
      </c>
      <c r="F29" s="61"/>
      <c r="G29" s="61"/>
      <c r="H29" s="72" t="s">
        <v>118</v>
      </c>
      <c r="I29" s="64"/>
    </row>
    <row r="30" spans="1:9" s="25" customFormat="1" ht="30" customHeight="1" thickBot="1">
      <c r="A30" s="85"/>
      <c r="B30" s="86" t="str">
        <f>C44</f>
        <v>Bushland AC Ct. 33</v>
      </c>
      <c r="C30" s="62"/>
      <c r="D30" s="87"/>
      <c r="E30" s="62"/>
      <c r="F30" s="62"/>
      <c r="G30" s="62"/>
      <c r="H30" s="88" t="str">
        <f>G18</f>
        <v>Bushland Middle Ct. 32</v>
      </c>
      <c r="I30" s="84"/>
    </row>
    <row r="31" spans="1:9" s="25" customFormat="1" ht="30" customHeight="1">
      <c r="A31" s="62" t="s">
        <v>48</v>
      </c>
      <c r="B31" s="83" t="s">
        <v>83</v>
      </c>
      <c r="C31" s="62"/>
      <c r="D31" s="62"/>
      <c r="E31" s="62"/>
      <c r="F31" s="62"/>
      <c r="G31" s="62"/>
      <c r="H31" s="90" t="s">
        <v>120</v>
      </c>
      <c r="I31" s="62" t="s">
        <v>47</v>
      </c>
    </row>
    <row r="32" spans="1:9" s="25" customFormat="1" ht="30" customHeight="1" thickBot="1">
      <c r="A32" s="62" t="s">
        <v>46</v>
      </c>
      <c r="B32" s="83"/>
      <c r="C32" s="62"/>
      <c r="D32" s="77"/>
      <c r="E32" s="62" t="s">
        <v>62</v>
      </c>
      <c r="F32" s="77"/>
      <c r="G32" s="62"/>
      <c r="H32" s="90"/>
      <c r="I32" s="62" t="s">
        <v>46</v>
      </c>
    </row>
    <row r="33" spans="1:9" s="25" customFormat="1" ht="30" customHeight="1">
      <c r="A33" s="62"/>
      <c r="B33" s="83"/>
      <c r="C33" s="62"/>
      <c r="D33" s="77"/>
      <c r="E33" s="63" t="s">
        <v>49</v>
      </c>
      <c r="F33" s="61"/>
      <c r="G33" s="62"/>
      <c r="H33" s="90"/>
      <c r="I33" s="64"/>
    </row>
    <row r="34" spans="1:9" s="25" customFormat="1" ht="30" customHeight="1" thickBot="1">
      <c r="A34" s="62"/>
      <c r="B34" s="82"/>
      <c r="C34" s="62"/>
      <c r="D34" s="91"/>
      <c r="E34" s="66" t="str">
        <f>E40</f>
        <v>Bushland AC Ct. 33</v>
      </c>
      <c r="F34" s="65"/>
      <c r="G34" s="62"/>
      <c r="H34" s="90"/>
      <c r="I34" s="64"/>
    </row>
    <row r="35" spans="1:9" s="25" customFormat="1" ht="30" customHeight="1">
      <c r="A35" s="62"/>
      <c r="B35" s="83"/>
      <c r="C35" s="62"/>
      <c r="D35" s="67"/>
      <c r="E35" s="68" t="s">
        <v>58</v>
      </c>
      <c r="F35" s="69"/>
      <c r="G35" s="87"/>
      <c r="H35" s="90"/>
      <c r="I35" s="64"/>
    </row>
    <row r="36" spans="1:9" s="25" customFormat="1" ht="30" customHeight="1" thickBot="1">
      <c r="A36" s="62"/>
      <c r="B36" s="83"/>
      <c r="C36" s="62"/>
      <c r="D36" s="70" t="s">
        <v>121</v>
      </c>
      <c r="E36" s="71"/>
      <c r="F36" s="72" t="s">
        <v>122</v>
      </c>
      <c r="G36" s="87"/>
      <c r="H36" s="90"/>
      <c r="I36" s="64"/>
    </row>
    <row r="37" spans="1:9" s="25" customFormat="1" ht="30" customHeight="1" thickBot="1">
      <c r="A37" s="62"/>
      <c r="B37" s="83"/>
      <c r="C37" s="85"/>
      <c r="D37" s="76" t="str">
        <f>F37</f>
        <v>Bushland AC Ct. 33</v>
      </c>
      <c r="E37" s="92" t="s">
        <v>56</v>
      </c>
      <c r="F37" s="78" t="str">
        <f>E34</f>
        <v>Bushland AC Ct. 33</v>
      </c>
      <c r="G37" s="84"/>
      <c r="H37" s="90"/>
      <c r="I37" s="64"/>
    </row>
    <row r="38" spans="1:9" s="25" customFormat="1" ht="30" customHeight="1" thickBot="1">
      <c r="A38" s="62"/>
      <c r="B38" s="83"/>
      <c r="C38" s="93"/>
      <c r="D38" s="82" t="s">
        <v>105</v>
      </c>
      <c r="E38" s="62" t="s">
        <v>73</v>
      </c>
      <c r="F38" s="80" t="s">
        <v>71</v>
      </c>
      <c r="G38" s="94"/>
      <c r="H38" s="90"/>
      <c r="I38" s="64"/>
    </row>
    <row r="39" spans="1:9" s="25" customFormat="1" ht="30" customHeight="1">
      <c r="A39" s="62"/>
      <c r="B39" s="83"/>
      <c r="C39" s="83"/>
      <c r="D39" s="83"/>
      <c r="E39" s="63" t="s">
        <v>54</v>
      </c>
      <c r="F39" s="72"/>
      <c r="G39" s="90"/>
      <c r="H39" s="90"/>
      <c r="I39" s="64"/>
    </row>
    <row r="40" spans="1:9" s="25" customFormat="1" ht="30" customHeight="1" thickBot="1">
      <c r="A40" s="62"/>
      <c r="B40" s="83"/>
      <c r="C40" s="83"/>
      <c r="D40" s="84"/>
      <c r="E40" s="66" t="str">
        <f>D7</f>
        <v>Bushland AC Ct. 33</v>
      </c>
      <c r="F40" s="75"/>
      <c r="G40" s="90"/>
      <c r="H40" s="90"/>
      <c r="I40" s="64"/>
    </row>
    <row r="41" spans="1:9" s="25" customFormat="1" ht="30" customHeight="1">
      <c r="A41" s="62"/>
      <c r="B41" s="83"/>
      <c r="C41" s="95"/>
      <c r="D41" s="61"/>
      <c r="E41" s="96" t="s">
        <v>142</v>
      </c>
      <c r="F41" s="61"/>
      <c r="G41" s="97"/>
      <c r="H41" s="90"/>
      <c r="I41" s="64"/>
    </row>
    <row r="42" spans="1:9" s="25" customFormat="1" ht="30" customHeight="1" thickBot="1">
      <c r="A42" s="62"/>
      <c r="B42" s="98"/>
      <c r="C42" s="95"/>
      <c r="D42" s="61"/>
      <c r="E42" s="99"/>
      <c r="F42" s="61"/>
      <c r="G42" s="97"/>
      <c r="H42" s="98"/>
      <c r="I42" s="64"/>
    </row>
    <row r="43" spans="1:9" s="25" customFormat="1" ht="30" customHeight="1">
      <c r="A43" s="62"/>
      <c r="B43" s="98"/>
      <c r="C43" s="82" t="s">
        <v>123</v>
      </c>
      <c r="D43" s="61"/>
      <c r="E43" s="74" t="s">
        <v>90</v>
      </c>
      <c r="F43" s="61"/>
      <c r="G43" s="90" t="s">
        <v>124</v>
      </c>
      <c r="H43" s="98"/>
      <c r="I43" s="64"/>
    </row>
    <row r="44" spans="1:9" s="25" customFormat="1" ht="30" customHeight="1">
      <c r="A44" s="62"/>
      <c r="B44" s="98"/>
      <c r="C44" s="86" t="str">
        <f>D37</f>
        <v>Bushland AC Ct. 33</v>
      </c>
      <c r="D44" s="62"/>
      <c r="E44" s="62"/>
      <c r="F44" s="62"/>
      <c r="G44" s="100" t="str">
        <f>C44</f>
        <v>Bushland AC Ct. 33</v>
      </c>
      <c r="H44" s="98"/>
      <c r="I44" s="64"/>
    </row>
    <row r="45" spans="1:9" s="25" customFormat="1" ht="30" customHeight="1" thickBot="1">
      <c r="A45" s="62"/>
      <c r="B45" s="101"/>
      <c r="C45" s="83" t="s">
        <v>66</v>
      </c>
      <c r="D45" s="62"/>
      <c r="E45" s="62"/>
      <c r="F45" s="62"/>
      <c r="G45" s="90" t="s">
        <v>83</v>
      </c>
      <c r="H45" s="101"/>
      <c r="I45" s="64"/>
    </row>
    <row r="46" spans="1:9" s="25" customFormat="1" ht="30" customHeight="1" thickBot="1">
      <c r="A46" s="62"/>
      <c r="B46" s="62"/>
      <c r="C46" s="83"/>
      <c r="D46" s="77"/>
      <c r="E46" s="62" t="s">
        <v>130</v>
      </c>
      <c r="F46" s="77"/>
      <c r="G46" s="90"/>
      <c r="H46" s="62"/>
      <c r="I46" s="64"/>
    </row>
    <row r="47" spans="1:9" s="25" customFormat="1" ht="30" customHeight="1">
      <c r="A47" s="62"/>
      <c r="B47" s="62"/>
      <c r="C47" s="83"/>
      <c r="D47" s="77"/>
      <c r="E47" s="63" t="s">
        <v>55</v>
      </c>
      <c r="F47" s="61"/>
      <c r="G47" s="90"/>
      <c r="H47" s="62"/>
      <c r="I47" s="64"/>
    </row>
    <row r="48" spans="1:9" s="25" customFormat="1" ht="30" customHeight="1" thickBot="1">
      <c r="A48" s="62"/>
      <c r="B48" s="62"/>
      <c r="C48" s="83"/>
      <c r="D48" s="91"/>
      <c r="E48" s="66" t="str">
        <f>C7</f>
        <v>Bushland Middle Ct. 32</v>
      </c>
      <c r="F48" s="65"/>
      <c r="G48" s="90"/>
      <c r="H48" s="62"/>
      <c r="I48" s="64"/>
    </row>
    <row r="49" spans="1:9" s="25" customFormat="1" ht="30" customHeight="1">
      <c r="A49" s="62"/>
      <c r="B49" s="62"/>
      <c r="C49" s="83"/>
      <c r="D49" s="67"/>
      <c r="E49" s="96" t="s">
        <v>238</v>
      </c>
      <c r="F49" s="69"/>
      <c r="G49" s="102"/>
      <c r="H49" s="62"/>
      <c r="I49" s="64"/>
    </row>
    <row r="50" spans="1:9" s="25" customFormat="1" ht="30" customHeight="1" thickBot="1">
      <c r="A50" s="62"/>
      <c r="B50" s="62"/>
      <c r="C50" s="83"/>
      <c r="D50" s="70" t="s">
        <v>126</v>
      </c>
      <c r="E50" s="71"/>
      <c r="F50" s="72" t="s">
        <v>127</v>
      </c>
      <c r="G50" s="102"/>
      <c r="H50" s="62"/>
      <c r="I50" s="64"/>
    </row>
    <row r="51" spans="1:9" s="25" customFormat="1" ht="30" customHeight="1" thickBot="1">
      <c r="A51" s="62"/>
      <c r="B51" s="62"/>
      <c r="C51" s="101"/>
      <c r="D51" s="76" t="str">
        <f>F51</f>
        <v>Bushland Middle Ct. 32</v>
      </c>
      <c r="E51" s="74" t="s">
        <v>89</v>
      </c>
      <c r="F51" s="78" t="str">
        <f>E54</f>
        <v>Bushland Middle Ct. 32</v>
      </c>
      <c r="G51" s="101"/>
      <c r="H51" s="62"/>
      <c r="I51" s="64"/>
    </row>
    <row r="52" spans="1:9" s="25" customFormat="1" ht="30" customHeight="1" thickBot="1">
      <c r="A52" s="62"/>
      <c r="B52" s="62"/>
      <c r="C52" s="103"/>
      <c r="D52" s="82" t="s">
        <v>85</v>
      </c>
      <c r="E52" s="237" t="s">
        <v>57</v>
      </c>
      <c r="F52" s="80" t="s">
        <v>69</v>
      </c>
      <c r="G52" s="104"/>
      <c r="H52" s="62"/>
      <c r="I52" s="64"/>
    </row>
    <row r="53" spans="1:9" s="25" customFormat="1" ht="30" customHeight="1">
      <c r="A53" s="62"/>
      <c r="B53" s="62"/>
      <c r="C53" s="62"/>
      <c r="D53" s="83"/>
      <c r="E53" s="63" t="s">
        <v>128</v>
      </c>
      <c r="F53" s="72"/>
      <c r="G53" s="62"/>
      <c r="H53" s="62"/>
      <c r="I53" s="64"/>
    </row>
    <row r="54" spans="1:9" s="25" customFormat="1" ht="30" customHeight="1" thickBot="1">
      <c r="A54" s="62"/>
      <c r="B54" s="62"/>
      <c r="C54" s="62"/>
      <c r="D54" s="84"/>
      <c r="E54" s="66" t="str">
        <f>E48</f>
        <v>Bushland Middle Ct. 32</v>
      </c>
      <c r="F54" s="75"/>
      <c r="G54" s="62"/>
      <c r="H54" s="62"/>
      <c r="I54" s="64"/>
    </row>
    <row r="55" spans="1:9" s="25" customFormat="1" ht="30" customHeight="1">
      <c r="A55" s="62"/>
      <c r="B55" s="62"/>
      <c r="C55" s="87"/>
      <c r="D55" s="61"/>
      <c r="E55" s="68" t="s">
        <v>86</v>
      </c>
      <c r="F55" s="61"/>
      <c r="G55" s="62"/>
      <c r="H55" s="62"/>
      <c r="I55" s="64"/>
    </row>
    <row r="56" spans="1:9" s="25" customFormat="1" ht="30" customHeight="1" thickBot="1">
      <c r="A56" s="62"/>
      <c r="B56" s="62"/>
      <c r="C56" s="105"/>
      <c r="D56" s="61"/>
      <c r="E56" s="99"/>
      <c r="F56" s="61"/>
      <c r="G56" s="106"/>
      <c r="H56" s="62"/>
      <c r="I56" s="64"/>
    </row>
    <row r="57" spans="1:9" s="25" customFormat="1" ht="30" customHeight="1">
      <c r="A57" s="62"/>
      <c r="B57" s="62"/>
      <c r="C57" s="62"/>
      <c r="D57" s="61"/>
      <c r="E57" s="74" t="s">
        <v>40</v>
      </c>
      <c r="F57" s="61"/>
      <c r="G57" s="62"/>
      <c r="H57" s="62"/>
      <c r="I57" s="64"/>
    </row>
    <row r="58" spans="1:9" s="25" customFormat="1" ht="30" customHeight="1">
      <c r="A58" s="62"/>
      <c r="B58" s="62"/>
      <c r="C58" s="61"/>
      <c r="D58" s="61"/>
      <c r="E58" s="87"/>
      <c r="F58" s="61"/>
      <c r="G58" s="61"/>
      <c r="H58" s="62"/>
      <c r="I58" s="64"/>
    </row>
    <row r="59" spans="5:9" s="25" customFormat="1" ht="30" customHeight="1">
      <c r="E59" s="235"/>
      <c r="H59" s="238"/>
      <c r="I59" s="238"/>
    </row>
    <row r="60" spans="1:2" ht="30" customHeight="1">
      <c r="A60" s="20"/>
      <c r="B60" s="21" t="s">
        <v>53</v>
      </c>
    </row>
    <row r="61" ht="30" customHeight="1"/>
    <row r="62" ht="30" customHeight="1">
      <c r="E62"/>
    </row>
    <row r="63" ht="30" customHeight="1">
      <c r="E63"/>
    </row>
    <row r="64" ht="18" customHeight="1">
      <c r="E64"/>
    </row>
    <row r="65" ht="18" customHeight="1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spans="2:5" ht="12.75">
      <c r="B81" s="53"/>
      <c r="C81" s="53"/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</sheetData>
  <sheetProtection/>
  <mergeCells count="6">
    <mergeCell ref="A5:I5"/>
    <mergeCell ref="A1:I1"/>
    <mergeCell ref="A2:I2"/>
    <mergeCell ref="C3:E3"/>
    <mergeCell ref="A4:I4"/>
    <mergeCell ref="A9:I9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38.7109375" style="54" bestFit="1" customWidth="1"/>
    <col min="2" max="7" width="15.7109375" style="54" customWidth="1"/>
    <col min="8" max="8" width="22.7109375" style="54" customWidth="1"/>
    <col min="9" max="16384" width="9.140625" style="54" customWidth="1"/>
  </cols>
  <sheetData>
    <row r="1" spans="1:11" ht="18">
      <c r="A1" s="322" t="str">
        <f>Pools!A1</f>
        <v>Amarillo Regional Qualifier - hosted by JET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8">
      <c r="A2" s="323" t="str">
        <f>Pools!A2</f>
        <v>2/23/19 - 2/24/19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5" ht="13.5">
      <c r="A3" s="158"/>
      <c r="B3" s="176" t="str">
        <f>Pools!A105</f>
        <v>PM Pool - 2:30pm Start</v>
      </c>
      <c r="C3" s="159"/>
      <c r="D3" s="158"/>
      <c r="E3" s="158"/>
    </row>
    <row r="4" spans="1:2" s="107" customFormat="1" ht="13.5">
      <c r="A4" s="160" t="s">
        <v>4</v>
      </c>
      <c r="B4" s="107" t="str">
        <f>Pools!A106</f>
        <v>Netplex Ct. 7</v>
      </c>
    </row>
    <row r="5" spans="1:2" s="107" customFormat="1" ht="13.5">
      <c r="A5" s="160" t="s">
        <v>5</v>
      </c>
      <c r="B5" s="107" t="str">
        <f>Pools!A104</f>
        <v>Division V</v>
      </c>
    </row>
    <row r="7" spans="1:11" s="161" customFormat="1" ht="13.5">
      <c r="A7" s="324" t="s">
        <v>219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</row>
    <row r="9" spans="1:5" ht="12.75">
      <c r="A9" s="162" t="s">
        <v>22</v>
      </c>
      <c r="B9" s="54" t="s">
        <v>27</v>
      </c>
      <c r="D9" s="162"/>
      <c r="E9" s="162"/>
    </row>
    <row r="10" spans="1:5" ht="12.75">
      <c r="A10" s="162" t="s">
        <v>23</v>
      </c>
      <c r="B10" s="163">
        <v>7</v>
      </c>
      <c r="C10" s="163"/>
      <c r="D10" s="162"/>
      <c r="E10" s="162"/>
    </row>
    <row r="12" spans="1:10" s="56" customFormat="1" ht="12.75">
      <c r="A12" s="164" t="s">
        <v>6</v>
      </c>
      <c r="B12" s="301" t="str">
        <f>A13</f>
        <v>3:23 Chaos 121</v>
      </c>
      <c r="C12" s="298"/>
      <c r="D12" s="301" t="str">
        <f>A16</f>
        <v>AEV 121 Avalanche</v>
      </c>
      <c r="E12" s="302"/>
      <c r="F12" s="321" t="str">
        <f>A19</f>
        <v>JET 12 Trujillo</v>
      </c>
      <c r="G12" s="302"/>
      <c r="H12" s="164" t="s">
        <v>7</v>
      </c>
      <c r="I12" s="301" t="s">
        <v>8</v>
      </c>
      <c r="J12" s="302"/>
    </row>
    <row r="13" spans="1:10" s="167" customFormat="1" ht="24" customHeight="1">
      <c r="A13" s="304" t="str">
        <f>Pools!A108</f>
        <v>3:23 Chaos 121</v>
      </c>
      <c r="B13" s="307"/>
      <c r="C13" s="308"/>
      <c r="D13" s="166"/>
      <c r="E13" s="166"/>
      <c r="F13" s="166"/>
      <c r="G13" s="166"/>
      <c r="H13" s="304">
        <v>1</v>
      </c>
      <c r="I13" s="315"/>
      <c r="J13" s="316"/>
    </row>
    <row r="14" spans="1:10" s="167" customFormat="1" ht="24" customHeight="1">
      <c r="A14" s="305"/>
      <c r="B14" s="309"/>
      <c r="C14" s="310"/>
      <c r="D14" s="166"/>
      <c r="E14" s="166"/>
      <c r="F14" s="166"/>
      <c r="G14" s="166"/>
      <c r="H14" s="305"/>
      <c r="I14" s="317"/>
      <c r="J14" s="318"/>
    </row>
    <row r="15" spans="1:10" s="167" customFormat="1" ht="24" customHeight="1">
      <c r="A15" s="306"/>
      <c r="B15" s="311"/>
      <c r="C15" s="312"/>
      <c r="D15" s="166"/>
      <c r="E15" s="166"/>
      <c r="F15" s="166"/>
      <c r="G15" s="166"/>
      <c r="H15" s="306"/>
      <c r="I15" s="319"/>
      <c r="J15" s="320"/>
    </row>
    <row r="16" spans="1:10" s="167" customFormat="1" ht="24" customHeight="1">
      <c r="A16" s="304" t="str">
        <f>Pools!A109</f>
        <v>AEV 121 Avalanche</v>
      </c>
      <c r="B16" s="168" t="str">
        <f>IF(E13&gt;0,E13," ")</f>
        <v> </v>
      </c>
      <c r="C16" s="168" t="str">
        <f>IF(D13&gt;0,D13," ")</f>
        <v> </v>
      </c>
      <c r="D16" s="307"/>
      <c r="E16" s="308"/>
      <c r="F16" s="166"/>
      <c r="G16" s="166"/>
      <c r="H16" s="304">
        <v>2</v>
      </c>
      <c r="I16" s="315"/>
      <c r="J16" s="316"/>
    </row>
    <row r="17" spans="1:10" s="167" customFormat="1" ht="24" customHeight="1">
      <c r="A17" s="305"/>
      <c r="B17" s="168" t="str">
        <f>IF(E14&gt;0,E14," ")</f>
        <v> </v>
      </c>
      <c r="C17" s="168" t="str">
        <f>IF(D14&gt;0,D14," ")</f>
        <v> </v>
      </c>
      <c r="D17" s="309"/>
      <c r="E17" s="310"/>
      <c r="F17" s="166"/>
      <c r="G17" s="166"/>
      <c r="H17" s="305"/>
      <c r="I17" s="317"/>
      <c r="J17" s="318"/>
    </row>
    <row r="18" spans="1:10" s="167" customFormat="1" ht="24" customHeight="1">
      <c r="A18" s="306"/>
      <c r="B18" s="168" t="str">
        <f>IF(E15&gt;0,E15," ")</f>
        <v> </v>
      </c>
      <c r="C18" s="168" t="str">
        <f>IF(D15&gt;0,D15," ")</f>
        <v> </v>
      </c>
      <c r="D18" s="311"/>
      <c r="E18" s="312"/>
      <c r="F18" s="166"/>
      <c r="G18" s="166"/>
      <c r="H18" s="306"/>
      <c r="I18" s="319"/>
      <c r="J18" s="320"/>
    </row>
    <row r="19" spans="1:10" s="167" customFormat="1" ht="24" customHeight="1">
      <c r="A19" s="304" t="str">
        <f>Pools!A110</f>
        <v>JET 12 Trujillo</v>
      </c>
      <c r="B19" s="168" t="str">
        <f>IF(G13&gt;0,G13," ")</f>
        <v> </v>
      </c>
      <c r="C19" s="168" t="str">
        <f>IF(F13&gt;0,F13," ")</f>
        <v> </v>
      </c>
      <c r="D19" s="168" t="str">
        <f>IF(G16&gt;0,G16," ")</f>
        <v> </v>
      </c>
      <c r="E19" s="168" t="str">
        <f>IF(F16&gt;0,F16," ")</f>
        <v> </v>
      </c>
      <c r="F19" s="307"/>
      <c r="G19" s="308"/>
      <c r="H19" s="304">
        <v>3</v>
      </c>
      <c r="I19" s="315"/>
      <c r="J19" s="316"/>
    </row>
    <row r="20" spans="1:10" s="167" customFormat="1" ht="24" customHeight="1">
      <c r="A20" s="305"/>
      <c r="B20" s="168" t="str">
        <f>IF(G14&gt;0,G14," ")</f>
        <v> </v>
      </c>
      <c r="C20" s="168" t="str">
        <f>IF(F14&gt;0,F14," ")</f>
        <v> </v>
      </c>
      <c r="D20" s="168" t="str">
        <f>IF(G17&gt;0,G17," ")</f>
        <v> </v>
      </c>
      <c r="E20" s="168" t="str">
        <f>IF(F17&gt;0,F17," ")</f>
        <v> </v>
      </c>
      <c r="F20" s="309"/>
      <c r="G20" s="310"/>
      <c r="H20" s="305"/>
      <c r="I20" s="317"/>
      <c r="J20" s="318"/>
    </row>
    <row r="21" spans="1:10" s="167" customFormat="1" ht="24" customHeight="1">
      <c r="A21" s="306"/>
      <c r="B21" s="168" t="str">
        <f>IF(G15&gt;0,G15," ")</f>
        <v> </v>
      </c>
      <c r="C21" s="168" t="str">
        <f>IF(F15&gt;0,F15," ")</f>
        <v> </v>
      </c>
      <c r="D21" s="168" t="str">
        <f>IF(G18&gt;0,G18," ")</f>
        <v> </v>
      </c>
      <c r="E21" s="168" t="str">
        <f>IF(F18&gt;0,F18," ")</f>
        <v> </v>
      </c>
      <c r="F21" s="311"/>
      <c r="G21" s="312"/>
      <c r="H21" s="306"/>
      <c r="I21" s="319"/>
      <c r="J21" s="320"/>
    </row>
    <row r="22" spans="1:11" s="167" customFormat="1" ht="40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0" ht="12.75">
      <c r="B23" s="313" t="s">
        <v>9</v>
      </c>
      <c r="C23" s="313"/>
      <c r="D23" s="313"/>
      <c r="E23" s="313"/>
      <c r="F23" s="313" t="s">
        <v>10</v>
      </c>
      <c r="G23" s="313"/>
      <c r="H23" s="313"/>
      <c r="I23" s="313" t="s">
        <v>11</v>
      </c>
      <c r="J23" s="313"/>
    </row>
    <row r="24" spans="1:11" ht="12.75">
      <c r="A24" s="56"/>
      <c r="B24" s="301" t="s">
        <v>12</v>
      </c>
      <c r="C24" s="298"/>
      <c r="D24" s="298" t="s">
        <v>13</v>
      </c>
      <c r="E24" s="298"/>
      <c r="F24" s="298" t="s">
        <v>12</v>
      </c>
      <c r="G24" s="298"/>
      <c r="H24" s="165" t="s">
        <v>13</v>
      </c>
      <c r="I24" s="165" t="s">
        <v>14</v>
      </c>
      <c r="J24" s="165" t="s">
        <v>15</v>
      </c>
      <c r="K24" s="169" t="s">
        <v>16</v>
      </c>
    </row>
    <row r="25" spans="1:11" s="56" customFormat="1" ht="24" customHeight="1">
      <c r="A25" s="170" t="str">
        <f>A13</f>
        <v>3:23 Chaos 121</v>
      </c>
      <c r="B25" s="299"/>
      <c r="C25" s="300"/>
      <c r="D25" s="299"/>
      <c r="E25" s="300"/>
      <c r="F25" s="299"/>
      <c r="G25" s="300"/>
      <c r="H25" s="171"/>
      <c r="I25" s="172">
        <f>IF(D13+D14+D15+F13+F14+F15=0,0,D13+D14+D15+F13+F14+F15)</f>
        <v>0</v>
      </c>
      <c r="J25" s="172">
        <f>E13+E14+E15+G13+G14+G15</f>
        <v>0</v>
      </c>
      <c r="K25" s="172">
        <f>I25-J25</f>
        <v>0</v>
      </c>
    </row>
    <row r="26" spans="1:11" ht="24" customHeight="1">
      <c r="A26" s="170" t="str">
        <f>A16</f>
        <v>AEV 121 Avalanche</v>
      </c>
      <c r="B26" s="299"/>
      <c r="C26" s="300"/>
      <c r="D26" s="299"/>
      <c r="E26" s="300"/>
      <c r="F26" s="299"/>
      <c r="G26" s="300"/>
      <c r="H26" s="171"/>
      <c r="I26" s="172" t="e">
        <f>IF(B16+B17+B18+F16+F17+F18=0,0,B16+B17+B18+F16+F17+F18)</f>
        <v>#VALUE!</v>
      </c>
      <c r="J26" s="172" t="e">
        <f>C16+C17+C18+G16+G17+G18</f>
        <v>#VALUE!</v>
      </c>
      <c r="K26" s="172" t="e">
        <f>I26-J26</f>
        <v>#VALUE!</v>
      </c>
    </row>
    <row r="27" spans="1:11" ht="24" customHeight="1">
      <c r="A27" s="170" t="str">
        <f>A19</f>
        <v>JET 12 Trujillo</v>
      </c>
      <c r="B27" s="299"/>
      <c r="C27" s="300"/>
      <c r="D27" s="299"/>
      <c r="E27" s="300"/>
      <c r="F27" s="299"/>
      <c r="G27" s="300"/>
      <c r="H27" s="171"/>
      <c r="I27" s="172" t="e">
        <f>B19+B20+B21+D19+D20+D21</f>
        <v>#VALUE!</v>
      </c>
      <c r="J27" s="172" t="e">
        <f>C19+C20+C21+E19+E20+E21</f>
        <v>#VALUE!</v>
      </c>
      <c r="K27" s="172" t="e">
        <f>I27-J27</f>
        <v>#VALUE!</v>
      </c>
    </row>
    <row r="28" spans="1:11" ht="12.75">
      <c r="A28" s="173"/>
      <c r="B28" s="314">
        <f>SUM(B25:C27)</f>
        <v>0</v>
      </c>
      <c r="C28" s="314"/>
      <c r="D28" s="314">
        <f>SUM(D25:E27)</f>
        <v>0</v>
      </c>
      <c r="E28" s="314"/>
      <c r="F28" s="314">
        <f>SUM(F25:G27)</f>
        <v>0</v>
      </c>
      <c r="G28" s="314"/>
      <c r="H28" s="174">
        <f>SUM(H25:H27)</f>
        <v>0</v>
      </c>
      <c r="I28" s="174" t="e">
        <f>SUM(I25:I27)</f>
        <v>#VALUE!</v>
      </c>
      <c r="J28" s="174" t="e">
        <f>SUM(J25:J27)</f>
        <v>#VALUE!</v>
      </c>
      <c r="K28" s="174" t="e">
        <f>SUM(K25:K27)</f>
        <v>#VALUE!</v>
      </c>
    </row>
    <row r="29" ht="24" customHeight="1"/>
    <row r="30" spans="1:11" ht="24" customHeight="1">
      <c r="A30" s="164"/>
      <c r="B30" s="301" t="s">
        <v>17</v>
      </c>
      <c r="C30" s="302"/>
      <c r="D30" s="301" t="s">
        <v>17</v>
      </c>
      <c r="E30" s="302"/>
      <c r="F30" s="303" t="s">
        <v>18</v>
      </c>
      <c r="G30" s="303"/>
      <c r="H30" s="295" t="s">
        <v>220</v>
      </c>
      <c r="I30" s="295"/>
      <c r="J30" s="295"/>
      <c r="K30" s="295"/>
    </row>
    <row r="31" spans="1:11" ht="18" customHeight="1">
      <c r="A31" s="164" t="s">
        <v>19</v>
      </c>
      <c r="B31" s="301" t="str">
        <f>A13</f>
        <v>3:23 Chaos 121</v>
      </c>
      <c r="C31" s="302"/>
      <c r="D31" s="301" t="str">
        <f>A19</f>
        <v>JET 12 Trujillo</v>
      </c>
      <c r="E31" s="302"/>
      <c r="F31" s="303" t="str">
        <f>A16</f>
        <v>AEV 121 Avalanche</v>
      </c>
      <c r="G31" s="303"/>
      <c r="H31" s="295" t="s">
        <v>138</v>
      </c>
      <c r="I31" s="295"/>
      <c r="J31" s="295"/>
      <c r="K31" s="295"/>
    </row>
    <row r="32" spans="1:11" ht="18" customHeight="1">
      <c r="A32" s="164" t="s">
        <v>20</v>
      </c>
      <c r="B32" s="301" t="str">
        <f>A16</f>
        <v>AEV 121 Avalanche</v>
      </c>
      <c r="C32" s="302"/>
      <c r="D32" s="301" t="str">
        <f>A19</f>
        <v>JET 12 Trujillo</v>
      </c>
      <c r="E32" s="302"/>
      <c r="F32" s="303" t="str">
        <f>A13</f>
        <v>3:23 Chaos 121</v>
      </c>
      <c r="G32" s="303"/>
      <c r="H32" s="155"/>
      <c r="I32" s="155"/>
      <c r="J32" s="155"/>
      <c r="K32" s="155"/>
    </row>
    <row r="33" spans="1:11" ht="18" customHeight="1">
      <c r="A33" s="164" t="s">
        <v>21</v>
      </c>
      <c r="B33" s="301" t="str">
        <f>A13</f>
        <v>3:23 Chaos 121</v>
      </c>
      <c r="C33" s="302"/>
      <c r="D33" s="301" t="str">
        <f>A16</f>
        <v>AEV 121 Avalanche</v>
      </c>
      <c r="E33" s="302"/>
      <c r="F33" s="303" t="str">
        <f>A19</f>
        <v>JET 12 Trujillo</v>
      </c>
      <c r="G33" s="303"/>
      <c r="H33" s="295" t="s">
        <v>221</v>
      </c>
      <c r="I33" s="295"/>
      <c r="J33" s="295"/>
      <c r="K33" s="295"/>
    </row>
    <row r="34" spans="6:11" ht="18" customHeight="1">
      <c r="F34" s="173"/>
      <c r="G34" s="173"/>
      <c r="H34" s="295" t="s">
        <v>139</v>
      </c>
      <c r="I34" s="295"/>
      <c r="J34" s="295"/>
      <c r="K34" s="295"/>
    </row>
    <row r="35" spans="1:7" ht="18" customHeight="1">
      <c r="A35" s="296"/>
      <c r="B35" s="296"/>
      <c r="C35" s="296"/>
      <c r="D35" s="296"/>
      <c r="E35" s="296"/>
      <c r="F35" s="296"/>
      <c r="G35" s="175"/>
    </row>
    <row r="36" spans="1:9" ht="18" customHeight="1">
      <c r="A36" s="297" t="s">
        <v>222</v>
      </c>
      <c r="B36" s="297"/>
      <c r="C36" s="297"/>
      <c r="D36" s="297"/>
      <c r="E36" s="297"/>
      <c r="F36" s="297"/>
      <c r="G36" s="297"/>
      <c r="H36" s="297"/>
      <c r="I36" s="156"/>
    </row>
    <row r="37" ht="18" customHeight="1"/>
    <row r="38" ht="18" customHeight="1"/>
  </sheetData>
  <sheetProtection/>
  <mergeCells count="55">
    <mergeCell ref="A1:K1"/>
    <mergeCell ref="A2:K2"/>
    <mergeCell ref="A7:K7"/>
    <mergeCell ref="B12:C12"/>
    <mergeCell ref="D12:E12"/>
    <mergeCell ref="F12:G12"/>
    <mergeCell ref="I12:J12"/>
    <mergeCell ref="A13:A15"/>
    <mergeCell ref="B13:C15"/>
    <mergeCell ref="H13:H15"/>
    <mergeCell ref="I13:J15"/>
    <mergeCell ref="A16:A18"/>
    <mergeCell ref="D16:E18"/>
    <mergeCell ref="H16:H18"/>
    <mergeCell ref="I16:J18"/>
    <mergeCell ref="A19:A21"/>
    <mergeCell ref="F19:G21"/>
    <mergeCell ref="H19:H21"/>
    <mergeCell ref="I19:J21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30:C30"/>
    <mergeCell ref="D30:E30"/>
    <mergeCell ref="F30:G30"/>
    <mergeCell ref="H30:K30"/>
    <mergeCell ref="B31:C31"/>
    <mergeCell ref="D31:E31"/>
    <mergeCell ref="F31:G31"/>
    <mergeCell ref="H31:K31"/>
    <mergeCell ref="B32:C32"/>
    <mergeCell ref="D32:E32"/>
    <mergeCell ref="F32:G32"/>
    <mergeCell ref="A36:H36"/>
    <mergeCell ref="B33:C33"/>
    <mergeCell ref="D33:E33"/>
    <mergeCell ref="F33:G33"/>
    <mergeCell ref="H33:K33"/>
    <mergeCell ref="H34:K34"/>
    <mergeCell ref="A35:F35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Pools!D12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Pools!D13</f>
        <v>WT A&amp;M The Box Ct. 19</v>
      </c>
    </row>
    <row r="5" spans="1:2" s="25" customFormat="1" ht="13.5">
      <c r="A5" s="39" t="s">
        <v>5</v>
      </c>
      <c r="B5" s="25" t="str">
        <f>Pools!A11</f>
        <v>Division 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19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GUVC 18 American</v>
      </c>
      <c r="C12" s="333"/>
      <c r="D12" s="325" t="str">
        <f>A16</f>
        <v>WT Fusion 18</v>
      </c>
      <c r="E12" s="326"/>
      <c r="F12" s="325" t="str">
        <f>A19</f>
        <v>ARVC 16N1 Adidas</v>
      </c>
      <c r="G12" s="326"/>
      <c r="H12" s="350" t="str">
        <f>A22</f>
        <v>NLVC 15 National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Pools!D15</f>
        <v>GUVC 18 American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Pools!D16</f>
        <v>WT Fusion 18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Pools!D17</f>
        <v>ARVC 16N1 Adidas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Pools!D18</f>
        <v>NLVC 15 National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GUVC 18 American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WT Fusion 18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ARVC 16N1 Adidas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NLVC 15 National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GUVC 18 American</v>
      </c>
      <c r="C35" s="326"/>
      <c r="D35" s="325" t="str">
        <f>A30</f>
        <v>ARVC 16N1 Adidas</v>
      </c>
      <c r="E35" s="326"/>
      <c r="F35" s="327" t="str">
        <f>A16</f>
        <v>WT Fusion 18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WT Fusion 18</v>
      </c>
      <c r="C36" s="326"/>
      <c r="D36" s="325" t="str">
        <f>A22</f>
        <v>NLVC 15 National</v>
      </c>
      <c r="E36" s="326"/>
      <c r="F36" s="327" t="str">
        <f>A13</f>
        <v>GUVC 18 American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GUVC 18 American</v>
      </c>
      <c r="C37" s="326"/>
      <c r="D37" s="325" t="str">
        <f>A31</f>
        <v>NLVC 15 National</v>
      </c>
      <c r="E37" s="326"/>
      <c r="F37" s="327" t="str">
        <f>A30</f>
        <v>ARVC 16N1 Adidas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WT Fusion 18</v>
      </c>
      <c r="C38" s="326"/>
      <c r="D38" s="325" t="str">
        <f>A30</f>
        <v>ARVC 16N1 Adidas</v>
      </c>
      <c r="E38" s="326"/>
      <c r="F38" s="327" t="str">
        <f>A28</f>
        <v>GUVC 18 American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ARVC 16N1 Adidas</v>
      </c>
      <c r="C39" s="326"/>
      <c r="D39" s="325" t="str">
        <f>A31</f>
        <v>NLVC 15 National</v>
      </c>
      <c r="E39" s="326"/>
      <c r="F39" s="327" t="str">
        <f>A16</f>
        <v>WT Fusion 18</v>
      </c>
      <c r="G39" s="327"/>
    </row>
    <row r="40" spans="1:7" ht="18" customHeight="1">
      <c r="A40" s="3" t="s">
        <v>26</v>
      </c>
      <c r="B40" s="325" t="str">
        <f>A13</f>
        <v>GUVC 18 American</v>
      </c>
      <c r="C40" s="326"/>
      <c r="D40" s="325" t="str">
        <f>A29</f>
        <v>WT Fusion 18</v>
      </c>
      <c r="E40" s="326"/>
      <c r="F40" s="327" t="str">
        <f>A22</f>
        <v>NLVC 15 National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38.7109375" style="54" bestFit="1" customWidth="1"/>
    <col min="2" max="7" width="15.7109375" style="54" customWidth="1"/>
    <col min="8" max="8" width="22.7109375" style="54" customWidth="1"/>
    <col min="9" max="16384" width="9.140625" style="54" customWidth="1"/>
  </cols>
  <sheetData>
    <row r="1" spans="1:11" ht="18">
      <c r="A1" s="322" t="str">
        <f>Pools!A1</f>
        <v>Amarillo Regional Qualifier - hosted by JET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8">
      <c r="A2" s="323" t="str">
        <f>Pools!A2</f>
        <v>2/23/19 - 2/24/19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5" ht="13.5">
      <c r="A3" s="158"/>
      <c r="B3" s="176" t="str">
        <f>Pools!B105</f>
        <v>PM Pool - 2:30pm Start</v>
      </c>
      <c r="C3" s="159"/>
      <c r="D3" s="158"/>
      <c r="E3" s="158"/>
    </row>
    <row r="4" spans="1:2" s="107" customFormat="1" ht="13.5">
      <c r="A4" s="160" t="s">
        <v>4</v>
      </c>
      <c r="B4" s="107" t="str">
        <f>Pools!B106</f>
        <v>Netplex Ct. 8</v>
      </c>
    </row>
    <row r="5" spans="1:2" s="107" customFormat="1" ht="13.5">
      <c r="A5" s="160" t="s">
        <v>5</v>
      </c>
      <c r="B5" s="107" t="str">
        <f>Pools!A104</f>
        <v>Division V</v>
      </c>
    </row>
    <row r="7" spans="1:11" s="161" customFormat="1" ht="13.5">
      <c r="A7" s="324" t="s">
        <v>219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</row>
    <row r="9" spans="1:5" ht="12.75">
      <c r="A9" s="162" t="s">
        <v>22</v>
      </c>
      <c r="B9" s="54" t="s">
        <v>28</v>
      </c>
      <c r="D9" s="162"/>
      <c r="E9" s="162"/>
    </row>
    <row r="10" spans="1:5" ht="12.75">
      <c r="A10" s="162" t="s">
        <v>23</v>
      </c>
      <c r="B10" s="163">
        <v>8</v>
      </c>
      <c r="C10" s="163"/>
      <c r="D10" s="162"/>
      <c r="E10" s="162"/>
    </row>
    <row r="12" spans="1:10" s="56" customFormat="1" ht="12.75">
      <c r="A12" s="164" t="s">
        <v>6</v>
      </c>
      <c r="B12" s="301" t="str">
        <f>A13</f>
        <v>Amarillo Xtreme 12 Venom</v>
      </c>
      <c r="C12" s="298"/>
      <c r="D12" s="301" t="str">
        <f>A16</f>
        <v>TAV Amarillo 12</v>
      </c>
      <c r="E12" s="302"/>
      <c r="F12" s="321" t="str">
        <f>A19</f>
        <v>Ft Stockton TTA 12 Black</v>
      </c>
      <c r="G12" s="302"/>
      <c r="H12" s="164" t="s">
        <v>7</v>
      </c>
      <c r="I12" s="301" t="s">
        <v>8</v>
      </c>
      <c r="J12" s="302"/>
    </row>
    <row r="13" spans="1:10" s="167" customFormat="1" ht="24" customHeight="1">
      <c r="A13" s="304" t="str">
        <f>Pools!B108</f>
        <v>Amarillo Xtreme 12 Venom</v>
      </c>
      <c r="B13" s="307"/>
      <c r="C13" s="308"/>
      <c r="D13" s="166"/>
      <c r="E13" s="166"/>
      <c r="F13" s="166"/>
      <c r="G13" s="166"/>
      <c r="H13" s="304">
        <v>1</v>
      </c>
      <c r="I13" s="315"/>
      <c r="J13" s="316"/>
    </row>
    <row r="14" spans="1:10" s="167" customFormat="1" ht="24" customHeight="1">
      <c r="A14" s="305"/>
      <c r="B14" s="309"/>
      <c r="C14" s="310"/>
      <c r="D14" s="166"/>
      <c r="E14" s="166"/>
      <c r="F14" s="166"/>
      <c r="G14" s="166"/>
      <c r="H14" s="305"/>
      <c r="I14" s="317"/>
      <c r="J14" s="318"/>
    </row>
    <row r="15" spans="1:10" s="167" customFormat="1" ht="24" customHeight="1">
      <c r="A15" s="306"/>
      <c r="B15" s="311"/>
      <c r="C15" s="312"/>
      <c r="D15" s="166"/>
      <c r="E15" s="166"/>
      <c r="F15" s="166"/>
      <c r="G15" s="166"/>
      <c r="H15" s="306"/>
      <c r="I15" s="319"/>
      <c r="J15" s="320"/>
    </row>
    <row r="16" spans="1:10" s="167" customFormat="1" ht="24" customHeight="1">
      <c r="A16" s="304" t="str">
        <f>Pools!B109</f>
        <v>TAV Amarillo 12</v>
      </c>
      <c r="B16" s="168" t="str">
        <f>IF(E13&gt;0,E13," ")</f>
        <v> </v>
      </c>
      <c r="C16" s="168" t="str">
        <f>IF(D13&gt;0,D13," ")</f>
        <v> </v>
      </c>
      <c r="D16" s="307"/>
      <c r="E16" s="308"/>
      <c r="F16" s="166"/>
      <c r="G16" s="166"/>
      <c r="H16" s="304">
        <v>2</v>
      </c>
      <c r="I16" s="315"/>
      <c r="J16" s="316"/>
    </row>
    <row r="17" spans="1:10" s="167" customFormat="1" ht="24" customHeight="1">
      <c r="A17" s="305"/>
      <c r="B17" s="168" t="str">
        <f>IF(E14&gt;0,E14," ")</f>
        <v> </v>
      </c>
      <c r="C17" s="168" t="str">
        <f>IF(D14&gt;0,D14," ")</f>
        <v> </v>
      </c>
      <c r="D17" s="309"/>
      <c r="E17" s="310"/>
      <c r="F17" s="166"/>
      <c r="G17" s="166"/>
      <c r="H17" s="305"/>
      <c r="I17" s="317"/>
      <c r="J17" s="318"/>
    </row>
    <row r="18" spans="1:10" s="167" customFormat="1" ht="24" customHeight="1">
      <c r="A18" s="306"/>
      <c r="B18" s="168" t="str">
        <f>IF(E15&gt;0,E15," ")</f>
        <v> </v>
      </c>
      <c r="C18" s="168" t="str">
        <f>IF(D15&gt;0,D15," ")</f>
        <v> </v>
      </c>
      <c r="D18" s="311"/>
      <c r="E18" s="312"/>
      <c r="F18" s="166"/>
      <c r="G18" s="166"/>
      <c r="H18" s="306"/>
      <c r="I18" s="319"/>
      <c r="J18" s="320"/>
    </row>
    <row r="19" spans="1:10" s="167" customFormat="1" ht="24" customHeight="1">
      <c r="A19" s="304" t="str">
        <f>Pools!B110</f>
        <v>Ft Stockton TTA 12 Black</v>
      </c>
      <c r="B19" s="168" t="str">
        <f>IF(G13&gt;0,G13," ")</f>
        <v> </v>
      </c>
      <c r="C19" s="168" t="str">
        <f>IF(F13&gt;0,F13," ")</f>
        <v> </v>
      </c>
      <c r="D19" s="168" t="str">
        <f>IF(G16&gt;0,G16," ")</f>
        <v> </v>
      </c>
      <c r="E19" s="168" t="str">
        <f>IF(F16&gt;0,F16," ")</f>
        <v> </v>
      </c>
      <c r="F19" s="307"/>
      <c r="G19" s="308"/>
      <c r="H19" s="304">
        <v>3</v>
      </c>
      <c r="I19" s="315"/>
      <c r="J19" s="316"/>
    </row>
    <row r="20" spans="1:10" s="167" customFormat="1" ht="24" customHeight="1">
      <c r="A20" s="305"/>
      <c r="B20" s="168" t="str">
        <f>IF(G14&gt;0,G14," ")</f>
        <v> </v>
      </c>
      <c r="C20" s="168" t="str">
        <f>IF(F14&gt;0,F14," ")</f>
        <v> </v>
      </c>
      <c r="D20" s="168" t="str">
        <f>IF(G17&gt;0,G17," ")</f>
        <v> </v>
      </c>
      <c r="E20" s="168" t="str">
        <f>IF(F17&gt;0,F17," ")</f>
        <v> </v>
      </c>
      <c r="F20" s="309"/>
      <c r="G20" s="310"/>
      <c r="H20" s="305"/>
      <c r="I20" s="317"/>
      <c r="J20" s="318"/>
    </row>
    <row r="21" spans="1:10" s="167" customFormat="1" ht="24" customHeight="1">
      <c r="A21" s="306"/>
      <c r="B21" s="168" t="str">
        <f>IF(G15&gt;0,G15," ")</f>
        <v> </v>
      </c>
      <c r="C21" s="168" t="str">
        <f>IF(F15&gt;0,F15," ")</f>
        <v> </v>
      </c>
      <c r="D21" s="168" t="str">
        <f>IF(G18&gt;0,G18," ")</f>
        <v> </v>
      </c>
      <c r="E21" s="168" t="str">
        <f>IF(F18&gt;0,F18," ")</f>
        <v> </v>
      </c>
      <c r="F21" s="311"/>
      <c r="G21" s="312"/>
      <c r="H21" s="306"/>
      <c r="I21" s="319"/>
      <c r="J21" s="320"/>
    </row>
    <row r="22" spans="1:11" s="167" customFormat="1" ht="40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0" ht="12.75">
      <c r="B23" s="313" t="s">
        <v>9</v>
      </c>
      <c r="C23" s="313"/>
      <c r="D23" s="313"/>
      <c r="E23" s="313"/>
      <c r="F23" s="313" t="s">
        <v>10</v>
      </c>
      <c r="G23" s="313"/>
      <c r="H23" s="313"/>
      <c r="I23" s="313" t="s">
        <v>11</v>
      </c>
      <c r="J23" s="313"/>
    </row>
    <row r="24" spans="1:11" ht="12.75">
      <c r="A24" s="56"/>
      <c r="B24" s="301" t="s">
        <v>12</v>
      </c>
      <c r="C24" s="298"/>
      <c r="D24" s="298" t="s">
        <v>13</v>
      </c>
      <c r="E24" s="298"/>
      <c r="F24" s="298" t="s">
        <v>12</v>
      </c>
      <c r="G24" s="298"/>
      <c r="H24" s="165" t="s">
        <v>13</v>
      </c>
      <c r="I24" s="165" t="s">
        <v>14</v>
      </c>
      <c r="J24" s="165" t="s">
        <v>15</v>
      </c>
      <c r="K24" s="169" t="s">
        <v>16</v>
      </c>
    </row>
    <row r="25" spans="1:11" s="56" customFormat="1" ht="24" customHeight="1">
      <c r="A25" s="170" t="str">
        <f>A13</f>
        <v>Amarillo Xtreme 12 Venom</v>
      </c>
      <c r="B25" s="299"/>
      <c r="C25" s="300"/>
      <c r="D25" s="299"/>
      <c r="E25" s="300"/>
      <c r="F25" s="299"/>
      <c r="G25" s="300"/>
      <c r="H25" s="171"/>
      <c r="I25" s="172">
        <f>IF(D13+D14+D15+F13+F14+F15=0,0,D13+D14+D15+F13+F14+F15)</f>
        <v>0</v>
      </c>
      <c r="J25" s="172">
        <f>E13+E14+E15+G13+G14+G15</f>
        <v>0</v>
      </c>
      <c r="K25" s="172">
        <f>I25-J25</f>
        <v>0</v>
      </c>
    </row>
    <row r="26" spans="1:11" ht="24" customHeight="1">
      <c r="A26" s="170" t="str">
        <f>A16</f>
        <v>TAV Amarillo 12</v>
      </c>
      <c r="B26" s="299"/>
      <c r="C26" s="300"/>
      <c r="D26" s="299"/>
      <c r="E26" s="300"/>
      <c r="F26" s="299"/>
      <c r="G26" s="300"/>
      <c r="H26" s="171"/>
      <c r="I26" s="172" t="e">
        <f>IF(B16+B17+B18+F16+F17+F18=0,0,B16+B17+B18+F16+F17+F18)</f>
        <v>#VALUE!</v>
      </c>
      <c r="J26" s="172" t="e">
        <f>C16+C17+C18+G16+G17+G18</f>
        <v>#VALUE!</v>
      </c>
      <c r="K26" s="172" t="e">
        <f>I26-J26</f>
        <v>#VALUE!</v>
      </c>
    </row>
    <row r="27" spans="1:11" ht="24" customHeight="1">
      <c r="A27" s="170" t="str">
        <f>A19</f>
        <v>Ft Stockton TTA 12 Black</v>
      </c>
      <c r="B27" s="299"/>
      <c r="C27" s="300"/>
      <c r="D27" s="299"/>
      <c r="E27" s="300"/>
      <c r="F27" s="299"/>
      <c r="G27" s="300"/>
      <c r="H27" s="171"/>
      <c r="I27" s="172" t="e">
        <f>B19+B20+B21+D19+D20+D21</f>
        <v>#VALUE!</v>
      </c>
      <c r="J27" s="172" t="e">
        <f>C19+C20+C21+E19+E20+E21</f>
        <v>#VALUE!</v>
      </c>
      <c r="K27" s="172" t="e">
        <f>I27-J27</f>
        <v>#VALUE!</v>
      </c>
    </row>
    <row r="28" spans="1:11" ht="12.75">
      <c r="A28" s="173"/>
      <c r="B28" s="314">
        <f>SUM(B25:C27)</f>
        <v>0</v>
      </c>
      <c r="C28" s="314"/>
      <c r="D28" s="314">
        <f>SUM(D25:E27)</f>
        <v>0</v>
      </c>
      <c r="E28" s="314"/>
      <c r="F28" s="314">
        <f>SUM(F25:G27)</f>
        <v>0</v>
      </c>
      <c r="G28" s="314"/>
      <c r="H28" s="174">
        <f>SUM(H25:H27)</f>
        <v>0</v>
      </c>
      <c r="I28" s="174" t="e">
        <f>SUM(I25:I27)</f>
        <v>#VALUE!</v>
      </c>
      <c r="J28" s="174" t="e">
        <f>SUM(J25:J27)</f>
        <v>#VALUE!</v>
      </c>
      <c r="K28" s="174" t="e">
        <f>SUM(K25:K27)</f>
        <v>#VALUE!</v>
      </c>
    </row>
    <row r="29" ht="24" customHeight="1"/>
    <row r="30" spans="1:11" ht="24" customHeight="1">
      <c r="A30" s="164"/>
      <c r="B30" s="301" t="s">
        <v>17</v>
      </c>
      <c r="C30" s="302"/>
      <c r="D30" s="301" t="s">
        <v>17</v>
      </c>
      <c r="E30" s="302"/>
      <c r="F30" s="303" t="s">
        <v>18</v>
      </c>
      <c r="G30" s="303"/>
      <c r="H30" s="295" t="s">
        <v>220</v>
      </c>
      <c r="I30" s="295"/>
      <c r="J30" s="295"/>
      <c r="K30" s="295"/>
    </row>
    <row r="31" spans="1:11" ht="18" customHeight="1">
      <c r="A31" s="164" t="s">
        <v>19</v>
      </c>
      <c r="B31" s="301" t="str">
        <f>A13</f>
        <v>Amarillo Xtreme 12 Venom</v>
      </c>
      <c r="C31" s="302"/>
      <c r="D31" s="301" t="str">
        <f>A19</f>
        <v>Ft Stockton TTA 12 Black</v>
      </c>
      <c r="E31" s="302"/>
      <c r="F31" s="303" t="str">
        <f>A16</f>
        <v>TAV Amarillo 12</v>
      </c>
      <c r="G31" s="303"/>
      <c r="H31" s="295" t="s">
        <v>138</v>
      </c>
      <c r="I31" s="295"/>
      <c r="J31" s="295"/>
      <c r="K31" s="295"/>
    </row>
    <row r="32" spans="1:11" ht="18" customHeight="1">
      <c r="A32" s="164" t="s">
        <v>20</v>
      </c>
      <c r="B32" s="301" t="str">
        <f>A16</f>
        <v>TAV Amarillo 12</v>
      </c>
      <c r="C32" s="302"/>
      <c r="D32" s="301" t="str">
        <f>A19</f>
        <v>Ft Stockton TTA 12 Black</v>
      </c>
      <c r="E32" s="302"/>
      <c r="F32" s="303" t="str">
        <f>A13</f>
        <v>Amarillo Xtreme 12 Venom</v>
      </c>
      <c r="G32" s="303"/>
      <c r="H32" s="155"/>
      <c r="I32" s="155"/>
      <c r="J32" s="155"/>
      <c r="K32" s="155"/>
    </row>
    <row r="33" spans="1:11" ht="18" customHeight="1">
      <c r="A33" s="164" t="s">
        <v>21</v>
      </c>
      <c r="B33" s="301" t="str">
        <f>A13</f>
        <v>Amarillo Xtreme 12 Venom</v>
      </c>
      <c r="C33" s="302"/>
      <c r="D33" s="301" t="str">
        <f>A16</f>
        <v>TAV Amarillo 12</v>
      </c>
      <c r="E33" s="302"/>
      <c r="F33" s="303" t="str">
        <f>A19</f>
        <v>Ft Stockton TTA 12 Black</v>
      </c>
      <c r="G33" s="303"/>
      <c r="H33" s="295" t="s">
        <v>221</v>
      </c>
      <c r="I33" s="295"/>
      <c r="J33" s="295"/>
      <c r="K33" s="295"/>
    </row>
    <row r="34" spans="6:11" ht="18" customHeight="1">
      <c r="F34" s="173"/>
      <c r="G34" s="173"/>
      <c r="H34" s="295" t="s">
        <v>139</v>
      </c>
      <c r="I34" s="295"/>
      <c r="J34" s="295"/>
      <c r="K34" s="295"/>
    </row>
    <row r="35" spans="1:7" ht="18" customHeight="1">
      <c r="A35" s="296"/>
      <c r="B35" s="296"/>
      <c r="C35" s="296"/>
      <c r="D35" s="296"/>
      <c r="E35" s="296"/>
      <c r="F35" s="296"/>
      <c r="G35" s="175"/>
    </row>
    <row r="36" spans="1:9" ht="18" customHeight="1">
      <c r="A36" s="297" t="s">
        <v>222</v>
      </c>
      <c r="B36" s="297"/>
      <c r="C36" s="297"/>
      <c r="D36" s="297"/>
      <c r="E36" s="297"/>
      <c r="F36" s="297"/>
      <c r="G36" s="297"/>
      <c r="H36" s="297"/>
      <c r="I36" s="156"/>
    </row>
    <row r="37" ht="18" customHeight="1"/>
    <row r="38" ht="18" customHeight="1"/>
  </sheetData>
  <sheetProtection/>
  <mergeCells count="55">
    <mergeCell ref="A1:K1"/>
    <mergeCell ref="A2:K2"/>
    <mergeCell ref="A7:K7"/>
    <mergeCell ref="B12:C12"/>
    <mergeCell ref="D12:E12"/>
    <mergeCell ref="F12:G12"/>
    <mergeCell ref="I12:J12"/>
    <mergeCell ref="A13:A15"/>
    <mergeCell ref="B13:C15"/>
    <mergeCell ref="H13:H15"/>
    <mergeCell ref="I13:J15"/>
    <mergeCell ref="A16:A18"/>
    <mergeCell ref="D16:E18"/>
    <mergeCell ref="H16:H18"/>
    <mergeCell ref="I16:J18"/>
    <mergeCell ref="A19:A21"/>
    <mergeCell ref="F19:G21"/>
    <mergeCell ref="H19:H21"/>
    <mergeCell ref="I19:J21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30:C30"/>
    <mergeCell ref="D30:E30"/>
    <mergeCell ref="F30:G30"/>
    <mergeCell ref="H30:K30"/>
    <mergeCell ref="B31:C31"/>
    <mergeCell ref="D31:E31"/>
    <mergeCell ref="F31:G31"/>
    <mergeCell ref="H31:K31"/>
    <mergeCell ref="B32:C32"/>
    <mergeCell ref="D32:E32"/>
    <mergeCell ref="F32:G32"/>
    <mergeCell ref="A36:H36"/>
    <mergeCell ref="B33:C33"/>
    <mergeCell ref="D33:E33"/>
    <mergeCell ref="F33:G33"/>
    <mergeCell ref="H33:K33"/>
    <mergeCell ref="H34:K34"/>
    <mergeCell ref="A35:F35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9.4218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Pools!C105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Pools!C106</f>
        <v>Netplex Ct. 9</v>
      </c>
    </row>
    <row r="5" spans="1:2" s="25" customFormat="1" ht="13.5">
      <c r="A5" s="39" t="s">
        <v>5</v>
      </c>
      <c r="B5" s="25" t="str">
        <f>Pools!A104</f>
        <v>Division V</v>
      </c>
    </row>
    <row r="7" spans="1:13" s="7" customFormat="1" ht="13.5">
      <c r="A7" s="349" t="s">
        <v>167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JET 12 Williams</v>
      </c>
      <c r="C12" s="333"/>
      <c r="D12" s="325" t="str">
        <f>A16</f>
        <v>G1 Texas Elite 12</v>
      </c>
      <c r="E12" s="326"/>
      <c r="F12" s="325" t="str">
        <f>A19</f>
        <v>Amarillo Xtreme 12 Xplosion</v>
      </c>
      <c r="G12" s="326"/>
      <c r="H12" s="350" t="str">
        <f>A22</f>
        <v>NLVC 11 Elite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Pools!C108</f>
        <v>JET 12 Williams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Pools!C109</f>
        <v>G1 Texas Elite 12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Pools!C110</f>
        <v>Amarillo Xtreme 12 Xplosion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Pools!C111</f>
        <v>NLVC 11 Elite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12 Williams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G1 Texas Elite 12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Amarillo Xtreme 12 Xplosion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NLVC 11 Elite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172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JET 12 Williams</v>
      </c>
      <c r="C35" s="326"/>
      <c r="D35" s="325" t="str">
        <f>A30</f>
        <v>Amarillo Xtreme 12 Xplosion</v>
      </c>
      <c r="E35" s="326"/>
      <c r="F35" s="327" t="str">
        <f>A16</f>
        <v>G1 Texas Elite 12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G1 Texas Elite 12</v>
      </c>
      <c r="C36" s="326"/>
      <c r="D36" s="325" t="str">
        <f>A22</f>
        <v>NLVC 11 Elite</v>
      </c>
      <c r="E36" s="326"/>
      <c r="F36" s="327" t="str">
        <f>A13</f>
        <v>JET 12 Williams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JET 12 Williams</v>
      </c>
      <c r="C37" s="326"/>
      <c r="D37" s="325" t="str">
        <f>A31</f>
        <v>NLVC 11 Elite</v>
      </c>
      <c r="E37" s="326"/>
      <c r="F37" s="327" t="str">
        <f>A30</f>
        <v>Amarillo Xtreme 12 Xplosion</v>
      </c>
      <c r="G37" s="327"/>
      <c r="I37" s="329"/>
      <c r="J37" s="329"/>
      <c r="K37" s="329"/>
      <c r="L37" s="329"/>
    </row>
    <row r="38" spans="1:12" ht="18" customHeight="1">
      <c r="A38" s="3" t="s">
        <v>24</v>
      </c>
      <c r="B38" s="325" t="str">
        <f>A29</f>
        <v>G1 Texas Elite 12</v>
      </c>
      <c r="C38" s="326"/>
      <c r="D38" s="325" t="str">
        <f>A30</f>
        <v>Amarillo Xtreme 12 Xplosion</v>
      </c>
      <c r="E38" s="326"/>
      <c r="F38" s="327" t="str">
        <f>A28</f>
        <v>JET 12 Williams</v>
      </c>
      <c r="G38" s="327"/>
      <c r="I38" s="329"/>
      <c r="J38" s="329"/>
      <c r="K38" s="329"/>
      <c r="L38" s="329"/>
    </row>
    <row r="39" spans="1:7" ht="18" customHeight="1">
      <c r="A39" s="3" t="s">
        <v>25</v>
      </c>
      <c r="B39" s="325" t="str">
        <f>A30</f>
        <v>Amarillo Xtreme 12 Xplosion</v>
      </c>
      <c r="C39" s="326"/>
      <c r="D39" s="325" t="str">
        <f>A31</f>
        <v>NLVC 11 Elite</v>
      </c>
      <c r="E39" s="326"/>
      <c r="F39" s="327" t="str">
        <f>A16</f>
        <v>G1 Texas Elite 12</v>
      </c>
      <c r="G39" s="327"/>
    </row>
    <row r="40" spans="1:7" ht="18" customHeight="1">
      <c r="A40" s="3" t="s">
        <v>26</v>
      </c>
      <c r="B40" s="325" t="str">
        <f>A13</f>
        <v>JET 12 Williams</v>
      </c>
      <c r="C40" s="326"/>
      <c r="D40" s="325" t="str">
        <f>A29</f>
        <v>G1 Texas Elite 12</v>
      </c>
      <c r="E40" s="326"/>
      <c r="F40" s="327" t="str">
        <f>A22</f>
        <v>NLVC 11 Elite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3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9.4218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Pools!D105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Pools!D106</f>
        <v>Netplex Ct. 6</v>
      </c>
    </row>
    <row r="5" spans="1:2" s="25" customFormat="1" ht="13.5">
      <c r="A5" s="39" t="s">
        <v>5</v>
      </c>
      <c r="B5" s="25" t="str">
        <f>Pools!A104</f>
        <v>Division V</v>
      </c>
    </row>
    <row r="7" spans="1:13" s="7" customFormat="1" ht="13.5">
      <c r="A7" s="349" t="s">
        <v>167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ARVC 11N1 Adidas</v>
      </c>
      <c r="C12" s="333"/>
      <c r="D12" s="325" t="str">
        <f>A16</f>
        <v>Amarillo Xtreme 11 Fireballs</v>
      </c>
      <c r="E12" s="326"/>
      <c r="F12" s="325" t="str">
        <f>A19</f>
        <v>DVC 12 Navy</v>
      </c>
      <c r="G12" s="326"/>
      <c r="H12" s="350" t="str">
        <f>A22</f>
        <v>NLVC 12 Red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Pools!D108</f>
        <v>ARVC 11N1 Adidas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Pools!D109</f>
        <v>Amarillo Xtreme 11 Fireballs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Pools!D110</f>
        <v>DVC 12 Navy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Pools!D111</f>
        <v>NLVC 12 Red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11N1 Adidas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11 Fireballs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DVC 12 Navy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NLVC 12 Red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172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ARVC 11N1 Adidas</v>
      </c>
      <c r="C35" s="326"/>
      <c r="D35" s="325" t="str">
        <f>A30</f>
        <v>DVC 12 Navy</v>
      </c>
      <c r="E35" s="326"/>
      <c r="F35" s="327" t="str">
        <f>A16</f>
        <v>Amarillo Xtreme 11 Fireballs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11 Fireballs</v>
      </c>
      <c r="C36" s="326"/>
      <c r="D36" s="325" t="str">
        <f>A22</f>
        <v>NLVC 12 Red</v>
      </c>
      <c r="E36" s="326"/>
      <c r="F36" s="327" t="str">
        <f>A13</f>
        <v>ARVC 11N1 Adidas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ARVC 11N1 Adidas</v>
      </c>
      <c r="C37" s="326"/>
      <c r="D37" s="325" t="str">
        <f>A31</f>
        <v>NLVC 12 Red</v>
      </c>
      <c r="E37" s="326"/>
      <c r="F37" s="327" t="str">
        <f>A30</f>
        <v>DVC 12 Navy</v>
      </c>
      <c r="G37" s="327"/>
      <c r="I37" s="329"/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11 Fireballs</v>
      </c>
      <c r="C38" s="326"/>
      <c r="D38" s="325" t="str">
        <f>A30</f>
        <v>DVC 12 Navy</v>
      </c>
      <c r="E38" s="326"/>
      <c r="F38" s="327" t="str">
        <f>A28</f>
        <v>ARVC 11N1 Adidas</v>
      </c>
      <c r="G38" s="327"/>
      <c r="I38" s="329"/>
      <c r="J38" s="329"/>
      <c r="K38" s="329"/>
      <c r="L38" s="329"/>
    </row>
    <row r="39" spans="1:7" ht="18" customHeight="1">
      <c r="A39" s="3" t="s">
        <v>25</v>
      </c>
      <c r="B39" s="325" t="str">
        <f>A30</f>
        <v>DVC 12 Navy</v>
      </c>
      <c r="C39" s="326"/>
      <c r="D39" s="325" t="str">
        <f>A31</f>
        <v>NLVC 12 Red</v>
      </c>
      <c r="E39" s="326"/>
      <c r="F39" s="327" t="str">
        <f>A16</f>
        <v>Amarillo Xtreme 11 Fireballs</v>
      </c>
      <c r="G39" s="327"/>
    </row>
    <row r="40" spans="1:7" ht="18" customHeight="1">
      <c r="A40" s="3" t="s">
        <v>26</v>
      </c>
      <c r="B40" s="325" t="str">
        <f>A13</f>
        <v>ARVC 11N1 Adidas</v>
      </c>
      <c r="C40" s="326"/>
      <c r="D40" s="325" t="str">
        <f>A29</f>
        <v>Amarillo Xtreme 11 Fireballs</v>
      </c>
      <c r="E40" s="326"/>
      <c r="F40" s="327" t="str">
        <f>A22</f>
        <v>NLVC 12 Red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3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9.4218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Pools!A113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Pools!A114</f>
        <v>Netplex Ct. 7</v>
      </c>
    </row>
    <row r="5" spans="1:2" s="25" customFormat="1" ht="13.5">
      <c r="A5" s="39" t="s">
        <v>5</v>
      </c>
      <c r="B5" s="25" t="str">
        <f>Pools!A104</f>
        <v>Division V</v>
      </c>
    </row>
    <row r="7" spans="1:13" s="7" customFormat="1" ht="13.5">
      <c r="A7" s="349" t="s">
        <v>167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67</v>
      </c>
      <c r="D9" s="11"/>
      <c r="E9" s="11"/>
      <c r="F9" s="11"/>
      <c r="G9" s="11"/>
    </row>
    <row r="10" spans="1:7" ht="12.7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NLVC 12 Elite</v>
      </c>
      <c r="C12" s="333"/>
      <c r="D12" s="325" t="str">
        <f>A16</f>
        <v>505 Elite 12</v>
      </c>
      <c r="E12" s="326"/>
      <c r="F12" s="325" t="str">
        <f>A19</f>
        <v>JET 12 Dunavin</v>
      </c>
      <c r="G12" s="326"/>
      <c r="H12" s="350" t="str">
        <f>A22</f>
        <v>Amarillo Xtreme 12 Serpents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Pools!A116</f>
        <v>NLVC 12 Elite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Pools!A117</f>
        <v>505 Elite 12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Pools!A118</f>
        <v>JET 12 Dunavin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Pools!A119</f>
        <v>Amarillo Xtreme 12 Serpents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NLVC 12 Elite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505 Elite 12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JET 12 Dunavin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Amarillo Xtreme 12 Serpents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172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NLVC 12 Elite</v>
      </c>
      <c r="C35" s="326"/>
      <c r="D35" s="325" t="str">
        <f>A30</f>
        <v>JET 12 Dunavin</v>
      </c>
      <c r="E35" s="326"/>
      <c r="F35" s="327" t="str">
        <f>A16</f>
        <v>505 Elite 12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505 Elite 12</v>
      </c>
      <c r="C36" s="326"/>
      <c r="D36" s="325" t="str">
        <f>A22</f>
        <v>Amarillo Xtreme 12 Serpents</v>
      </c>
      <c r="E36" s="326"/>
      <c r="F36" s="327" t="str">
        <f>A13</f>
        <v>NLVC 12 Elite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NLVC 12 Elite</v>
      </c>
      <c r="C37" s="326"/>
      <c r="D37" s="325" t="str">
        <f>A31</f>
        <v>Amarillo Xtreme 12 Serpents</v>
      </c>
      <c r="E37" s="326"/>
      <c r="F37" s="327" t="str">
        <f>A30</f>
        <v>JET 12 Dunavin</v>
      </c>
      <c r="G37" s="327"/>
      <c r="I37" s="329"/>
      <c r="J37" s="329"/>
      <c r="K37" s="329"/>
      <c r="L37" s="329"/>
    </row>
    <row r="38" spans="1:12" ht="18" customHeight="1">
      <c r="A38" s="3" t="s">
        <v>24</v>
      </c>
      <c r="B38" s="325" t="str">
        <f>A29</f>
        <v>505 Elite 12</v>
      </c>
      <c r="C38" s="326"/>
      <c r="D38" s="325" t="str">
        <f>A30</f>
        <v>JET 12 Dunavin</v>
      </c>
      <c r="E38" s="326"/>
      <c r="F38" s="327" t="str">
        <f>A28</f>
        <v>NLVC 12 Elite</v>
      </c>
      <c r="G38" s="327"/>
      <c r="I38" s="329"/>
      <c r="J38" s="329"/>
      <c r="K38" s="329"/>
      <c r="L38" s="329"/>
    </row>
    <row r="39" spans="1:7" ht="18" customHeight="1">
      <c r="A39" s="3" t="s">
        <v>25</v>
      </c>
      <c r="B39" s="325" t="str">
        <f>A30</f>
        <v>JET 12 Dunavin</v>
      </c>
      <c r="C39" s="326"/>
      <c r="D39" s="325" t="str">
        <f>A31</f>
        <v>Amarillo Xtreme 12 Serpents</v>
      </c>
      <c r="E39" s="326"/>
      <c r="F39" s="327" t="str">
        <f>A16</f>
        <v>505 Elite 12</v>
      </c>
      <c r="G39" s="327"/>
    </row>
    <row r="40" spans="1:7" ht="18" customHeight="1">
      <c r="A40" s="3" t="s">
        <v>26</v>
      </c>
      <c r="B40" s="325" t="str">
        <f>A13</f>
        <v>NLVC 12 Elite</v>
      </c>
      <c r="C40" s="326"/>
      <c r="D40" s="325" t="str">
        <f>A29</f>
        <v>505 Elite 12</v>
      </c>
      <c r="E40" s="326"/>
      <c r="F40" s="327" t="str">
        <f>A22</f>
        <v>Amarillo Xtreme 12 Serpents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3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9.4218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Pools!B113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Pools!B114</f>
        <v>Netplex Ct. 8</v>
      </c>
    </row>
    <row r="5" spans="1:2" s="25" customFormat="1" ht="13.5">
      <c r="A5" s="39" t="s">
        <v>5</v>
      </c>
      <c r="B5" s="25" t="str">
        <f>Pools!A104</f>
        <v>Division V</v>
      </c>
    </row>
    <row r="7" spans="1:13" s="7" customFormat="1" ht="13.5">
      <c r="A7" s="349" t="s">
        <v>167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79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JET 12 Garcia</v>
      </c>
      <c r="C12" s="333"/>
      <c r="D12" s="325" t="str">
        <f>A16</f>
        <v>GUVC 12 Barry</v>
      </c>
      <c r="E12" s="326"/>
      <c r="F12" s="325" t="str">
        <f>A19</f>
        <v>G1 Texas Aces 12</v>
      </c>
      <c r="G12" s="326"/>
      <c r="H12" s="350" t="str">
        <f>A22</f>
        <v>AEV 122 Firecrackers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Pools!B116</f>
        <v>JET 12 Garcia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Pools!B117</f>
        <v>GUVC 12 Barry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Pools!B118</f>
        <v>G1 Texas Aces 12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Pools!B119</f>
        <v>AEV 122 Firecrackers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12 Garcia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GUVC 12 Barry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G1 Texas Aces 12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AEV 122 Firecrackers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172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JET 12 Garcia</v>
      </c>
      <c r="C35" s="326"/>
      <c r="D35" s="325" t="str">
        <f>A30</f>
        <v>G1 Texas Aces 12</v>
      </c>
      <c r="E35" s="326"/>
      <c r="F35" s="327" t="str">
        <f>A16</f>
        <v>GUVC 12 Barry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GUVC 12 Barry</v>
      </c>
      <c r="C36" s="326"/>
      <c r="D36" s="325" t="str">
        <f>A22</f>
        <v>AEV 122 Firecrackers</v>
      </c>
      <c r="E36" s="326"/>
      <c r="F36" s="327" t="str">
        <f>A13</f>
        <v>JET 12 Garcia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JET 12 Garcia</v>
      </c>
      <c r="C37" s="326"/>
      <c r="D37" s="325" t="str">
        <f>A31</f>
        <v>AEV 122 Firecrackers</v>
      </c>
      <c r="E37" s="326"/>
      <c r="F37" s="327" t="str">
        <f>A30</f>
        <v>G1 Texas Aces 12</v>
      </c>
      <c r="G37" s="327"/>
      <c r="I37" s="329"/>
      <c r="J37" s="329"/>
      <c r="K37" s="329"/>
      <c r="L37" s="329"/>
    </row>
    <row r="38" spans="1:12" ht="18" customHeight="1">
      <c r="A38" s="3" t="s">
        <v>24</v>
      </c>
      <c r="B38" s="325" t="str">
        <f>A29</f>
        <v>GUVC 12 Barry</v>
      </c>
      <c r="C38" s="326"/>
      <c r="D38" s="325" t="str">
        <f>A30</f>
        <v>G1 Texas Aces 12</v>
      </c>
      <c r="E38" s="326"/>
      <c r="F38" s="327" t="str">
        <f>A28</f>
        <v>JET 12 Garcia</v>
      </c>
      <c r="G38" s="327"/>
      <c r="I38" s="329"/>
      <c r="J38" s="329"/>
      <c r="K38" s="329"/>
      <c r="L38" s="329"/>
    </row>
    <row r="39" spans="1:7" ht="18" customHeight="1">
      <c r="A39" s="3" t="s">
        <v>25</v>
      </c>
      <c r="B39" s="325" t="str">
        <f>A30</f>
        <v>G1 Texas Aces 12</v>
      </c>
      <c r="C39" s="326"/>
      <c r="D39" s="325" t="str">
        <f>A31</f>
        <v>AEV 122 Firecrackers</v>
      </c>
      <c r="E39" s="326"/>
      <c r="F39" s="327" t="str">
        <f>A16</f>
        <v>GUVC 12 Barry</v>
      </c>
      <c r="G39" s="327"/>
    </row>
    <row r="40" spans="1:7" ht="18" customHeight="1">
      <c r="A40" s="3" t="s">
        <v>26</v>
      </c>
      <c r="B40" s="325" t="str">
        <f>A13</f>
        <v>JET 12 Garcia</v>
      </c>
      <c r="C40" s="326"/>
      <c r="D40" s="325" t="str">
        <f>A29</f>
        <v>GUVC 12 Barry</v>
      </c>
      <c r="E40" s="326"/>
      <c r="F40" s="327" t="str">
        <f>A22</f>
        <v>AEV 122 Firecrackers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3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9.4218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Pools!C113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Pools!C114</f>
        <v>Netplex Ct. 9</v>
      </c>
    </row>
    <row r="5" spans="1:2" s="25" customFormat="1" ht="13.5">
      <c r="A5" s="39" t="s">
        <v>5</v>
      </c>
      <c r="B5" s="25" t="str">
        <f>Pools!A104</f>
        <v>Division V</v>
      </c>
    </row>
    <row r="7" spans="1:13" s="7" customFormat="1" ht="13.5">
      <c r="A7" s="349" t="s">
        <v>167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101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JET 11 James</v>
      </c>
      <c r="C12" s="333"/>
      <c r="D12" s="325" t="str">
        <f>A16</f>
        <v>ARVC 12R1 Adidas</v>
      </c>
      <c r="E12" s="326"/>
      <c r="F12" s="325" t="str">
        <f>A19</f>
        <v>AEV 133 Borger Boom</v>
      </c>
      <c r="G12" s="326"/>
      <c r="H12" s="350" t="str">
        <f>A22</f>
        <v>Amarillo Xtreme 12 Eclipse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Pools!C116</f>
        <v>JET 11 James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Pools!C117</f>
        <v>ARVC 12R1 Adidas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Pools!C118</f>
        <v>AEV 133 Borger Boom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Pools!C119</f>
        <v>Amarillo Xtreme 12 Eclipse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11 James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ARVC 12R1 Adidas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AEV 133 Borger Boom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Amarillo Xtreme 12 Eclipse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172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JET 11 James</v>
      </c>
      <c r="C35" s="326"/>
      <c r="D35" s="325" t="str">
        <f>A30</f>
        <v>AEV 133 Borger Boom</v>
      </c>
      <c r="E35" s="326"/>
      <c r="F35" s="327" t="str">
        <f>A16</f>
        <v>ARVC 12R1 Adidas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ARVC 12R1 Adidas</v>
      </c>
      <c r="C36" s="326"/>
      <c r="D36" s="325" t="str">
        <f>A22</f>
        <v>Amarillo Xtreme 12 Eclipse</v>
      </c>
      <c r="E36" s="326"/>
      <c r="F36" s="327" t="str">
        <f>A13</f>
        <v>JET 11 James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JET 11 James</v>
      </c>
      <c r="C37" s="326"/>
      <c r="D37" s="325" t="str">
        <f>A31</f>
        <v>Amarillo Xtreme 12 Eclipse</v>
      </c>
      <c r="E37" s="326"/>
      <c r="F37" s="327" t="str">
        <f>A30</f>
        <v>AEV 133 Borger Boom</v>
      </c>
      <c r="G37" s="327"/>
      <c r="I37" s="329"/>
      <c r="J37" s="329"/>
      <c r="K37" s="329"/>
      <c r="L37" s="329"/>
    </row>
    <row r="38" spans="1:12" ht="18" customHeight="1">
      <c r="A38" s="3" t="s">
        <v>24</v>
      </c>
      <c r="B38" s="325" t="str">
        <f>A29</f>
        <v>ARVC 12R1 Adidas</v>
      </c>
      <c r="C38" s="326"/>
      <c r="D38" s="325" t="str">
        <f>A30</f>
        <v>AEV 133 Borger Boom</v>
      </c>
      <c r="E38" s="326"/>
      <c r="F38" s="327" t="str">
        <f>A28</f>
        <v>JET 11 James</v>
      </c>
      <c r="G38" s="327"/>
      <c r="I38" s="329"/>
      <c r="J38" s="329"/>
      <c r="K38" s="329"/>
      <c r="L38" s="329"/>
    </row>
    <row r="39" spans="1:7" ht="18" customHeight="1">
      <c r="A39" s="3" t="s">
        <v>25</v>
      </c>
      <c r="B39" s="325" t="str">
        <f>A30</f>
        <v>AEV 133 Borger Boom</v>
      </c>
      <c r="C39" s="326"/>
      <c r="D39" s="325" t="str">
        <f>A31</f>
        <v>Amarillo Xtreme 12 Eclipse</v>
      </c>
      <c r="E39" s="326"/>
      <c r="F39" s="327" t="str">
        <f>A16</f>
        <v>ARVC 12R1 Adidas</v>
      </c>
      <c r="G39" s="327"/>
    </row>
    <row r="40" spans="1:7" ht="18" customHeight="1">
      <c r="A40" s="3" t="s">
        <v>26</v>
      </c>
      <c r="B40" s="325" t="str">
        <f>A13</f>
        <v>JET 11 James</v>
      </c>
      <c r="C40" s="326"/>
      <c r="D40" s="325" t="str">
        <f>A29</f>
        <v>ARVC 12R1 Adidas</v>
      </c>
      <c r="E40" s="326"/>
      <c r="F40" s="327" t="str">
        <f>A22</f>
        <v>Amarillo Xtreme 12 Eclipse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3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B20">
      <selection activeCell="D30" sqref="D30:E30"/>
    </sheetView>
  </sheetViews>
  <sheetFormatPr defaultColWidth="11.421875" defaultRowHeight="12.75"/>
  <cols>
    <col min="1" max="1" width="20.7109375" style="0" customWidth="1"/>
    <col min="2" max="2" width="27.7109375" style="0" customWidth="1"/>
    <col min="3" max="3" width="29.28125" style="0" bestFit="1" customWidth="1"/>
    <col min="4" max="8" width="27.7109375" style="0" customWidth="1"/>
    <col min="9" max="9" width="20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20.25" customHeight="1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5" ht="9.75" customHeight="1">
      <c r="A3" s="353" t="s">
        <v>76</v>
      </c>
      <c r="B3" s="353"/>
      <c r="C3" s="353"/>
      <c r="D3" s="5"/>
      <c r="E3" s="5"/>
    </row>
    <row r="4" spans="1:9" ht="19.5">
      <c r="A4" s="355" t="str">
        <f>Pools!A104</f>
        <v>Division V</v>
      </c>
      <c r="B4" s="355"/>
      <c r="C4" s="355"/>
      <c r="D4" s="355"/>
      <c r="E4" s="355"/>
      <c r="F4" s="355"/>
      <c r="G4" s="355"/>
      <c r="H4" s="355"/>
      <c r="I4" s="355"/>
    </row>
    <row r="5" spans="1:9" ht="19.5">
      <c r="A5" s="358" t="s">
        <v>43</v>
      </c>
      <c r="B5" s="358"/>
      <c r="C5" s="358"/>
      <c r="D5" s="358"/>
      <c r="E5" s="358"/>
      <c r="F5" s="358"/>
      <c r="G5" s="358"/>
      <c r="H5" s="358"/>
      <c r="I5" s="358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s="25" customFormat="1" ht="18" customHeight="1">
      <c r="B7" s="50"/>
      <c r="C7" s="48" t="s">
        <v>196</v>
      </c>
      <c r="D7" s="48" t="s">
        <v>197</v>
      </c>
      <c r="E7" s="51" t="s">
        <v>42</v>
      </c>
      <c r="F7" s="48" t="s">
        <v>198</v>
      </c>
      <c r="H7" s="50"/>
    </row>
    <row r="8" s="25" customFormat="1" ht="18" customHeight="1">
      <c r="E8" s="235"/>
    </row>
    <row r="9" spans="1:9" s="25" customFormat="1" ht="18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2:8" s="25" customFormat="1" ht="28.5" customHeight="1" thickBot="1">
      <c r="B11" s="61"/>
      <c r="C11" s="61"/>
      <c r="D11" s="61"/>
      <c r="E11" s="62" t="s">
        <v>31</v>
      </c>
      <c r="F11" s="61"/>
      <c r="G11" s="61"/>
      <c r="H11" s="61"/>
    </row>
    <row r="12" spans="2:9" s="25" customFormat="1" ht="28.5" customHeight="1">
      <c r="B12" s="61"/>
      <c r="C12" s="61"/>
      <c r="D12" s="61"/>
      <c r="E12" s="63" t="s">
        <v>109</v>
      </c>
      <c r="F12" s="61"/>
      <c r="G12" s="61"/>
      <c r="H12" s="61"/>
      <c r="I12" s="64"/>
    </row>
    <row r="13" spans="2:9" s="25" customFormat="1" ht="28.5" customHeight="1" thickBot="1">
      <c r="B13" s="61"/>
      <c r="C13" s="65"/>
      <c r="D13" s="65"/>
      <c r="E13" s="66" t="str">
        <f>E20</f>
        <v>Netplex Ct. 9</v>
      </c>
      <c r="F13" s="65"/>
      <c r="G13" s="65"/>
      <c r="H13" s="61"/>
      <c r="I13" s="64"/>
    </row>
    <row r="14" spans="2:9" s="25" customFormat="1" ht="28.5" customHeight="1">
      <c r="B14" s="61"/>
      <c r="C14" s="67"/>
      <c r="D14" s="61"/>
      <c r="E14" s="68" t="s">
        <v>84</v>
      </c>
      <c r="F14" s="61"/>
      <c r="G14" s="69"/>
      <c r="H14" s="61"/>
      <c r="I14" s="64"/>
    </row>
    <row r="15" spans="2:9" s="25" customFormat="1" ht="28.5" customHeight="1" thickBot="1">
      <c r="B15" s="61"/>
      <c r="C15" s="70"/>
      <c r="D15" s="61"/>
      <c r="E15" s="71"/>
      <c r="F15" s="61"/>
      <c r="G15" s="72"/>
      <c r="H15" s="61"/>
      <c r="I15" s="64"/>
    </row>
    <row r="16" spans="2:9" s="25" customFormat="1" ht="28.5" customHeight="1">
      <c r="B16" s="61"/>
      <c r="C16" s="70"/>
      <c r="D16" s="73"/>
      <c r="E16" s="74" t="s">
        <v>110</v>
      </c>
      <c r="F16" s="61"/>
      <c r="G16" s="72"/>
      <c r="H16" s="61"/>
      <c r="I16" s="64"/>
    </row>
    <row r="17" spans="2:9" s="25" customFormat="1" ht="28.5" customHeight="1">
      <c r="B17" s="61"/>
      <c r="C17" s="70" t="s">
        <v>512</v>
      </c>
      <c r="D17" s="73"/>
      <c r="E17" s="62"/>
      <c r="F17" s="61"/>
      <c r="G17" s="72" t="s">
        <v>513</v>
      </c>
      <c r="H17" s="61"/>
      <c r="I17" s="64"/>
    </row>
    <row r="18" spans="2:9" s="25" customFormat="1" ht="28.5" customHeight="1" thickBot="1">
      <c r="B18" s="75"/>
      <c r="C18" s="76" t="str">
        <f>F23</f>
        <v>Netplex Ct. 7</v>
      </c>
      <c r="D18" s="77"/>
      <c r="E18" s="62" t="s">
        <v>68</v>
      </c>
      <c r="F18" s="77"/>
      <c r="G18" s="78" t="str">
        <f>F23</f>
        <v>Netplex Ct. 7</v>
      </c>
      <c r="H18" s="65"/>
      <c r="I18" s="64"/>
    </row>
    <row r="19" spans="2:9" s="25" customFormat="1" ht="28.5" customHeight="1">
      <c r="B19" s="67"/>
      <c r="C19" s="79" t="s">
        <v>241</v>
      </c>
      <c r="D19" s="77"/>
      <c r="E19" s="63" t="s">
        <v>113</v>
      </c>
      <c r="F19" s="61"/>
      <c r="G19" s="80" t="s">
        <v>119</v>
      </c>
      <c r="H19" s="69"/>
      <c r="I19" s="64"/>
    </row>
    <row r="20" spans="2:9" s="25" customFormat="1" ht="28.5" customHeight="1" thickBot="1">
      <c r="B20" s="70"/>
      <c r="C20" s="70"/>
      <c r="D20" s="65"/>
      <c r="E20" s="66" t="str">
        <f>E26</f>
        <v>Netplex Ct. 9</v>
      </c>
      <c r="F20" s="65"/>
      <c r="G20" s="80"/>
      <c r="H20" s="72"/>
      <c r="I20" s="64"/>
    </row>
    <row r="21" spans="2:9" s="25" customFormat="1" ht="28.5" customHeight="1">
      <c r="B21" s="70"/>
      <c r="C21" s="70"/>
      <c r="D21" s="67"/>
      <c r="E21" s="68" t="s">
        <v>80</v>
      </c>
      <c r="F21" s="69"/>
      <c r="G21" s="80"/>
      <c r="H21" s="72"/>
      <c r="I21" s="64"/>
    </row>
    <row r="22" spans="2:9" s="25" customFormat="1" ht="28.5" customHeight="1" thickBot="1">
      <c r="B22" s="70"/>
      <c r="C22" s="70"/>
      <c r="D22" s="70" t="s">
        <v>114</v>
      </c>
      <c r="E22" s="71"/>
      <c r="F22" s="72" t="s">
        <v>123</v>
      </c>
      <c r="G22" s="72"/>
      <c r="H22" s="72"/>
      <c r="I22" s="64"/>
    </row>
    <row r="23" spans="2:9" s="25" customFormat="1" ht="28.5" customHeight="1" thickBot="1">
      <c r="B23" s="70"/>
      <c r="C23" s="81"/>
      <c r="D23" s="76" t="str">
        <f>E13</f>
        <v>Netplex Ct. 9</v>
      </c>
      <c r="E23" s="236" t="s">
        <v>37</v>
      </c>
      <c r="F23" s="78" t="str">
        <f>D51</f>
        <v>Netplex Ct. 7</v>
      </c>
      <c r="G23" s="75"/>
      <c r="H23" s="72"/>
      <c r="I23" s="64"/>
    </row>
    <row r="24" spans="2:9" s="25" customFormat="1" ht="28.5" customHeight="1" thickBot="1">
      <c r="B24" s="70"/>
      <c r="C24" s="61"/>
      <c r="D24" s="82" t="s">
        <v>81</v>
      </c>
      <c r="E24" s="62" t="s">
        <v>34</v>
      </c>
      <c r="F24" s="80" t="s">
        <v>228</v>
      </c>
      <c r="G24" s="77"/>
      <c r="H24" s="72"/>
      <c r="I24" s="64"/>
    </row>
    <row r="25" spans="2:9" s="25" customFormat="1" ht="28.5" customHeight="1">
      <c r="B25" s="70"/>
      <c r="C25" s="61"/>
      <c r="D25" s="83"/>
      <c r="E25" s="63" t="s">
        <v>116</v>
      </c>
      <c r="F25" s="72"/>
      <c r="G25" s="61"/>
      <c r="H25" s="72"/>
      <c r="I25" s="64"/>
    </row>
    <row r="26" spans="2:9" s="25" customFormat="1" ht="28.5" customHeight="1" thickBot="1">
      <c r="B26" s="70"/>
      <c r="C26" s="61"/>
      <c r="D26" s="84"/>
      <c r="E26" s="66" t="str">
        <f>F7</f>
        <v>Netplex Ct. 9</v>
      </c>
      <c r="F26" s="75"/>
      <c r="G26" s="61"/>
      <c r="H26" s="72"/>
      <c r="I26" s="64"/>
    </row>
    <row r="27" spans="2:9" s="25" customFormat="1" ht="28.5" customHeight="1">
      <c r="B27" s="70"/>
      <c r="C27" s="286" t="s">
        <v>528</v>
      </c>
      <c r="D27" s="61"/>
      <c r="E27" s="177" t="s">
        <v>59</v>
      </c>
      <c r="F27" s="61"/>
      <c r="G27" s="61"/>
      <c r="H27" s="72"/>
      <c r="I27" s="64"/>
    </row>
    <row r="28" spans="2:9" s="25" customFormat="1" ht="28.5" customHeight="1" thickBot="1">
      <c r="B28" s="79"/>
      <c r="C28" s="61"/>
      <c r="D28" s="61"/>
      <c r="E28" s="71"/>
      <c r="F28" s="61"/>
      <c r="G28" s="61"/>
      <c r="H28" s="72"/>
      <c r="I28" s="64"/>
    </row>
    <row r="29" spans="2:9" s="25" customFormat="1" ht="28.5" customHeight="1">
      <c r="B29" s="70" t="s">
        <v>514</v>
      </c>
      <c r="C29" s="61"/>
      <c r="D29" s="61"/>
      <c r="E29" s="74" t="s">
        <v>35</v>
      </c>
      <c r="F29" s="61"/>
      <c r="G29" s="61"/>
      <c r="H29" s="72" t="s">
        <v>515</v>
      </c>
      <c r="I29" s="64"/>
    </row>
    <row r="30" spans="1:9" s="25" customFormat="1" ht="28.5" customHeight="1" thickBot="1">
      <c r="A30" s="85"/>
      <c r="B30" s="86" t="str">
        <f>C44</f>
        <v>Netplex Ct. 8</v>
      </c>
      <c r="C30" s="62"/>
      <c r="D30" s="87"/>
      <c r="E30" s="62"/>
      <c r="F30" s="62"/>
      <c r="G30" s="62"/>
      <c r="H30" s="88" t="str">
        <f>G18</f>
        <v>Netplex Ct. 7</v>
      </c>
      <c r="I30" s="84"/>
    </row>
    <row r="31" spans="1:9" s="25" customFormat="1" ht="28.5" customHeight="1">
      <c r="A31" s="89" t="s">
        <v>44</v>
      </c>
      <c r="B31" s="83" t="s">
        <v>134</v>
      </c>
      <c r="C31" s="62"/>
      <c r="D31" s="62"/>
      <c r="E31" s="62"/>
      <c r="F31" s="62"/>
      <c r="G31" s="62"/>
      <c r="H31" s="90" t="s">
        <v>120</v>
      </c>
      <c r="I31" s="89" t="s">
        <v>45</v>
      </c>
    </row>
    <row r="32" spans="1:9" s="25" customFormat="1" ht="28.5" customHeight="1" thickBot="1">
      <c r="A32" s="89" t="s">
        <v>46</v>
      </c>
      <c r="B32" s="83"/>
      <c r="C32" s="62"/>
      <c r="D32" s="77"/>
      <c r="E32" s="62" t="s">
        <v>36</v>
      </c>
      <c r="F32" s="77"/>
      <c r="G32" s="62"/>
      <c r="H32" s="90"/>
      <c r="I32" s="89" t="s">
        <v>46</v>
      </c>
    </row>
    <row r="33" spans="1:9" s="25" customFormat="1" ht="28.5" customHeight="1">
      <c r="A33" s="62"/>
      <c r="B33" s="83"/>
      <c r="C33" s="62"/>
      <c r="D33" s="77"/>
      <c r="E33" s="63" t="s">
        <v>49</v>
      </c>
      <c r="F33" s="61"/>
      <c r="G33" s="62"/>
      <c r="H33" s="90"/>
      <c r="I33" s="64"/>
    </row>
    <row r="34" spans="1:9" s="25" customFormat="1" ht="28.5" customHeight="1" thickBot="1">
      <c r="A34" s="62"/>
      <c r="B34" s="82"/>
      <c r="C34" s="62"/>
      <c r="D34" s="91"/>
      <c r="E34" s="66" t="str">
        <f>E40</f>
        <v>Netplex Ct. 8</v>
      </c>
      <c r="F34" s="65"/>
      <c r="G34" s="62"/>
      <c r="H34" s="90"/>
      <c r="I34" s="64"/>
    </row>
    <row r="35" spans="1:8" s="25" customFormat="1" ht="28.5" customHeight="1">
      <c r="A35" s="62"/>
      <c r="B35" s="83"/>
      <c r="C35" s="62"/>
      <c r="D35" s="67"/>
      <c r="E35" s="68" t="s">
        <v>58</v>
      </c>
      <c r="F35" s="69"/>
      <c r="G35" s="87"/>
      <c r="H35" s="90"/>
    </row>
    <row r="36" spans="1:8" s="25" customFormat="1" ht="28.5" customHeight="1" thickBot="1">
      <c r="A36" s="62"/>
      <c r="B36" s="83"/>
      <c r="C36" s="62"/>
      <c r="D36" s="70" t="s">
        <v>121</v>
      </c>
      <c r="E36" s="71"/>
      <c r="F36" s="72" t="s">
        <v>122</v>
      </c>
      <c r="G36" s="87"/>
      <c r="H36" s="90"/>
    </row>
    <row r="37" spans="1:8" s="25" customFormat="1" ht="28.5" customHeight="1" thickBot="1">
      <c r="A37" s="62"/>
      <c r="B37" s="83"/>
      <c r="C37" s="85"/>
      <c r="D37" s="76" t="str">
        <f>F37</f>
        <v>Netplex Ct. 8</v>
      </c>
      <c r="E37" s="92" t="s">
        <v>33</v>
      </c>
      <c r="F37" s="78" t="str">
        <f>E34</f>
        <v>Netplex Ct. 8</v>
      </c>
      <c r="G37" s="84"/>
      <c r="H37" s="90"/>
    </row>
    <row r="38" spans="1:8" s="25" customFormat="1" ht="28.5" customHeight="1" thickBot="1">
      <c r="A38" s="62"/>
      <c r="B38" s="83"/>
      <c r="C38" s="93"/>
      <c r="D38" s="82" t="s">
        <v>105</v>
      </c>
      <c r="E38" s="62" t="s">
        <v>70</v>
      </c>
      <c r="F38" s="80" t="s">
        <v>71</v>
      </c>
      <c r="G38" s="94"/>
      <c r="H38" s="90"/>
    </row>
    <row r="39" spans="1:9" s="25" customFormat="1" ht="28.5" customHeight="1">
      <c r="A39" s="62"/>
      <c r="B39" s="83"/>
      <c r="C39" s="83"/>
      <c r="D39" s="83"/>
      <c r="E39" s="63" t="s">
        <v>54</v>
      </c>
      <c r="F39" s="72"/>
      <c r="G39" s="90"/>
      <c r="H39" s="90"/>
      <c r="I39" s="64"/>
    </row>
    <row r="40" spans="1:9" s="25" customFormat="1" ht="28.5" customHeight="1" thickBot="1">
      <c r="A40" s="62"/>
      <c r="B40" s="83"/>
      <c r="C40" s="83"/>
      <c r="D40" s="84"/>
      <c r="E40" s="66" t="str">
        <f>D7</f>
        <v>Netplex Ct. 8</v>
      </c>
      <c r="F40" s="75"/>
      <c r="G40" s="90"/>
      <c r="H40" s="90"/>
      <c r="I40" s="64"/>
    </row>
    <row r="41" spans="1:9" s="25" customFormat="1" ht="28.5" customHeight="1">
      <c r="A41" s="62"/>
      <c r="B41" s="83"/>
      <c r="C41" s="95"/>
      <c r="D41" s="61"/>
      <c r="E41" s="96" t="s">
        <v>92</v>
      </c>
      <c r="F41" s="61"/>
      <c r="G41" s="97"/>
      <c r="H41" s="90"/>
      <c r="I41" s="64"/>
    </row>
    <row r="42" spans="1:9" s="25" customFormat="1" ht="28.5" customHeight="1" thickBot="1">
      <c r="A42" s="62"/>
      <c r="B42" s="98"/>
      <c r="C42" s="95"/>
      <c r="D42" s="61"/>
      <c r="E42" s="99"/>
      <c r="F42" s="61"/>
      <c r="G42" s="97"/>
      <c r="H42" s="98"/>
      <c r="I42" s="64"/>
    </row>
    <row r="43" spans="1:9" s="25" customFormat="1" ht="28.5" customHeight="1">
      <c r="A43" s="62"/>
      <c r="B43" s="98"/>
      <c r="C43" s="82" t="s">
        <v>124</v>
      </c>
      <c r="D43" s="61"/>
      <c r="E43" s="74" t="s">
        <v>87</v>
      </c>
      <c r="F43" s="61"/>
      <c r="G43" s="90" t="s">
        <v>115</v>
      </c>
      <c r="H43" s="98"/>
      <c r="I43" s="64"/>
    </row>
    <row r="44" spans="1:9" s="25" customFormat="1" ht="28.5" customHeight="1">
      <c r="A44" s="62"/>
      <c r="B44" s="98"/>
      <c r="C44" s="86" t="str">
        <f>D37</f>
        <v>Netplex Ct. 8</v>
      </c>
      <c r="D44" s="62"/>
      <c r="E44" s="62"/>
      <c r="F44" s="62"/>
      <c r="G44" s="100" t="str">
        <f>C44</f>
        <v>Netplex Ct. 8</v>
      </c>
      <c r="H44" s="98"/>
      <c r="I44" s="64"/>
    </row>
    <row r="45" spans="1:9" s="25" customFormat="1" ht="28.5" customHeight="1" thickBot="1">
      <c r="A45" s="62"/>
      <c r="B45" s="101"/>
      <c r="C45" s="83" t="s">
        <v>82</v>
      </c>
      <c r="D45" s="62"/>
      <c r="E45" s="62"/>
      <c r="F45" s="62"/>
      <c r="G45" s="90" t="s">
        <v>66</v>
      </c>
      <c r="H45" s="101"/>
      <c r="I45" s="64"/>
    </row>
    <row r="46" spans="1:9" s="25" customFormat="1" ht="28.5" customHeight="1" thickBot="1">
      <c r="A46" s="62"/>
      <c r="B46" s="62"/>
      <c r="C46" s="83"/>
      <c r="D46" s="77"/>
      <c r="E46" s="62" t="s">
        <v>125</v>
      </c>
      <c r="F46" s="77"/>
      <c r="G46" s="90"/>
      <c r="H46" s="62"/>
      <c r="I46" s="64"/>
    </row>
    <row r="47" spans="1:9" s="25" customFormat="1" ht="28.5" customHeight="1">
      <c r="A47" s="62"/>
      <c r="B47" s="62"/>
      <c r="C47" s="83"/>
      <c r="D47" s="77"/>
      <c r="E47" s="63" t="s">
        <v>55</v>
      </c>
      <c r="F47" s="61"/>
      <c r="G47" s="90"/>
      <c r="H47" s="62"/>
      <c r="I47" s="64"/>
    </row>
    <row r="48" spans="1:9" s="25" customFormat="1" ht="28.5" customHeight="1" thickBot="1">
      <c r="A48" s="62"/>
      <c r="B48" s="62"/>
      <c r="C48" s="83"/>
      <c r="D48" s="91"/>
      <c r="E48" s="66" t="str">
        <f>C7</f>
        <v>Netplex Ct. 7</v>
      </c>
      <c r="F48" s="65"/>
      <c r="G48" s="90"/>
      <c r="H48" s="62"/>
      <c r="I48" s="64"/>
    </row>
    <row r="49" spans="1:9" s="25" customFormat="1" ht="28.5" customHeight="1">
      <c r="A49" s="62"/>
      <c r="B49" s="62"/>
      <c r="C49" s="83"/>
      <c r="D49" s="67"/>
      <c r="E49" s="96" t="s">
        <v>103</v>
      </c>
      <c r="F49" s="69"/>
      <c r="G49" s="102"/>
      <c r="H49" s="62"/>
      <c r="I49" s="64"/>
    </row>
    <row r="50" spans="1:9" s="25" customFormat="1" ht="28.5" customHeight="1" thickBot="1">
      <c r="A50" s="62"/>
      <c r="B50" s="62"/>
      <c r="C50" s="83"/>
      <c r="D50" s="70" t="s">
        <v>126</v>
      </c>
      <c r="E50" s="71"/>
      <c r="F50" s="72" t="s">
        <v>127</v>
      </c>
      <c r="G50" s="102"/>
      <c r="H50" s="62"/>
      <c r="I50" s="64"/>
    </row>
    <row r="51" spans="1:9" s="25" customFormat="1" ht="28.5" customHeight="1" thickBot="1">
      <c r="A51" s="62"/>
      <c r="B51" s="62"/>
      <c r="C51" s="101"/>
      <c r="D51" s="76" t="str">
        <f>F51</f>
        <v>Netplex Ct. 7</v>
      </c>
      <c r="E51" s="74" t="s">
        <v>88</v>
      </c>
      <c r="F51" s="78" t="str">
        <f>E54</f>
        <v>Netplex Ct. 7</v>
      </c>
      <c r="G51" s="101"/>
      <c r="H51" s="62"/>
      <c r="I51" s="64"/>
    </row>
    <row r="52" spans="1:9" s="25" customFormat="1" ht="28.5" customHeight="1" thickBot="1">
      <c r="A52" s="62"/>
      <c r="B52" s="62"/>
      <c r="C52" s="103"/>
      <c r="D52" s="82" t="s">
        <v>85</v>
      </c>
      <c r="E52" s="237" t="s">
        <v>38</v>
      </c>
      <c r="F52" s="80" t="s">
        <v>69</v>
      </c>
      <c r="G52" s="104"/>
      <c r="H52" s="62"/>
      <c r="I52" s="64"/>
    </row>
    <row r="53" spans="1:9" s="25" customFormat="1" ht="28.5" customHeight="1">
      <c r="A53" s="62"/>
      <c r="B53" s="62"/>
      <c r="C53" s="62"/>
      <c r="D53" s="83"/>
      <c r="E53" s="63" t="s">
        <v>128</v>
      </c>
      <c r="F53" s="72"/>
      <c r="G53" s="62"/>
      <c r="H53" s="62"/>
      <c r="I53" s="64"/>
    </row>
    <row r="54" spans="1:9" s="25" customFormat="1" ht="28.5" customHeight="1" thickBot="1">
      <c r="A54" s="62"/>
      <c r="B54" s="62"/>
      <c r="C54" s="62"/>
      <c r="D54" s="84"/>
      <c r="E54" s="66" t="str">
        <f>E48</f>
        <v>Netplex Ct. 7</v>
      </c>
      <c r="F54" s="75"/>
      <c r="G54" s="62"/>
      <c r="H54" s="62"/>
      <c r="I54" s="64"/>
    </row>
    <row r="55" spans="1:9" s="25" customFormat="1" ht="28.5" customHeight="1">
      <c r="A55" s="62"/>
      <c r="B55" s="62"/>
      <c r="C55" s="87"/>
      <c r="D55" s="61"/>
      <c r="E55" s="68" t="s">
        <v>86</v>
      </c>
      <c r="F55" s="61"/>
      <c r="G55" s="62"/>
      <c r="H55" s="62"/>
      <c r="I55" s="64"/>
    </row>
    <row r="56" spans="1:9" s="25" customFormat="1" ht="28.5" customHeight="1" thickBot="1">
      <c r="A56" s="62"/>
      <c r="B56" s="62"/>
      <c r="C56" s="105"/>
      <c r="D56" s="61"/>
      <c r="E56" s="99"/>
      <c r="F56" s="61"/>
      <c r="G56" s="106"/>
      <c r="H56" s="62"/>
      <c r="I56" s="64"/>
    </row>
    <row r="57" spans="1:9" s="25" customFormat="1" ht="28.5" customHeight="1">
      <c r="A57" s="62"/>
      <c r="B57" s="62"/>
      <c r="C57" s="62"/>
      <c r="D57" s="61"/>
      <c r="E57" s="74" t="s">
        <v>32</v>
      </c>
      <c r="F57" s="61"/>
      <c r="G57" s="62"/>
      <c r="H57" s="62"/>
      <c r="I57" s="64"/>
    </row>
    <row r="58" spans="1:9" ht="18" customHeight="1">
      <c r="A58" s="16"/>
      <c r="B58" s="16"/>
      <c r="C58" s="6"/>
      <c r="D58" s="6"/>
      <c r="E58" s="17"/>
      <c r="F58" s="6"/>
      <c r="G58" s="6"/>
      <c r="H58" s="16"/>
      <c r="I58" s="49"/>
    </row>
    <row r="59" spans="5:9" ht="18" customHeight="1">
      <c r="E59" s="19"/>
      <c r="H59" s="14"/>
      <c r="I59" s="14"/>
    </row>
    <row r="60" spans="1:5" ht="15.75">
      <c r="A60" s="20"/>
      <c r="B60" s="21" t="s">
        <v>53</v>
      </c>
      <c r="E60" s="19"/>
    </row>
    <row r="61" ht="12.75">
      <c r="E61" s="19"/>
    </row>
    <row r="81" spans="2:3" ht="12.75">
      <c r="B81" s="53"/>
      <c r="C81" s="53"/>
    </row>
  </sheetData>
  <sheetProtection/>
  <mergeCells count="6">
    <mergeCell ref="A1:I1"/>
    <mergeCell ref="A2:I2"/>
    <mergeCell ref="A3:C3"/>
    <mergeCell ref="A4:I4"/>
    <mergeCell ref="A5:I5"/>
    <mergeCell ref="A9:I9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3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0.7109375" style="0" customWidth="1"/>
    <col min="2" max="2" width="29.7109375" style="0" customWidth="1"/>
    <col min="3" max="4" width="31.7109375" style="0" customWidth="1"/>
    <col min="5" max="5" width="31.7109375" style="19" customWidth="1"/>
    <col min="6" max="7" width="31.7109375" style="0" customWidth="1"/>
    <col min="8" max="8" width="29.7109375" style="0" customWidth="1"/>
    <col min="9" max="9" width="20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7" ht="9.75" customHeight="1">
      <c r="A3" t="s">
        <v>76</v>
      </c>
      <c r="C3" s="353"/>
      <c r="D3" s="353"/>
      <c r="E3" s="353"/>
      <c r="F3" s="5"/>
      <c r="G3" s="5"/>
    </row>
    <row r="4" spans="1:9" ht="19.5">
      <c r="A4" s="355" t="str">
        <f>Pools!A104</f>
        <v>Division V</v>
      </c>
      <c r="B4" s="355"/>
      <c r="C4" s="355"/>
      <c r="D4" s="355"/>
      <c r="E4" s="355"/>
      <c r="F4" s="355"/>
      <c r="G4" s="355"/>
      <c r="H4" s="355"/>
      <c r="I4" s="355"/>
    </row>
    <row r="5" spans="1:9" ht="21" customHeight="1">
      <c r="A5" s="355" t="s">
        <v>60</v>
      </c>
      <c r="B5" s="355"/>
      <c r="C5" s="355"/>
      <c r="D5" s="355"/>
      <c r="E5" s="355"/>
      <c r="F5" s="355"/>
      <c r="G5" s="355"/>
      <c r="H5" s="355"/>
      <c r="I5" s="355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2:8" s="25" customFormat="1" ht="21" customHeight="1">
      <c r="B7" s="50"/>
      <c r="D7" s="48" t="s">
        <v>510</v>
      </c>
      <c r="E7" s="51" t="s">
        <v>42</v>
      </c>
      <c r="F7" s="48" t="s">
        <v>511</v>
      </c>
      <c r="H7" s="50"/>
    </row>
    <row r="8" s="25" customFormat="1" ht="21" customHeight="1">
      <c r="E8" s="235"/>
    </row>
    <row r="9" spans="1:9" s="25" customFormat="1" ht="24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3:8" s="25" customFormat="1" ht="32.25" customHeight="1" thickBot="1">
      <c r="C11" s="61"/>
      <c r="D11" s="61"/>
      <c r="E11" s="62" t="s">
        <v>39</v>
      </c>
      <c r="F11" s="61"/>
      <c r="G11" s="61"/>
      <c r="H11" s="61"/>
    </row>
    <row r="12" spans="3:9" s="25" customFormat="1" ht="30" customHeight="1">
      <c r="C12" s="61"/>
      <c r="D12" s="61"/>
      <c r="E12" s="63" t="s">
        <v>175</v>
      </c>
      <c r="F12" s="61"/>
      <c r="G12" s="61"/>
      <c r="H12" s="61"/>
      <c r="I12" s="64"/>
    </row>
    <row r="13" spans="2:9" s="25" customFormat="1" ht="30" customHeight="1" thickBot="1">
      <c r="B13" s="61"/>
      <c r="C13" s="65"/>
      <c r="D13" s="65"/>
      <c r="E13" s="66" t="str">
        <f>E20</f>
        <v>Fannin MS Main Ct. 28</v>
      </c>
      <c r="F13" s="65"/>
      <c r="G13" s="65"/>
      <c r="H13" s="61"/>
      <c r="I13" s="64"/>
    </row>
    <row r="14" spans="2:9" s="25" customFormat="1" ht="30" customHeight="1">
      <c r="B14" s="61"/>
      <c r="C14" s="67"/>
      <c r="D14" s="61"/>
      <c r="E14" s="68" t="s">
        <v>80</v>
      </c>
      <c r="F14" s="61"/>
      <c r="G14" s="69"/>
      <c r="H14" s="61"/>
      <c r="I14" s="64"/>
    </row>
    <row r="15" spans="2:9" s="25" customFormat="1" ht="30" customHeight="1" thickBot="1">
      <c r="B15" s="61"/>
      <c r="C15" s="70"/>
      <c r="D15" s="61"/>
      <c r="E15" s="71"/>
      <c r="F15" s="61"/>
      <c r="G15" s="72"/>
      <c r="H15" s="61"/>
      <c r="I15" s="64"/>
    </row>
    <row r="16" spans="2:9" s="25" customFormat="1" ht="30" customHeight="1">
      <c r="B16" s="61"/>
      <c r="C16" s="70"/>
      <c r="D16" s="73"/>
      <c r="E16" s="74" t="s">
        <v>89</v>
      </c>
      <c r="F16" s="61"/>
      <c r="G16" s="72"/>
      <c r="H16" s="61"/>
      <c r="I16" s="64"/>
    </row>
    <row r="17" spans="2:9" s="25" customFormat="1" ht="30" customHeight="1">
      <c r="B17" s="61"/>
      <c r="C17" s="70" t="s">
        <v>183</v>
      </c>
      <c r="D17" s="73"/>
      <c r="E17" s="62"/>
      <c r="F17" s="61"/>
      <c r="G17" s="72" t="s">
        <v>226</v>
      </c>
      <c r="H17" s="61"/>
      <c r="I17" s="64"/>
    </row>
    <row r="18" spans="2:9" s="25" customFormat="1" ht="30" customHeight="1" thickBot="1">
      <c r="B18" s="75"/>
      <c r="C18" s="76" t="str">
        <f>D23</f>
        <v>Fannin MS Main Ct. 28</v>
      </c>
      <c r="D18" s="77"/>
      <c r="E18" s="62" t="s">
        <v>72</v>
      </c>
      <c r="F18" s="77"/>
      <c r="G18" s="78" t="str">
        <f>E13</f>
        <v>Fannin MS Main Ct. 28</v>
      </c>
      <c r="H18" s="65"/>
      <c r="I18" s="64"/>
    </row>
    <row r="19" spans="2:9" s="25" customFormat="1" ht="30" customHeight="1">
      <c r="B19" s="67"/>
      <c r="C19" s="79" t="s">
        <v>81</v>
      </c>
      <c r="D19" s="77"/>
      <c r="E19" s="63" t="s">
        <v>176</v>
      </c>
      <c r="F19" s="61"/>
      <c r="G19" s="80" t="s">
        <v>228</v>
      </c>
      <c r="H19" s="69"/>
      <c r="I19" s="64"/>
    </row>
    <row r="20" spans="2:9" s="25" customFormat="1" ht="30" customHeight="1" thickBot="1">
      <c r="B20" s="70"/>
      <c r="C20" s="70"/>
      <c r="D20" s="65"/>
      <c r="E20" s="66" t="str">
        <f>E26</f>
        <v>Fannin MS Main Ct. 28</v>
      </c>
      <c r="F20" s="65"/>
      <c r="G20" s="80"/>
      <c r="H20" s="72"/>
      <c r="I20" s="64"/>
    </row>
    <row r="21" spans="2:9" s="25" customFormat="1" ht="30" customHeight="1">
      <c r="B21" s="70"/>
      <c r="C21" s="70"/>
      <c r="D21" s="67"/>
      <c r="E21" s="68" t="s">
        <v>58</v>
      </c>
      <c r="F21" s="69"/>
      <c r="G21" s="80"/>
      <c r="H21" s="72"/>
      <c r="I21" s="64"/>
    </row>
    <row r="22" spans="2:9" s="25" customFormat="1" ht="30" customHeight="1" thickBot="1">
      <c r="B22" s="70"/>
      <c r="C22" s="70"/>
      <c r="D22" s="70" t="s">
        <v>174</v>
      </c>
      <c r="E22" s="71"/>
      <c r="F22" s="72" t="s">
        <v>184</v>
      </c>
      <c r="G22" s="72"/>
      <c r="H22" s="72"/>
      <c r="I22" s="64"/>
    </row>
    <row r="23" spans="2:9" s="25" customFormat="1" ht="30" customHeight="1" thickBot="1">
      <c r="B23" s="70"/>
      <c r="C23" s="81"/>
      <c r="D23" s="76" t="str">
        <f>F23</f>
        <v>Fannin MS Main Ct. 28</v>
      </c>
      <c r="E23" s="236" t="s">
        <v>64</v>
      </c>
      <c r="F23" s="78" t="str">
        <f>E13</f>
        <v>Fannin MS Main Ct. 28</v>
      </c>
      <c r="G23" s="75"/>
      <c r="H23" s="72"/>
      <c r="I23" s="64"/>
    </row>
    <row r="24" spans="2:9" s="25" customFormat="1" ht="30" customHeight="1" thickBot="1">
      <c r="B24" s="70"/>
      <c r="C24" s="61"/>
      <c r="D24" s="82" t="s">
        <v>69</v>
      </c>
      <c r="E24" s="62" t="s">
        <v>56</v>
      </c>
      <c r="F24" s="80" t="s">
        <v>50</v>
      </c>
      <c r="G24" s="77"/>
      <c r="H24" s="72"/>
      <c r="I24" s="64"/>
    </row>
    <row r="25" spans="2:9" s="25" customFormat="1" ht="30" customHeight="1">
      <c r="B25" s="70"/>
      <c r="C25" s="61"/>
      <c r="D25" s="83"/>
      <c r="E25" s="63" t="s">
        <v>54</v>
      </c>
      <c r="F25" s="72"/>
      <c r="G25" s="61"/>
      <c r="H25" s="72"/>
      <c r="I25" s="64"/>
    </row>
    <row r="26" spans="2:9" s="25" customFormat="1" ht="30" customHeight="1" thickBot="1">
      <c r="B26" s="70"/>
      <c r="C26" s="61"/>
      <c r="D26" s="84"/>
      <c r="E26" s="66" t="str">
        <f>D7</f>
        <v>Fannin MS Main Ct. 28</v>
      </c>
      <c r="F26" s="75"/>
      <c r="G26" s="61"/>
      <c r="H26" s="72"/>
      <c r="I26" s="64"/>
    </row>
    <row r="27" spans="2:9" s="25" customFormat="1" ht="30" customHeight="1">
      <c r="B27" s="70"/>
      <c r="C27" s="61"/>
      <c r="D27" s="61"/>
      <c r="E27" s="96" t="s">
        <v>168</v>
      </c>
      <c r="F27" s="61"/>
      <c r="G27" s="61"/>
      <c r="H27" s="72"/>
      <c r="I27" s="64"/>
    </row>
    <row r="28" spans="2:9" s="25" customFormat="1" ht="30" customHeight="1" thickBot="1">
      <c r="B28" s="79"/>
      <c r="C28" s="61"/>
      <c r="D28" s="61"/>
      <c r="E28" s="71"/>
      <c r="F28" s="61"/>
      <c r="G28" s="61"/>
      <c r="H28" s="72"/>
      <c r="I28" s="64"/>
    </row>
    <row r="29" spans="2:9" s="25" customFormat="1" ht="30" customHeight="1">
      <c r="B29" s="70" t="s">
        <v>223</v>
      </c>
      <c r="C29" s="61"/>
      <c r="D29" s="61"/>
      <c r="E29" s="74" t="s">
        <v>61</v>
      </c>
      <c r="F29" s="61"/>
      <c r="G29" s="61"/>
      <c r="H29" s="72" t="s">
        <v>224</v>
      </c>
      <c r="I29" s="64"/>
    </row>
    <row r="30" spans="1:9" s="25" customFormat="1" ht="30" customHeight="1" thickBot="1">
      <c r="A30" s="85"/>
      <c r="B30" s="86" t="str">
        <f>C42</f>
        <v>Fannin MS Aux Ct. 29</v>
      </c>
      <c r="C30" s="62"/>
      <c r="D30" s="87"/>
      <c r="E30" s="62"/>
      <c r="F30" s="62"/>
      <c r="G30" s="62"/>
      <c r="H30" s="88" t="str">
        <f>G18</f>
        <v>Fannin MS Main Ct. 28</v>
      </c>
      <c r="I30" s="84"/>
    </row>
    <row r="31" spans="1:9" s="25" customFormat="1" ht="30" customHeight="1">
      <c r="A31" s="62" t="s">
        <v>48</v>
      </c>
      <c r="B31" s="83" t="s">
        <v>82</v>
      </c>
      <c r="C31" s="62"/>
      <c r="D31" s="62"/>
      <c r="E31" s="62"/>
      <c r="F31" s="62"/>
      <c r="G31" s="62"/>
      <c r="H31" s="90" t="s">
        <v>83</v>
      </c>
      <c r="I31" s="62" t="s">
        <v>47</v>
      </c>
    </row>
    <row r="32" spans="1:9" s="25" customFormat="1" ht="30" customHeight="1" thickBot="1">
      <c r="A32" s="62" t="s">
        <v>46</v>
      </c>
      <c r="B32" s="83"/>
      <c r="C32" s="62"/>
      <c r="D32" s="77"/>
      <c r="E32" s="62" t="s">
        <v>62</v>
      </c>
      <c r="F32" s="77"/>
      <c r="G32" s="62"/>
      <c r="H32" s="90"/>
      <c r="I32" s="62" t="s">
        <v>46</v>
      </c>
    </row>
    <row r="33" spans="1:9" s="25" customFormat="1" ht="30" customHeight="1">
      <c r="A33" s="62"/>
      <c r="B33" s="83"/>
      <c r="C33" s="62"/>
      <c r="D33" s="77"/>
      <c r="E33" s="63" t="s">
        <v>55</v>
      </c>
      <c r="F33" s="61"/>
      <c r="G33" s="62"/>
      <c r="H33" s="90"/>
      <c r="I33" s="64"/>
    </row>
    <row r="34" spans="1:9" s="25" customFormat="1" ht="30" customHeight="1" thickBot="1">
      <c r="A34" s="62"/>
      <c r="B34" s="82"/>
      <c r="C34" s="62"/>
      <c r="D34" s="91"/>
      <c r="E34" s="66" t="str">
        <f>F7</f>
        <v>Fannin MS Aux Ct. 29</v>
      </c>
      <c r="F34" s="65"/>
      <c r="G34" s="62"/>
      <c r="H34" s="90"/>
      <c r="I34" s="64"/>
    </row>
    <row r="35" spans="1:9" s="25" customFormat="1" ht="30" customHeight="1">
      <c r="A35" s="62"/>
      <c r="B35" s="83"/>
      <c r="C35" s="62"/>
      <c r="D35" s="67"/>
      <c r="E35" s="96" t="s">
        <v>91</v>
      </c>
      <c r="F35" s="69"/>
      <c r="G35" s="87"/>
      <c r="H35" s="90"/>
      <c r="I35" s="64"/>
    </row>
    <row r="36" spans="1:9" s="25" customFormat="1" ht="30" customHeight="1" thickBot="1">
      <c r="A36" s="62"/>
      <c r="B36" s="83"/>
      <c r="C36" s="62"/>
      <c r="D36" s="70" t="s">
        <v>179</v>
      </c>
      <c r="E36" s="71"/>
      <c r="F36" s="72" t="s">
        <v>178</v>
      </c>
      <c r="G36" s="87"/>
      <c r="H36" s="90"/>
      <c r="I36" s="64"/>
    </row>
    <row r="37" spans="1:9" s="25" customFormat="1" ht="30" customHeight="1" thickBot="1">
      <c r="A37" s="62"/>
      <c r="B37" s="83"/>
      <c r="C37" s="85"/>
      <c r="D37" s="76" t="str">
        <f>F37</f>
        <v>Fannin MS Aux Ct. 29</v>
      </c>
      <c r="E37" s="74" t="s">
        <v>57</v>
      </c>
      <c r="F37" s="78" t="str">
        <f>E40</f>
        <v>Fannin MS Aux Ct. 29</v>
      </c>
      <c r="G37" s="84"/>
      <c r="H37" s="90"/>
      <c r="I37" s="64"/>
    </row>
    <row r="38" spans="1:9" s="25" customFormat="1" ht="30" customHeight="1" thickBot="1">
      <c r="A38" s="62"/>
      <c r="B38" s="83"/>
      <c r="C38" s="93"/>
      <c r="D38" s="82" t="s">
        <v>84</v>
      </c>
      <c r="E38" s="237" t="s">
        <v>63</v>
      </c>
      <c r="F38" s="80" t="s">
        <v>85</v>
      </c>
      <c r="G38" s="94"/>
      <c r="H38" s="90"/>
      <c r="I38" s="64"/>
    </row>
    <row r="39" spans="1:9" s="25" customFormat="1" ht="30" customHeight="1">
      <c r="A39" s="62"/>
      <c r="B39" s="83"/>
      <c r="C39" s="83"/>
      <c r="D39" s="83"/>
      <c r="E39" s="63" t="s">
        <v>49</v>
      </c>
      <c r="F39" s="72"/>
      <c r="G39" s="90"/>
      <c r="H39" s="90"/>
      <c r="I39" s="64"/>
    </row>
    <row r="40" spans="1:9" s="25" customFormat="1" ht="30" customHeight="1" thickBot="1">
      <c r="A40" s="62"/>
      <c r="B40" s="83"/>
      <c r="C40" s="83"/>
      <c r="D40" s="84"/>
      <c r="E40" s="66" t="str">
        <f>E34</f>
        <v>Fannin MS Aux Ct. 29</v>
      </c>
      <c r="F40" s="75"/>
      <c r="G40" s="90"/>
      <c r="H40" s="90"/>
      <c r="I40" s="64"/>
    </row>
    <row r="41" spans="1:9" s="25" customFormat="1" ht="30" customHeight="1">
      <c r="A41" s="62"/>
      <c r="B41" s="83"/>
      <c r="C41" s="82" t="s">
        <v>177</v>
      </c>
      <c r="D41" s="61"/>
      <c r="E41" s="68" t="s">
        <v>86</v>
      </c>
      <c r="F41" s="61"/>
      <c r="G41" s="90" t="s">
        <v>225</v>
      </c>
      <c r="H41" s="90"/>
      <c r="I41" s="64"/>
    </row>
    <row r="42" spans="1:9" s="25" customFormat="1" ht="30" customHeight="1" thickBot="1">
      <c r="A42" s="62"/>
      <c r="B42" s="101"/>
      <c r="C42" s="86" t="str">
        <f>D37</f>
        <v>Fannin MS Aux Ct. 29</v>
      </c>
      <c r="D42" s="61"/>
      <c r="E42" s="99"/>
      <c r="F42" s="61"/>
      <c r="G42" s="100" t="str">
        <f>E47</f>
        <v>Fannin MS Aux Ct. 29</v>
      </c>
      <c r="H42" s="101"/>
      <c r="I42" s="64"/>
    </row>
    <row r="43" spans="1:9" s="25" customFormat="1" ht="30" customHeight="1">
      <c r="A43" s="62"/>
      <c r="B43" s="62"/>
      <c r="C43" s="83" t="s">
        <v>66</v>
      </c>
      <c r="D43" s="61"/>
      <c r="E43" s="74" t="s">
        <v>90</v>
      </c>
      <c r="F43" s="61"/>
      <c r="G43" s="90" t="s">
        <v>227</v>
      </c>
      <c r="H43" s="62"/>
      <c r="I43" s="64"/>
    </row>
    <row r="44" spans="1:9" s="25" customFormat="1" ht="30" customHeight="1">
      <c r="A44" s="62"/>
      <c r="B44" s="62"/>
      <c r="C44" s="83"/>
      <c r="D44" s="62"/>
      <c r="E44" s="62"/>
      <c r="F44" s="62"/>
      <c r="G44" s="90"/>
      <c r="H44" s="62"/>
      <c r="I44" s="64"/>
    </row>
    <row r="45" spans="1:9" s="25" customFormat="1" ht="30" customHeight="1" thickBot="1">
      <c r="A45" s="62"/>
      <c r="B45" s="62"/>
      <c r="C45" s="70"/>
      <c r="D45" s="61"/>
      <c r="E45" s="62" t="s">
        <v>73</v>
      </c>
      <c r="F45" s="61"/>
      <c r="G45" s="72"/>
      <c r="H45" s="62"/>
      <c r="I45" s="64"/>
    </row>
    <row r="46" spans="1:9" s="25" customFormat="1" ht="30" customHeight="1">
      <c r="A46" s="62"/>
      <c r="B46" s="62"/>
      <c r="C46" s="70"/>
      <c r="D46" s="61"/>
      <c r="E46" s="63" t="s">
        <v>180</v>
      </c>
      <c r="F46" s="61"/>
      <c r="G46" s="72"/>
      <c r="H46" s="62"/>
      <c r="I46" s="64"/>
    </row>
    <row r="47" spans="1:9" s="25" customFormat="1" ht="30" customHeight="1" thickBot="1">
      <c r="A47" s="62"/>
      <c r="B47" s="62"/>
      <c r="C47" s="108"/>
      <c r="D47" s="65"/>
      <c r="E47" s="66" t="str">
        <f>E40</f>
        <v>Fannin MS Aux Ct. 29</v>
      </c>
      <c r="F47" s="65"/>
      <c r="G47" s="75"/>
      <c r="H47" s="62"/>
      <c r="I47" s="64"/>
    </row>
    <row r="48" spans="1:9" s="25" customFormat="1" ht="30" customHeight="1">
      <c r="A48" s="62"/>
      <c r="B48" s="62"/>
      <c r="C48" s="178"/>
      <c r="D48" s="61"/>
      <c r="E48" s="68" t="s">
        <v>71</v>
      </c>
      <c r="F48" s="61"/>
      <c r="G48" s="178"/>
      <c r="H48" s="62"/>
      <c r="I48" s="64"/>
    </row>
    <row r="49" spans="1:9" s="25" customFormat="1" ht="30" customHeight="1" thickBot="1">
      <c r="A49" s="62"/>
      <c r="B49" s="62"/>
      <c r="C49" s="61"/>
      <c r="D49" s="61"/>
      <c r="E49" s="71"/>
      <c r="F49" s="61"/>
      <c r="G49" s="61"/>
      <c r="H49" s="62"/>
      <c r="I49" s="64"/>
    </row>
    <row r="50" spans="1:9" s="25" customFormat="1" ht="30" customHeight="1">
      <c r="A50" s="62"/>
      <c r="B50" s="62"/>
      <c r="C50" s="61"/>
      <c r="D50" s="73"/>
      <c r="E50" s="74" t="s">
        <v>40</v>
      </c>
      <c r="F50" s="61"/>
      <c r="G50" s="61"/>
      <c r="H50" s="62"/>
      <c r="I50" s="64"/>
    </row>
    <row r="51" spans="3:9" ht="30" customHeight="1">
      <c r="C51" s="16"/>
      <c r="D51" s="16"/>
      <c r="E51" s="16"/>
      <c r="F51" s="16"/>
      <c r="G51" s="6"/>
      <c r="H51" s="16"/>
      <c r="I51" s="14"/>
    </row>
    <row r="52" spans="3:9" ht="30" customHeight="1">
      <c r="C52" s="14"/>
      <c r="D52" s="14"/>
      <c r="E52" s="14"/>
      <c r="F52" s="14"/>
      <c r="G52" s="14"/>
      <c r="H52" s="14"/>
      <c r="I52" s="14"/>
    </row>
    <row r="53" spans="1:2" ht="30" customHeight="1">
      <c r="A53" s="20"/>
      <c r="B53" s="21" t="s">
        <v>53</v>
      </c>
    </row>
    <row r="54" ht="30" customHeight="1"/>
    <row r="55" ht="30" customHeight="1"/>
    <row r="56" ht="30" customHeight="1"/>
    <row r="57" ht="30" customHeight="1"/>
    <row r="58" ht="30" customHeight="1"/>
    <row r="59" ht="30" customHeight="1"/>
    <row r="60" spans="5:6" ht="30" customHeight="1">
      <c r="E60"/>
      <c r="F60" s="19"/>
    </row>
    <row r="61" ht="30" customHeight="1">
      <c r="E61"/>
    </row>
    <row r="62" spans="1:9" ht="30" customHeight="1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>
      <c r="A65" s="6"/>
      <c r="B65" s="6"/>
      <c r="C65" s="6"/>
      <c r="D65" s="6"/>
      <c r="E65" s="6"/>
      <c r="F65" s="6"/>
      <c r="G65" s="6"/>
      <c r="H65" s="6"/>
      <c r="I65" s="18"/>
    </row>
    <row r="66" spans="1:9" ht="12.75">
      <c r="A66" s="6"/>
      <c r="B66" s="6"/>
      <c r="C66" s="6"/>
      <c r="D66" s="6"/>
      <c r="E66" s="6"/>
      <c r="F66" s="6"/>
      <c r="G66" s="6"/>
      <c r="H66" s="6"/>
      <c r="I66" s="18"/>
    </row>
    <row r="67" spans="1:9" ht="12.75">
      <c r="A67" s="6"/>
      <c r="B67" s="6"/>
      <c r="C67" s="6"/>
      <c r="D67" s="6"/>
      <c r="E67" s="6"/>
      <c r="F67" s="6"/>
      <c r="G67" s="6"/>
      <c r="H67" s="6"/>
      <c r="I67" s="18"/>
    </row>
    <row r="68" spans="1:9" ht="12.75">
      <c r="A68" s="6"/>
      <c r="B68" s="6"/>
      <c r="C68" s="6"/>
      <c r="D68" s="6"/>
      <c r="E68" s="6"/>
      <c r="F68" s="6"/>
      <c r="G68" s="6"/>
      <c r="H68" s="6"/>
      <c r="I68" s="18"/>
    </row>
    <row r="69" spans="1:9" ht="12.75">
      <c r="A69" s="6"/>
      <c r="B69" s="6"/>
      <c r="C69" s="6"/>
      <c r="D69" s="6"/>
      <c r="E69" s="6"/>
      <c r="F69" s="6"/>
      <c r="G69" s="6"/>
      <c r="H69" s="6"/>
      <c r="I69" s="18"/>
    </row>
    <row r="70" spans="1:9" ht="12.75">
      <c r="A70" s="6"/>
      <c r="B70" s="6"/>
      <c r="C70" s="6"/>
      <c r="D70" s="6"/>
      <c r="E70" s="6"/>
      <c r="F70" s="6"/>
      <c r="G70" s="6"/>
      <c r="H70" s="6"/>
      <c r="I70" s="18"/>
    </row>
    <row r="71" spans="1:9" ht="12.75">
      <c r="A71" s="6"/>
      <c r="B71" s="6"/>
      <c r="C71" s="6"/>
      <c r="D71" s="6"/>
      <c r="E71" s="6"/>
      <c r="F71" s="6"/>
      <c r="G71" s="6"/>
      <c r="H71" s="6"/>
      <c r="I71" s="18"/>
    </row>
    <row r="72" spans="1:9" ht="12.75">
      <c r="A72" s="6"/>
      <c r="B72" s="6"/>
      <c r="C72" s="6"/>
      <c r="D72" s="6"/>
      <c r="E72" s="6"/>
      <c r="F72" s="6"/>
      <c r="G72" s="6"/>
      <c r="H72" s="6"/>
      <c r="I72" s="18"/>
    </row>
    <row r="73" spans="1:9" ht="12.75">
      <c r="A73" s="6"/>
      <c r="B73" s="6"/>
      <c r="C73" s="6"/>
      <c r="D73" s="6"/>
      <c r="E73" s="6"/>
      <c r="F73" s="6"/>
      <c r="G73" s="6"/>
      <c r="H73" s="6"/>
      <c r="I73" s="18"/>
    </row>
    <row r="74" spans="1:9" ht="12.75">
      <c r="A74" s="6"/>
      <c r="B74" s="6"/>
      <c r="C74" s="6"/>
      <c r="D74" s="6"/>
      <c r="E74" s="6"/>
      <c r="F74" s="6"/>
      <c r="G74" s="6"/>
      <c r="H74" s="6"/>
      <c r="I74" s="18"/>
    </row>
    <row r="75" spans="1:9" ht="12.75">
      <c r="A75" s="6"/>
      <c r="B75" s="6"/>
      <c r="C75" s="6"/>
      <c r="D75" s="6"/>
      <c r="E75" s="6"/>
      <c r="F75" s="6"/>
      <c r="G75" s="6"/>
      <c r="H75" s="6"/>
      <c r="I75" s="18"/>
    </row>
    <row r="76" spans="1:9" ht="12.75">
      <c r="A76" s="6"/>
      <c r="B76" s="6"/>
      <c r="C76" s="6"/>
      <c r="D76" s="6"/>
      <c r="E76" s="6"/>
      <c r="F76" s="6"/>
      <c r="G76" s="6"/>
      <c r="H76" s="6"/>
      <c r="I76" s="18"/>
    </row>
    <row r="77" spans="1:9" ht="12.75">
      <c r="A77" s="6"/>
      <c r="B77" s="6"/>
      <c r="C77" s="6"/>
      <c r="D77" s="6"/>
      <c r="E77" s="6"/>
      <c r="F77" s="6"/>
      <c r="G77" s="6"/>
      <c r="H77" s="6"/>
      <c r="I77" s="18"/>
    </row>
    <row r="78" spans="1:9" ht="12.75">
      <c r="A78" s="6"/>
      <c r="B78" s="6"/>
      <c r="C78" s="6"/>
      <c r="D78" s="6"/>
      <c r="E78" s="6"/>
      <c r="F78" s="6"/>
      <c r="G78" s="6"/>
      <c r="H78" s="6"/>
      <c r="I78" s="18"/>
    </row>
    <row r="79" spans="1:9" ht="12.75">
      <c r="A79" s="6"/>
      <c r="B79" s="6"/>
      <c r="C79" s="6"/>
      <c r="D79" s="6"/>
      <c r="E79" s="6"/>
      <c r="F79" s="6"/>
      <c r="G79" s="6"/>
      <c r="H79" s="6"/>
      <c r="I79" s="18"/>
    </row>
    <row r="80" spans="1:9" ht="12.75">
      <c r="A80" s="6"/>
      <c r="B80" s="6"/>
      <c r="C80" s="6"/>
      <c r="D80" s="6"/>
      <c r="E80" s="6"/>
      <c r="F80" s="6"/>
      <c r="G80" s="6"/>
      <c r="H80" s="6"/>
      <c r="I80" s="18"/>
    </row>
    <row r="81" spans="1:9" ht="12.75">
      <c r="A81" s="6"/>
      <c r="B81" s="6"/>
      <c r="C81" s="6"/>
      <c r="D81" s="6"/>
      <c r="E81" s="6"/>
      <c r="F81" s="6"/>
      <c r="G81" s="6"/>
      <c r="H81" s="6"/>
      <c r="I81" s="18"/>
    </row>
    <row r="82" spans="1:9" ht="12.75">
      <c r="A82" s="6"/>
      <c r="B82" s="6"/>
      <c r="C82" s="6"/>
      <c r="D82" s="6"/>
      <c r="E82" s="6"/>
      <c r="F82" s="6"/>
      <c r="G82" s="6"/>
      <c r="H82" s="6"/>
      <c r="I82" s="18"/>
    </row>
    <row r="83" spans="1:9" ht="12.75">
      <c r="A83" s="6"/>
      <c r="B83" s="6"/>
      <c r="C83" s="6"/>
      <c r="D83" s="6"/>
      <c r="E83" s="6"/>
      <c r="F83" s="6"/>
      <c r="G83" s="6"/>
      <c r="H83" s="6"/>
      <c r="I83" s="18"/>
    </row>
    <row r="84" spans="1:9" ht="12.75">
      <c r="A84" s="6"/>
      <c r="B84" s="6"/>
      <c r="C84" s="6"/>
      <c r="D84" s="6"/>
      <c r="E84" s="6"/>
      <c r="F84" s="6"/>
      <c r="G84" s="6"/>
      <c r="H84" s="6"/>
      <c r="I84" s="18"/>
    </row>
    <row r="85" spans="1:9" ht="12.75">
      <c r="A85" s="6"/>
      <c r="B85" s="6"/>
      <c r="C85" s="6"/>
      <c r="D85" s="6"/>
      <c r="E85" s="6"/>
      <c r="F85" s="6"/>
      <c r="G85" s="6"/>
      <c r="H85" s="6"/>
      <c r="I85" s="18"/>
    </row>
    <row r="86" spans="1:9" ht="12.75">
      <c r="A86" s="6"/>
      <c r="B86" s="6"/>
      <c r="C86" s="6"/>
      <c r="D86" s="6"/>
      <c r="E86" s="6"/>
      <c r="F86" s="6"/>
      <c r="G86" s="6"/>
      <c r="H86" s="6"/>
      <c r="I86" s="18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</sheetData>
  <sheetProtection/>
  <mergeCells count="6">
    <mergeCell ref="A1:I1"/>
    <mergeCell ref="A2:I2"/>
    <mergeCell ref="C3:E3"/>
    <mergeCell ref="A4:I4"/>
    <mergeCell ref="A5:I5"/>
    <mergeCell ref="A9:I9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9.4218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Pools!B122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Pools!B123</f>
        <v>Netplex Ct. 10</v>
      </c>
    </row>
    <row r="5" spans="1:2" s="25" customFormat="1" ht="13.5">
      <c r="A5" s="39" t="s">
        <v>5</v>
      </c>
      <c r="B5" s="25" t="str">
        <f>Pools!A121</f>
        <v>Division VI</v>
      </c>
    </row>
    <row r="7" spans="1:13" s="7" customFormat="1" ht="13.5">
      <c r="A7" s="349" t="s">
        <v>167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Amarillo Xtreme 11 Invasion</v>
      </c>
      <c r="C12" s="333"/>
      <c r="D12" s="325" t="str">
        <f>A16</f>
        <v>Amarillo Xtreme 11 Dynamite</v>
      </c>
      <c r="E12" s="326"/>
      <c r="F12" s="325" t="str">
        <f>A19</f>
        <v>Amarillo Xtreme 10 Legends</v>
      </c>
      <c r="G12" s="326"/>
      <c r="H12" s="350" t="str">
        <f>A22</f>
        <v>NLVC 11 Blue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Pools!B125</f>
        <v>Amarillo Xtreme 11 Invasion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Pools!B126</f>
        <v>Amarillo Xtreme 11 Dynamite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Pools!B127</f>
        <v>Amarillo Xtreme 10 Legends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Pools!B128</f>
        <v>NLVC 11 Blue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11 Invasion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Amarillo Xtreme 11 Dynamite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Amarillo Xtreme 10 Legends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NLVC 11 Blue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172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Amarillo Xtreme 11 Invasion</v>
      </c>
      <c r="C35" s="326"/>
      <c r="D35" s="325" t="str">
        <f>A30</f>
        <v>Amarillo Xtreme 10 Legends</v>
      </c>
      <c r="E35" s="326"/>
      <c r="F35" s="327" t="str">
        <f>A16</f>
        <v>Amarillo Xtreme 11 Dynamite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Amarillo Xtreme 11 Dynamite</v>
      </c>
      <c r="C36" s="326"/>
      <c r="D36" s="325" t="str">
        <f>A22</f>
        <v>NLVC 11 Blue</v>
      </c>
      <c r="E36" s="326"/>
      <c r="F36" s="327" t="str">
        <f>A13</f>
        <v>Amarillo Xtreme 11 Invasion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Amarillo Xtreme 11 Invasion</v>
      </c>
      <c r="C37" s="326"/>
      <c r="D37" s="325" t="str">
        <f>A31</f>
        <v>NLVC 11 Blue</v>
      </c>
      <c r="E37" s="326"/>
      <c r="F37" s="327" t="str">
        <f>A30</f>
        <v>Amarillo Xtreme 10 Legends</v>
      </c>
      <c r="G37" s="327"/>
      <c r="I37" s="329"/>
      <c r="J37" s="329"/>
      <c r="K37" s="329"/>
      <c r="L37" s="329"/>
    </row>
    <row r="38" spans="1:12" ht="18" customHeight="1">
      <c r="A38" s="3" t="s">
        <v>24</v>
      </c>
      <c r="B38" s="325" t="str">
        <f>A29</f>
        <v>Amarillo Xtreme 11 Dynamite</v>
      </c>
      <c r="C38" s="326"/>
      <c r="D38" s="325" t="str">
        <f>A30</f>
        <v>Amarillo Xtreme 10 Legends</v>
      </c>
      <c r="E38" s="326"/>
      <c r="F38" s="327" t="str">
        <f>A28</f>
        <v>Amarillo Xtreme 11 Invasion</v>
      </c>
      <c r="G38" s="327"/>
      <c r="I38" s="329"/>
      <c r="J38" s="329"/>
      <c r="K38" s="329"/>
      <c r="L38" s="329"/>
    </row>
    <row r="39" spans="1:7" ht="18" customHeight="1">
      <c r="A39" s="3" t="s">
        <v>25</v>
      </c>
      <c r="B39" s="325" t="str">
        <f>A30</f>
        <v>Amarillo Xtreme 10 Legends</v>
      </c>
      <c r="C39" s="326"/>
      <c r="D39" s="325" t="str">
        <f>A31</f>
        <v>NLVC 11 Blue</v>
      </c>
      <c r="E39" s="326"/>
      <c r="F39" s="327" t="str">
        <f>A16</f>
        <v>Amarillo Xtreme 11 Dynamite</v>
      </c>
      <c r="G39" s="327"/>
    </row>
    <row r="40" spans="1:7" ht="18" customHeight="1">
      <c r="A40" s="3" t="s">
        <v>26</v>
      </c>
      <c r="B40" s="325" t="str">
        <f>A13</f>
        <v>Amarillo Xtreme 11 Invasion</v>
      </c>
      <c r="C40" s="326"/>
      <c r="D40" s="325" t="str">
        <f>A29</f>
        <v>Amarillo Xtreme 11 Dynamite</v>
      </c>
      <c r="E40" s="326"/>
      <c r="F40" s="327" t="str">
        <f>A22</f>
        <v>NLVC 11 Blue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3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851562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1" t="str">
        <f>Pools!C122</f>
        <v>PM Pool - 2:30pm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Pools!C123</f>
        <v>Netplex Ct. 10</v>
      </c>
    </row>
    <row r="5" spans="1:2" s="25" customFormat="1" ht="13.5">
      <c r="A5" s="39" t="s">
        <v>5</v>
      </c>
      <c r="B5" s="25" t="str">
        <f>Pools!A121</f>
        <v>Division VI</v>
      </c>
    </row>
    <row r="7" spans="1:13" s="7" customFormat="1" ht="13.5">
      <c r="A7" s="349" t="s">
        <v>167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JET 11 Reyes</v>
      </c>
      <c r="C12" s="333"/>
      <c r="D12" s="325" t="str">
        <f>A16</f>
        <v>AEV 111 Fearless Ballers</v>
      </c>
      <c r="E12" s="326"/>
      <c r="F12" s="325" t="str">
        <f>A19</f>
        <v>Amarillo Xtreme 10 Thunder</v>
      </c>
      <c r="G12" s="326"/>
      <c r="H12" s="350" t="str">
        <f>A22</f>
        <v>Amarillo Xtreme 10 Chaos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Pools!C125</f>
        <v>JET 11 Reyes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Pools!C126</f>
        <v>AEV 111 Fearless Ballers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Pools!C127</f>
        <v>Amarillo Xtreme 10 Thunder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Pools!C128</f>
        <v>Amarillo Xtreme 10 Chaos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11 Reyes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AEV 111 Fearless Ballers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Amarillo Xtreme 10 Thunder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Amarillo Xtreme 10 Chaos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172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JET 11 Reyes</v>
      </c>
      <c r="C35" s="326"/>
      <c r="D35" s="325" t="str">
        <f>A30</f>
        <v>Amarillo Xtreme 10 Thunder</v>
      </c>
      <c r="E35" s="326"/>
      <c r="F35" s="327" t="str">
        <f>A16</f>
        <v>AEV 111 Fearless Ballers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AEV 111 Fearless Ballers</v>
      </c>
      <c r="C36" s="326"/>
      <c r="D36" s="325" t="str">
        <f>A22</f>
        <v>Amarillo Xtreme 10 Chaos</v>
      </c>
      <c r="E36" s="326"/>
      <c r="F36" s="327" t="str">
        <f>A13</f>
        <v>JET 11 Reyes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JET 11 Reyes</v>
      </c>
      <c r="C37" s="326"/>
      <c r="D37" s="325" t="str">
        <f>A31</f>
        <v>Amarillo Xtreme 10 Chaos</v>
      </c>
      <c r="E37" s="326"/>
      <c r="F37" s="327" t="str">
        <f>A30</f>
        <v>Amarillo Xtreme 10 Thunder</v>
      </c>
      <c r="G37" s="327"/>
      <c r="I37" s="329"/>
      <c r="J37" s="329"/>
      <c r="K37" s="329"/>
      <c r="L37" s="329"/>
    </row>
    <row r="38" spans="1:12" ht="18" customHeight="1">
      <c r="A38" s="3" t="s">
        <v>24</v>
      </c>
      <c r="B38" s="325" t="str">
        <f>A29</f>
        <v>AEV 111 Fearless Ballers</v>
      </c>
      <c r="C38" s="326"/>
      <c r="D38" s="325" t="str">
        <f>A30</f>
        <v>Amarillo Xtreme 10 Thunder</v>
      </c>
      <c r="E38" s="326"/>
      <c r="F38" s="327" t="str">
        <f>A28</f>
        <v>JET 11 Reyes</v>
      </c>
      <c r="G38" s="327"/>
      <c r="I38" s="329"/>
      <c r="J38" s="329"/>
      <c r="K38" s="329"/>
      <c r="L38" s="329"/>
    </row>
    <row r="39" spans="1:7" ht="18" customHeight="1">
      <c r="A39" s="3" t="s">
        <v>25</v>
      </c>
      <c r="B39" s="325" t="str">
        <f>A30</f>
        <v>Amarillo Xtreme 10 Thunder</v>
      </c>
      <c r="C39" s="326"/>
      <c r="D39" s="325" t="str">
        <f>A31</f>
        <v>Amarillo Xtreme 10 Chaos</v>
      </c>
      <c r="E39" s="326"/>
      <c r="F39" s="327" t="str">
        <f>A16</f>
        <v>AEV 111 Fearless Ballers</v>
      </c>
      <c r="G39" s="327"/>
    </row>
    <row r="40" spans="1:7" ht="18" customHeight="1">
      <c r="A40" s="3" t="s">
        <v>26</v>
      </c>
      <c r="B40" s="325" t="str">
        <f>A13</f>
        <v>JET 11 Reyes</v>
      </c>
      <c r="C40" s="326"/>
      <c r="D40" s="325" t="str">
        <f>A29</f>
        <v>AEV 111 Fearless Ballers</v>
      </c>
      <c r="E40" s="326"/>
      <c r="F40" s="327" t="str">
        <f>A22</f>
        <v>Amarillo Xtreme 10 Chaos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Pools!B20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Pools!B21</f>
        <v>WT A&amp;M The Box Ct. 18</v>
      </c>
    </row>
    <row r="5" spans="1:2" s="25" customFormat="1" ht="13.5">
      <c r="A5" s="39" t="s">
        <v>5</v>
      </c>
      <c r="B5" s="25" t="str">
        <f>Pools!A11</f>
        <v>Division 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67</v>
      </c>
      <c r="D9" s="11"/>
      <c r="E9" s="11"/>
      <c r="F9" s="11"/>
      <c r="G9" s="11"/>
    </row>
    <row r="10" spans="1:7" ht="12.75">
      <c r="A10" s="11" t="s">
        <v>23</v>
      </c>
      <c r="B10" s="13">
        <v>18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DCVA Elite 16</v>
      </c>
      <c r="C12" s="333"/>
      <c r="D12" s="325" t="str">
        <f>A16</f>
        <v>NLVC 18 National</v>
      </c>
      <c r="E12" s="326"/>
      <c r="F12" s="325" t="str">
        <f>A19</f>
        <v>ARVC 15N1 Adidas</v>
      </c>
      <c r="G12" s="326"/>
      <c r="H12" s="350" t="str">
        <f>A22</f>
        <v>JET 15 Tadeu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Pools!B23</f>
        <v>DCVA Elite 16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Pools!B24</f>
        <v>NLVC 18 National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Pools!B25</f>
        <v>ARVC 15N1 Adidas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Pools!B26</f>
        <v>JET 15 Tadeu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DCVA Elite 16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NLVC 18 National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ARVC 15N1 Adidas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JET 15 Tadeu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DCVA Elite 16</v>
      </c>
      <c r="C35" s="326"/>
      <c r="D35" s="325" t="str">
        <f>A30</f>
        <v>ARVC 15N1 Adidas</v>
      </c>
      <c r="E35" s="326"/>
      <c r="F35" s="327" t="str">
        <f>A16</f>
        <v>NLVC 18 National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NLVC 18 National</v>
      </c>
      <c r="C36" s="326"/>
      <c r="D36" s="325" t="str">
        <f>A22</f>
        <v>JET 15 Tadeu</v>
      </c>
      <c r="E36" s="326"/>
      <c r="F36" s="327" t="str">
        <f>A13</f>
        <v>DCVA Elite 16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DCVA Elite 16</v>
      </c>
      <c r="C37" s="326"/>
      <c r="D37" s="325" t="str">
        <f>A31</f>
        <v>JET 15 Tadeu</v>
      </c>
      <c r="E37" s="326"/>
      <c r="F37" s="327" t="str">
        <f>A30</f>
        <v>ARVC 15N1 Adidas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NLVC 18 National</v>
      </c>
      <c r="C38" s="326"/>
      <c r="D38" s="325" t="str">
        <f>A30</f>
        <v>ARVC 15N1 Adidas</v>
      </c>
      <c r="E38" s="326"/>
      <c r="F38" s="327" t="str">
        <f>A28</f>
        <v>DCVA Elite 16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ARVC 15N1 Adidas</v>
      </c>
      <c r="C39" s="326"/>
      <c r="D39" s="325" t="str">
        <f>A31</f>
        <v>JET 15 Tadeu</v>
      </c>
      <c r="E39" s="326"/>
      <c r="F39" s="327" t="str">
        <f>A16</f>
        <v>NLVC 18 National</v>
      </c>
      <c r="G39" s="327"/>
    </row>
    <row r="40" spans="1:7" ht="18" customHeight="1">
      <c r="A40" s="3" t="s">
        <v>26</v>
      </c>
      <c r="B40" s="325" t="str">
        <f>A13</f>
        <v>DCVA Elite 16</v>
      </c>
      <c r="C40" s="326"/>
      <c r="D40" s="325" t="str">
        <f>A29</f>
        <v>NLVC 18 National</v>
      </c>
      <c r="E40" s="326"/>
      <c r="F40" s="327" t="str">
        <f>A22</f>
        <v>JET 15 Tadeu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4.7109375" style="0" customWidth="1"/>
    <col min="2" max="8" width="28.7109375" style="0" customWidth="1"/>
    <col min="9" max="9" width="4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20.25" customHeight="1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5" ht="9.75" customHeight="1">
      <c r="A3" s="353"/>
      <c r="B3" s="353"/>
      <c r="C3" s="353"/>
      <c r="D3" s="5"/>
      <c r="E3" s="5"/>
    </row>
    <row r="4" spans="1:9" ht="19.5">
      <c r="A4" s="355" t="str">
        <f>Pools!A121</f>
        <v>Division VI</v>
      </c>
      <c r="B4" s="355"/>
      <c r="C4" s="355"/>
      <c r="D4" s="355"/>
      <c r="E4" s="355"/>
      <c r="F4" s="355"/>
      <c r="G4" s="355"/>
      <c r="H4" s="355"/>
      <c r="I4" s="355"/>
    </row>
    <row r="5" spans="1:9" ht="19.5">
      <c r="A5" s="355" t="s">
        <v>43</v>
      </c>
      <c r="B5" s="355"/>
      <c r="C5" s="355"/>
      <c r="D5" s="355"/>
      <c r="E5" s="355"/>
      <c r="F5" s="355"/>
      <c r="G5" s="355"/>
      <c r="H5" s="355"/>
      <c r="I5" s="355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>
      <c r="A7" s="111"/>
      <c r="B7" s="112"/>
      <c r="C7" s="54"/>
      <c r="D7" s="59" t="s">
        <v>198</v>
      </c>
      <c r="E7" s="59" t="s">
        <v>42</v>
      </c>
      <c r="F7" s="59" t="s">
        <v>199</v>
      </c>
      <c r="G7" s="112"/>
      <c r="H7" s="111"/>
      <c r="I7" s="111"/>
    </row>
    <row r="8" spans="1:9" ht="18" customHeight="1">
      <c r="A8" s="365"/>
      <c r="B8" s="365"/>
      <c r="C8" s="365"/>
      <c r="D8" s="365"/>
      <c r="E8" s="365"/>
      <c r="F8" s="365"/>
      <c r="G8" s="365"/>
      <c r="H8" s="365"/>
      <c r="I8" s="365"/>
    </row>
    <row r="9" spans="1:9" ht="18" customHeight="1">
      <c r="A9" s="359" t="s">
        <v>41</v>
      </c>
      <c r="B9" s="359"/>
      <c r="C9" s="359"/>
      <c r="D9" s="359"/>
      <c r="E9" s="359"/>
      <c r="F9" s="359"/>
      <c r="G9" s="359"/>
      <c r="H9" s="359"/>
      <c r="I9" s="359"/>
    </row>
    <row r="10" spans="1:9" ht="28.5" customHeight="1">
      <c r="A10" s="111"/>
      <c r="B10" s="59"/>
      <c r="C10" s="59"/>
      <c r="D10" s="59"/>
      <c r="E10" s="59"/>
      <c r="F10" s="59"/>
      <c r="G10" s="111"/>
      <c r="H10" s="111"/>
      <c r="I10" s="111"/>
    </row>
    <row r="11" spans="1:9" ht="24" customHeight="1">
      <c r="A11" s="111"/>
      <c r="B11" s="111"/>
      <c r="C11" s="111"/>
      <c r="D11" s="111"/>
      <c r="E11" s="111"/>
      <c r="F11" s="111"/>
      <c r="G11" s="111"/>
      <c r="H11" s="111"/>
      <c r="I11" s="111"/>
    </row>
    <row r="12" spans="1:9" ht="24" customHeight="1" thickBot="1">
      <c r="A12" s="111"/>
      <c r="B12" s="27"/>
      <c r="C12" s="27"/>
      <c r="D12" s="27"/>
      <c r="E12" s="60" t="s">
        <v>31</v>
      </c>
      <c r="F12" s="60"/>
      <c r="G12" s="60"/>
      <c r="H12" s="27"/>
      <c r="I12" s="111"/>
    </row>
    <row r="13" spans="1:9" ht="24" customHeight="1" thickTop="1">
      <c r="A13" s="111"/>
      <c r="B13" s="27"/>
      <c r="C13" s="27"/>
      <c r="D13" s="27"/>
      <c r="E13" s="113"/>
      <c r="F13" s="60"/>
      <c r="G13" s="60"/>
      <c r="H13" s="27"/>
      <c r="I13" s="111"/>
    </row>
    <row r="14" spans="1:9" ht="24" customHeight="1">
      <c r="A14" s="111"/>
      <c r="B14" s="27"/>
      <c r="C14" s="27"/>
      <c r="D14" s="27"/>
      <c r="E14" s="114" t="s">
        <v>516</v>
      </c>
      <c r="F14" s="60"/>
      <c r="G14" s="60"/>
      <c r="H14" s="27"/>
      <c r="I14" s="111"/>
    </row>
    <row r="15" spans="1:9" ht="24" customHeight="1" thickBot="1">
      <c r="A15" s="111"/>
      <c r="B15" s="27"/>
      <c r="C15" s="27"/>
      <c r="D15" s="115"/>
      <c r="E15" s="116" t="str">
        <f>E25</f>
        <v>Netplex Ct. 10</v>
      </c>
      <c r="F15" s="117"/>
      <c r="G15" s="60"/>
      <c r="H15" s="27"/>
      <c r="I15" s="111"/>
    </row>
    <row r="16" spans="1:9" ht="24" customHeight="1">
      <c r="A16" s="111"/>
      <c r="B16" s="27"/>
      <c r="C16" s="27"/>
      <c r="D16" s="118"/>
      <c r="E16" s="121" t="s">
        <v>170</v>
      </c>
      <c r="F16" s="119"/>
      <c r="G16" s="60"/>
      <c r="H16" s="27"/>
      <c r="I16" s="111"/>
    </row>
    <row r="17" spans="1:9" ht="24" customHeight="1">
      <c r="A17" s="111"/>
      <c r="B17" s="27"/>
      <c r="C17" s="27"/>
      <c r="D17" s="120"/>
      <c r="E17" s="121"/>
      <c r="F17" s="122"/>
      <c r="G17" s="60"/>
      <c r="H17" s="27"/>
      <c r="I17" s="111"/>
    </row>
    <row r="18" spans="1:9" ht="24" customHeight="1" thickBot="1">
      <c r="A18" s="111"/>
      <c r="B18" s="27"/>
      <c r="C18" s="27"/>
      <c r="D18" s="123"/>
      <c r="E18" s="124"/>
      <c r="F18" s="125"/>
      <c r="G18" s="60"/>
      <c r="H18" s="27"/>
      <c r="I18" s="111"/>
    </row>
    <row r="19" spans="1:9" ht="24" customHeight="1" thickTop="1">
      <c r="A19" s="111"/>
      <c r="B19" s="27"/>
      <c r="C19" s="126"/>
      <c r="D19" s="127" t="s">
        <v>523</v>
      </c>
      <c r="E19" s="257" t="s">
        <v>56</v>
      </c>
      <c r="F19" s="125" t="s">
        <v>519</v>
      </c>
      <c r="G19" s="129"/>
      <c r="H19" s="27"/>
      <c r="I19" s="111"/>
    </row>
    <row r="20" spans="1:9" ht="24" customHeight="1" thickBot="1">
      <c r="A20" s="111"/>
      <c r="B20" s="27"/>
      <c r="C20" s="130"/>
      <c r="D20" s="131" t="str">
        <f>F20</f>
        <v>Netplex Ct. 9</v>
      </c>
      <c r="E20" s="60"/>
      <c r="F20" s="132" t="str">
        <f>D7</f>
        <v>Netplex Ct. 9</v>
      </c>
      <c r="G20" s="133"/>
      <c r="H20" s="27"/>
      <c r="I20" s="111"/>
    </row>
    <row r="21" spans="1:9" ht="24" customHeight="1">
      <c r="A21" s="111"/>
      <c r="B21" s="27"/>
      <c r="C21" s="134"/>
      <c r="D21" s="135" t="s">
        <v>162</v>
      </c>
      <c r="E21" s="60"/>
      <c r="F21" s="285" t="s">
        <v>520</v>
      </c>
      <c r="G21" s="137"/>
      <c r="H21" s="27"/>
      <c r="I21" s="111"/>
    </row>
    <row r="22" spans="1:9" ht="24" customHeight="1" thickBot="1">
      <c r="A22" s="111"/>
      <c r="B22" s="27"/>
      <c r="C22" s="120"/>
      <c r="D22" s="135"/>
      <c r="E22" s="60" t="s">
        <v>39</v>
      </c>
      <c r="F22" s="136"/>
      <c r="G22" s="122"/>
      <c r="H22" s="27"/>
      <c r="I22" s="111"/>
    </row>
    <row r="23" spans="1:9" ht="24" customHeight="1" thickTop="1">
      <c r="A23" s="111"/>
      <c r="B23" s="27"/>
      <c r="C23" s="135"/>
      <c r="D23" s="135"/>
      <c r="E23" s="113"/>
      <c r="F23" s="122"/>
      <c r="G23" s="122"/>
      <c r="H23" s="27"/>
      <c r="I23" s="111"/>
    </row>
    <row r="24" spans="1:9" ht="24" customHeight="1">
      <c r="A24" s="111"/>
      <c r="B24" s="27"/>
      <c r="C24" s="135"/>
      <c r="D24" s="135"/>
      <c r="E24" s="114" t="s">
        <v>54</v>
      </c>
      <c r="F24" s="122"/>
      <c r="G24" s="122"/>
      <c r="H24" s="27"/>
      <c r="I24" s="111"/>
    </row>
    <row r="25" spans="1:9" ht="24" customHeight="1" thickBot="1">
      <c r="A25" s="111"/>
      <c r="B25" s="27"/>
      <c r="C25" s="120"/>
      <c r="D25" s="138"/>
      <c r="E25" s="116" t="str">
        <f>F7</f>
        <v>Netplex Ct. 10</v>
      </c>
      <c r="F25" s="139"/>
      <c r="G25" s="136"/>
      <c r="H25" s="27"/>
      <c r="I25" s="111"/>
    </row>
    <row r="26" spans="1:9" ht="24" customHeight="1">
      <c r="A26" s="111"/>
      <c r="B26" s="27"/>
      <c r="C26" s="120"/>
      <c r="D26" s="140"/>
      <c r="E26" s="284" t="s">
        <v>142</v>
      </c>
      <c r="F26" s="141"/>
      <c r="G26" s="136"/>
      <c r="H26" s="27"/>
      <c r="I26" s="111"/>
    </row>
    <row r="27" spans="1:9" ht="24" customHeight="1">
      <c r="A27" s="111"/>
      <c r="B27" s="27"/>
      <c r="C27" s="120"/>
      <c r="D27" s="27"/>
      <c r="E27" s="121"/>
      <c r="F27" s="60"/>
      <c r="G27" s="136"/>
      <c r="H27" s="27"/>
      <c r="I27" s="111"/>
    </row>
    <row r="28" spans="1:9" ht="24" customHeight="1" thickBot="1">
      <c r="A28" s="111"/>
      <c r="B28" s="27"/>
      <c r="C28" s="120"/>
      <c r="D28" s="27"/>
      <c r="E28" s="124"/>
      <c r="F28" s="60"/>
      <c r="G28" s="122"/>
      <c r="H28" s="27"/>
      <c r="I28" s="111"/>
    </row>
    <row r="29" spans="1:9" ht="24" customHeight="1" thickTop="1">
      <c r="A29" s="111"/>
      <c r="B29" s="27"/>
      <c r="C29" s="127" t="s">
        <v>527</v>
      </c>
      <c r="D29" s="27"/>
      <c r="E29" s="128" t="s">
        <v>33</v>
      </c>
      <c r="F29" s="60"/>
      <c r="G29" s="125" t="s">
        <v>524</v>
      </c>
      <c r="H29" s="27"/>
      <c r="I29" s="111"/>
    </row>
    <row r="30" spans="1:9" ht="24" customHeight="1" thickBot="1">
      <c r="A30" s="111"/>
      <c r="B30" s="130"/>
      <c r="C30" s="131" t="str">
        <f>G30</f>
        <v>Netplex Ct. 9</v>
      </c>
      <c r="D30" s="27"/>
      <c r="E30" s="60"/>
      <c r="F30" s="142"/>
      <c r="G30" s="132" t="str">
        <f>D20</f>
        <v>Netplex Ct. 9</v>
      </c>
      <c r="H30" s="143"/>
      <c r="I30" s="111"/>
    </row>
    <row r="31" spans="1:9" ht="24" customHeight="1">
      <c r="A31" s="111"/>
      <c r="B31" s="27" t="s">
        <v>44</v>
      </c>
      <c r="C31" s="135" t="s">
        <v>66</v>
      </c>
      <c r="D31" s="27"/>
      <c r="E31" s="60"/>
      <c r="F31" s="142"/>
      <c r="G31" s="136" t="s">
        <v>50</v>
      </c>
      <c r="H31" s="27" t="s">
        <v>45</v>
      </c>
      <c r="I31" s="111"/>
    </row>
    <row r="32" spans="1:9" ht="24" customHeight="1" thickBot="1">
      <c r="A32" s="111"/>
      <c r="B32" s="27" t="s">
        <v>46</v>
      </c>
      <c r="C32" s="120"/>
      <c r="D32" s="142"/>
      <c r="E32" s="60" t="s">
        <v>38</v>
      </c>
      <c r="F32" s="60"/>
      <c r="G32" s="122"/>
      <c r="H32" s="27" t="s">
        <v>46</v>
      </c>
      <c r="I32" s="111"/>
    </row>
    <row r="33" spans="1:9" ht="24" customHeight="1" thickTop="1">
      <c r="A33" s="111"/>
      <c r="B33" s="27"/>
      <c r="C33" s="120"/>
      <c r="D33" s="60"/>
      <c r="E33" s="113"/>
      <c r="F33" s="60"/>
      <c r="G33" s="122"/>
      <c r="H33" s="27"/>
      <c r="I33" s="111"/>
    </row>
    <row r="34" spans="1:9" ht="24" customHeight="1">
      <c r="A34" s="111"/>
      <c r="B34" s="27"/>
      <c r="C34" s="120"/>
      <c r="D34" s="60"/>
      <c r="E34" s="114" t="s">
        <v>517</v>
      </c>
      <c r="F34" s="60"/>
      <c r="G34" s="122"/>
      <c r="H34" s="27"/>
      <c r="I34" s="111"/>
    </row>
    <row r="35" spans="1:9" ht="24" customHeight="1" thickBot="1">
      <c r="A35" s="111"/>
      <c r="B35" s="27"/>
      <c r="C35" s="120"/>
      <c r="D35" s="144"/>
      <c r="E35" s="116" t="str">
        <f>E45</f>
        <v>Netplex Ct. 10</v>
      </c>
      <c r="F35" s="117"/>
      <c r="G35" s="122"/>
      <c r="H35" s="27"/>
      <c r="I35" s="111"/>
    </row>
    <row r="36" spans="1:9" ht="24" customHeight="1">
      <c r="A36" s="111"/>
      <c r="B36" s="27"/>
      <c r="C36" s="120"/>
      <c r="D36" s="118"/>
      <c r="E36" s="121" t="s">
        <v>161</v>
      </c>
      <c r="F36" s="119"/>
      <c r="G36" s="122"/>
      <c r="H36" s="27"/>
      <c r="I36" s="111"/>
    </row>
    <row r="37" spans="1:9" ht="24" customHeight="1">
      <c r="A37" s="111"/>
      <c r="B37" s="27"/>
      <c r="C37" s="120"/>
      <c r="D37" s="120"/>
      <c r="E37" s="121"/>
      <c r="F37" s="122"/>
      <c r="G37" s="122"/>
      <c r="H37" s="27"/>
      <c r="I37" s="111"/>
    </row>
    <row r="38" spans="1:9" ht="24" customHeight="1" thickBot="1">
      <c r="A38" s="111"/>
      <c r="B38" s="145"/>
      <c r="C38" s="120"/>
      <c r="D38" s="123"/>
      <c r="E38" s="146"/>
      <c r="F38" s="125"/>
      <c r="G38" s="122"/>
      <c r="H38" s="27"/>
      <c r="I38" s="111"/>
    </row>
    <row r="39" spans="1:9" ht="24" customHeight="1" thickTop="1">
      <c r="A39" s="111"/>
      <c r="B39" s="27"/>
      <c r="C39" s="147"/>
      <c r="D39" s="127" t="s">
        <v>522</v>
      </c>
      <c r="E39" s="128" t="s">
        <v>40</v>
      </c>
      <c r="F39" s="125" t="s">
        <v>521</v>
      </c>
      <c r="G39" s="148"/>
      <c r="H39" s="27"/>
      <c r="I39" s="111"/>
    </row>
    <row r="40" spans="1:9" ht="24" customHeight="1" thickBot="1">
      <c r="A40" s="111"/>
      <c r="B40" s="27"/>
      <c r="C40" s="149"/>
      <c r="D40" s="131" t="str">
        <f>F40</f>
        <v>Netplex Ct. 10</v>
      </c>
      <c r="E40" s="60"/>
      <c r="F40" s="132" t="str">
        <f>F7</f>
        <v>Netplex Ct. 10</v>
      </c>
      <c r="G40" s="150"/>
      <c r="H40" s="27"/>
      <c r="I40" s="111"/>
    </row>
    <row r="41" spans="1:9" ht="24" customHeight="1">
      <c r="A41" s="111"/>
      <c r="B41" s="27"/>
      <c r="C41" s="111"/>
      <c r="D41" s="135" t="s">
        <v>52</v>
      </c>
      <c r="E41" s="60"/>
      <c r="F41" s="136" t="s">
        <v>171</v>
      </c>
      <c r="G41" s="60"/>
      <c r="H41" s="27"/>
      <c r="I41" s="111"/>
    </row>
    <row r="42" spans="1:9" ht="24" customHeight="1" thickBot="1">
      <c r="A42" s="111"/>
      <c r="B42" s="27"/>
      <c r="C42" s="27"/>
      <c r="D42" s="135"/>
      <c r="E42" s="60" t="s">
        <v>57</v>
      </c>
      <c r="F42" s="136"/>
      <c r="G42" s="60"/>
      <c r="H42" s="27"/>
      <c r="I42" s="111"/>
    </row>
    <row r="43" spans="1:9" ht="24" customHeight="1" thickTop="1">
      <c r="A43" s="111"/>
      <c r="B43" s="27"/>
      <c r="C43" s="27"/>
      <c r="D43" s="120"/>
      <c r="E43" s="113"/>
      <c r="F43" s="122"/>
      <c r="G43" s="60"/>
      <c r="H43" s="27"/>
      <c r="I43" s="111"/>
    </row>
    <row r="44" spans="1:9" ht="24" customHeight="1">
      <c r="A44" s="111"/>
      <c r="B44" s="27"/>
      <c r="C44" s="27"/>
      <c r="D44" s="120"/>
      <c r="E44" s="114" t="s">
        <v>518</v>
      </c>
      <c r="F44" s="122"/>
      <c r="G44" s="60"/>
      <c r="H44" s="27"/>
      <c r="I44" s="111"/>
    </row>
    <row r="45" spans="1:9" ht="24" customHeight="1" thickBot="1">
      <c r="A45" s="111"/>
      <c r="B45" s="27"/>
      <c r="C45" s="27"/>
      <c r="D45" s="138"/>
      <c r="E45" s="116" t="str">
        <f>F7</f>
        <v>Netplex Ct. 10</v>
      </c>
      <c r="F45" s="151"/>
      <c r="G45" s="60"/>
      <c r="H45" s="27"/>
      <c r="I45" s="111"/>
    </row>
    <row r="46" spans="1:9" ht="24" customHeight="1">
      <c r="A46" s="111"/>
      <c r="B46" s="27"/>
      <c r="C46" s="27"/>
      <c r="D46" s="140"/>
      <c r="E46" s="121" t="s">
        <v>51</v>
      </c>
      <c r="F46" s="60"/>
      <c r="G46" s="60"/>
      <c r="H46" s="27"/>
      <c r="I46" s="111"/>
    </row>
    <row r="47" spans="1:9" ht="24" customHeight="1">
      <c r="A47" s="111"/>
      <c r="B47" s="27"/>
      <c r="C47" s="27"/>
      <c r="D47" s="27"/>
      <c r="E47" s="121"/>
      <c r="F47" s="60"/>
      <c r="G47" s="27"/>
      <c r="H47" s="27"/>
      <c r="I47" s="111"/>
    </row>
    <row r="48" spans="1:9" ht="24" customHeight="1" thickBot="1">
      <c r="A48" s="111"/>
      <c r="B48" s="27"/>
      <c r="C48" s="115"/>
      <c r="D48" s="27"/>
      <c r="E48" s="146"/>
      <c r="F48" s="60"/>
      <c r="G48" s="115"/>
      <c r="H48" s="27"/>
      <c r="I48" s="111"/>
    </row>
    <row r="49" spans="1:9" ht="24" customHeight="1">
      <c r="A49" s="111"/>
      <c r="B49" s="27"/>
      <c r="C49" s="152" t="s">
        <v>181</v>
      </c>
      <c r="D49" s="27"/>
      <c r="E49" s="128" t="s">
        <v>32</v>
      </c>
      <c r="F49" s="60"/>
      <c r="G49" s="153" t="s">
        <v>182</v>
      </c>
      <c r="H49" s="27"/>
      <c r="I49" s="111"/>
    </row>
    <row r="50" spans="1:9" ht="24" customHeight="1">
      <c r="A50" s="111"/>
      <c r="B50" s="27"/>
      <c r="C50" s="127" t="s">
        <v>526</v>
      </c>
      <c r="D50" s="27"/>
      <c r="F50" s="60"/>
      <c r="G50" s="125" t="s">
        <v>525</v>
      </c>
      <c r="H50" s="27"/>
      <c r="I50" s="111"/>
    </row>
    <row r="51" spans="1:9" ht="24" customHeight="1" thickBot="1">
      <c r="A51" s="111"/>
      <c r="B51" s="115"/>
      <c r="C51" s="131" t="str">
        <f>G51</f>
        <v>Netplex Ct. 10</v>
      </c>
      <c r="D51" s="27"/>
      <c r="E51" s="60"/>
      <c r="F51" s="60"/>
      <c r="G51" s="132" t="str">
        <f>D40</f>
        <v>Netplex Ct. 10</v>
      </c>
      <c r="H51" s="143"/>
      <c r="I51" s="111"/>
    </row>
    <row r="52" spans="1:9" ht="24" customHeight="1">
      <c r="A52" s="111"/>
      <c r="B52" s="27" t="s">
        <v>185</v>
      </c>
      <c r="C52" s="135" t="s">
        <v>186</v>
      </c>
      <c r="D52" s="27"/>
      <c r="E52" s="60"/>
      <c r="F52" s="60"/>
      <c r="G52" s="136" t="s">
        <v>187</v>
      </c>
      <c r="H52" s="27" t="s">
        <v>169</v>
      </c>
      <c r="I52" s="111"/>
    </row>
    <row r="53" spans="1:9" ht="24" customHeight="1">
      <c r="A53" s="111"/>
      <c r="B53" s="27"/>
      <c r="C53" s="135"/>
      <c r="D53" s="27"/>
      <c r="E53" s="60"/>
      <c r="F53" s="60"/>
      <c r="G53" s="136"/>
      <c r="H53" s="27"/>
      <c r="I53" s="111"/>
    </row>
    <row r="54" spans="1:9" ht="24" customHeight="1" thickBot="1">
      <c r="A54" s="111"/>
      <c r="B54" s="27"/>
      <c r="C54" s="143"/>
      <c r="D54" s="27"/>
      <c r="E54" s="60"/>
      <c r="F54" s="60"/>
      <c r="G54" s="130"/>
      <c r="H54" s="27"/>
      <c r="I54" s="111"/>
    </row>
    <row r="55" spans="1:9" ht="24" customHeight="1">
      <c r="A55" s="111"/>
      <c r="B55" s="27"/>
      <c r="C55" s="154" t="s">
        <v>188</v>
      </c>
      <c r="D55" s="27"/>
      <c r="E55" s="60"/>
      <c r="F55" s="60"/>
      <c r="G55" s="154" t="s">
        <v>189</v>
      </c>
      <c r="H55" s="27"/>
      <c r="I55" s="111"/>
    </row>
    <row r="56" spans="1:9" ht="24" customHeight="1">
      <c r="A56" s="111"/>
      <c r="B56" s="27"/>
      <c r="C56" s="27"/>
      <c r="D56" s="27"/>
      <c r="E56" s="60"/>
      <c r="F56" s="60"/>
      <c r="G56" s="27"/>
      <c r="H56" s="27"/>
      <c r="I56" s="111"/>
    </row>
    <row r="57" spans="1:9" ht="24" customHeight="1">
      <c r="A57" s="111"/>
      <c r="B57" s="27"/>
      <c r="C57" s="27"/>
      <c r="D57" s="27"/>
      <c r="E57" s="60"/>
      <c r="F57" s="60"/>
      <c r="G57" s="27"/>
      <c r="H57" s="27"/>
      <c r="I57" s="111"/>
    </row>
    <row r="58" spans="2:3" ht="24" customHeight="1">
      <c r="B58" s="20"/>
      <c r="C58" s="21" t="s">
        <v>53</v>
      </c>
    </row>
    <row r="59" ht="28.5" customHeight="1"/>
    <row r="60" ht="28.5" customHeight="1"/>
    <row r="61" ht="28.5" customHeight="1"/>
    <row r="62" ht="28.5" customHeight="1"/>
    <row r="63" ht="28.5" customHeight="1"/>
    <row r="64" ht="18" customHeight="1"/>
    <row r="65" ht="18" customHeight="1"/>
    <row r="68" spans="1:9" ht="12.75">
      <c r="A68" s="54"/>
      <c r="B68" s="54"/>
      <c r="C68" s="54"/>
      <c r="D68" s="54"/>
      <c r="E68" s="54"/>
      <c r="F68" s="58"/>
      <c r="G68" s="54"/>
      <c r="H68" s="54"/>
      <c r="I68" s="54"/>
    </row>
    <row r="69" spans="1:9" ht="12.75">
      <c r="A69" s="54"/>
      <c r="B69" s="54"/>
      <c r="C69" s="54"/>
      <c r="D69" s="54"/>
      <c r="E69" s="54"/>
      <c r="F69" s="58"/>
      <c r="G69" s="54"/>
      <c r="H69" s="54"/>
      <c r="I69" s="54"/>
    </row>
    <row r="70" spans="1:9" ht="12.75">
      <c r="A70" s="54"/>
      <c r="B70" s="54"/>
      <c r="C70" s="54"/>
      <c r="D70" s="54"/>
      <c r="E70" s="54"/>
      <c r="F70" s="58"/>
      <c r="G70" s="54"/>
      <c r="H70" s="54"/>
      <c r="I70" s="54"/>
    </row>
    <row r="71" spans="1:9" ht="12.75">
      <c r="A71" s="54"/>
      <c r="B71" s="54"/>
      <c r="C71" s="54"/>
      <c r="D71" s="54"/>
      <c r="E71" s="54"/>
      <c r="F71" s="58"/>
      <c r="G71" s="54"/>
      <c r="H71" s="54"/>
      <c r="I71" s="54"/>
    </row>
    <row r="72" spans="1:9" ht="12.75">
      <c r="A72" s="54"/>
      <c r="B72" s="54"/>
      <c r="C72" s="54"/>
      <c r="D72" s="54"/>
      <c r="E72" s="54"/>
      <c r="F72" s="58"/>
      <c r="G72" s="54"/>
      <c r="H72" s="54"/>
      <c r="I72" s="54"/>
    </row>
    <row r="73" spans="1:9" ht="12.75">
      <c r="A73" s="54"/>
      <c r="B73" s="54"/>
      <c r="C73" s="54"/>
      <c r="D73" s="54"/>
      <c r="E73" s="54"/>
      <c r="F73" s="58"/>
      <c r="G73" s="54"/>
      <c r="H73" s="54"/>
      <c r="I73" s="54"/>
    </row>
    <row r="74" spans="1:9" ht="12.75">
      <c r="A74" s="54"/>
      <c r="B74" s="54"/>
      <c r="C74" s="54"/>
      <c r="D74" s="54"/>
      <c r="E74" s="54"/>
      <c r="F74" s="58"/>
      <c r="G74" s="54"/>
      <c r="H74" s="54"/>
      <c r="I74" s="54"/>
    </row>
    <row r="75" spans="1:9" ht="12.75">
      <c r="A75" s="54"/>
      <c r="B75" s="54"/>
      <c r="C75" s="54"/>
      <c r="D75" s="54"/>
      <c r="E75" s="54"/>
      <c r="F75" s="58"/>
      <c r="G75" s="54"/>
      <c r="H75" s="54"/>
      <c r="I75" s="54"/>
    </row>
    <row r="76" spans="1:9" ht="12.75">
      <c r="A76" s="54"/>
      <c r="B76" s="54"/>
      <c r="C76" s="54"/>
      <c r="D76" s="54"/>
      <c r="E76" s="54"/>
      <c r="F76" s="58"/>
      <c r="G76" s="54"/>
      <c r="H76" s="54"/>
      <c r="I76" s="54"/>
    </row>
    <row r="77" spans="1:9" ht="12.75">
      <c r="A77" s="54"/>
      <c r="B77" s="54"/>
      <c r="C77" s="54"/>
      <c r="D77" s="54"/>
      <c r="E77" s="54"/>
      <c r="F77" s="58"/>
      <c r="G77" s="54"/>
      <c r="H77" s="54"/>
      <c r="I77" s="54"/>
    </row>
    <row r="78" spans="1:9" ht="12.75">
      <c r="A78" s="54"/>
      <c r="B78" s="54"/>
      <c r="C78" s="54"/>
      <c r="D78" s="54"/>
      <c r="E78" s="54"/>
      <c r="F78" s="58"/>
      <c r="G78" s="54"/>
      <c r="H78" s="54"/>
      <c r="I78" s="54"/>
    </row>
    <row r="79" spans="1:9" ht="12.75">
      <c r="A79" s="54"/>
      <c r="B79" s="54"/>
      <c r="C79" s="54"/>
      <c r="D79" s="54"/>
      <c r="E79" s="54"/>
      <c r="F79" s="58"/>
      <c r="G79" s="54"/>
      <c r="H79" s="54"/>
      <c r="I79" s="54"/>
    </row>
    <row r="80" spans="1:9" ht="12.75">
      <c r="A80" s="54"/>
      <c r="B80" s="54"/>
      <c r="C80" s="54"/>
      <c r="D80" s="54"/>
      <c r="E80" s="54"/>
      <c r="F80" s="58"/>
      <c r="G80" s="54"/>
      <c r="H80" s="54"/>
      <c r="I80" s="54"/>
    </row>
    <row r="81" spans="1:9" ht="12.75">
      <c r="A81" s="54"/>
      <c r="B81" s="54"/>
      <c r="C81" s="54"/>
      <c r="D81" s="54"/>
      <c r="E81" s="54"/>
      <c r="F81" s="58"/>
      <c r="G81" s="54"/>
      <c r="H81" s="54"/>
      <c r="I81" s="54"/>
    </row>
    <row r="82" spans="1:9" ht="12.75">
      <c r="A82" s="54"/>
      <c r="B82" s="54"/>
      <c r="C82" s="54"/>
      <c r="D82" s="54"/>
      <c r="E82" s="54"/>
      <c r="F82" s="58"/>
      <c r="G82" s="54"/>
      <c r="H82" s="54"/>
      <c r="I82" s="54"/>
    </row>
    <row r="83" spans="1:9" ht="12.75">
      <c r="A83" s="54"/>
      <c r="B83" s="54"/>
      <c r="C83" s="54"/>
      <c r="D83" s="54"/>
      <c r="E83" s="54"/>
      <c r="F83" s="58"/>
      <c r="G83" s="54"/>
      <c r="H83" s="54"/>
      <c r="I83" s="54"/>
    </row>
    <row r="84" spans="1:9" ht="12.75">
      <c r="A84" s="54"/>
      <c r="B84" s="54"/>
      <c r="C84" s="54"/>
      <c r="D84" s="54"/>
      <c r="E84" s="54"/>
      <c r="F84" s="58"/>
      <c r="G84" s="54"/>
      <c r="H84" s="54"/>
      <c r="I84" s="54"/>
    </row>
    <row r="85" spans="1:9" ht="12.75">
      <c r="A85" s="54"/>
      <c r="B85" s="54"/>
      <c r="C85" s="54"/>
      <c r="D85" s="54"/>
      <c r="E85" s="54"/>
      <c r="F85" s="58"/>
      <c r="G85" s="54"/>
      <c r="H85" s="54"/>
      <c r="I85" s="54"/>
    </row>
    <row r="86" spans="1:9" ht="12.75">
      <c r="A86" s="54"/>
      <c r="B86" s="54"/>
      <c r="C86" s="54"/>
      <c r="D86" s="54"/>
      <c r="E86" s="54"/>
      <c r="F86" s="58"/>
      <c r="G86" s="54"/>
      <c r="H86" s="54"/>
      <c r="I86" s="54"/>
    </row>
    <row r="87" spans="1:9" ht="12.75">
      <c r="A87" s="54"/>
      <c r="B87" s="54"/>
      <c r="C87" s="54"/>
      <c r="D87" s="54"/>
      <c r="E87" s="54"/>
      <c r="F87" s="58"/>
      <c r="G87" s="54"/>
      <c r="H87" s="54"/>
      <c r="I87" s="54"/>
    </row>
    <row r="88" spans="1:9" ht="12.75">
      <c r="A88" s="54"/>
      <c r="B88" s="54"/>
      <c r="C88" s="54"/>
      <c r="D88" s="54"/>
      <c r="E88" s="54"/>
      <c r="F88" s="58"/>
      <c r="G88" s="54"/>
      <c r="H88" s="54"/>
      <c r="I88" s="54"/>
    </row>
    <row r="89" spans="1:9" ht="12.75">
      <c r="A89" s="54"/>
      <c r="B89" s="54"/>
      <c r="C89" s="54"/>
      <c r="D89" s="54"/>
      <c r="E89" s="54"/>
      <c r="F89" s="58"/>
      <c r="G89" s="54"/>
      <c r="H89" s="54"/>
      <c r="I89" s="54"/>
    </row>
    <row r="90" spans="1:9" ht="12.75">
      <c r="A90" s="54"/>
      <c r="B90" s="54"/>
      <c r="C90" s="54"/>
      <c r="D90" s="54"/>
      <c r="E90" s="54"/>
      <c r="F90" s="58"/>
      <c r="G90" s="54"/>
      <c r="H90" s="54"/>
      <c r="I90" s="54"/>
    </row>
    <row r="91" spans="1:9" ht="12.75">
      <c r="A91" s="54"/>
      <c r="B91" s="54"/>
      <c r="C91" s="54"/>
      <c r="D91" s="54"/>
      <c r="E91" s="58"/>
      <c r="F91" s="58"/>
      <c r="G91" s="58"/>
      <c r="H91" s="54"/>
      <c r="I91" s="54"/>
    </row>
    <row r="92" spans="1:9" ht="12.75">
      <c r="A92" s="54"/>
      <c r="B92" s="54"/>
      <c r="C92" s="54"/>
      <c r="D92" s="54"/>
      <c r="E92" s="58"/>
      <c r="F92" s="58"/>
      <c r="G92" s="58"/>
      <c r="H92" s="54"/>
      <c r="I92" s="54"/>
    </row>
    <row r="93" spans="1:9" ht="12.75">
      <c r="A93" s="54"/>
      <c r="B93" s="54"/>
      <c r="C93" s="54"/>
      <c r="D93" s="54"/>
      <c r="E93" s="58"/>
      <c r="F93" s="58"/>
      <c r="G93" s="58"/>
      <c r="H93" s="54"/>
      <c r="I93" s="54"/>
    </row>
    <row r="94" spans="1:9" ht="12.75">
      <c r="A94" s="54"/>
      <c r="B94" s="54"/>
      <c r="C94" s="54"/>
      <c r="D94" s="54"/>
      <c r="E94" s="58"/>
      <c r="F94" s="58"/>
      <c r="G94" s="58"/>
      <c r="H94" s="54"/>
      <c r="I94" s="54"/>
    </row>
    <row r="95" spans="1:9" ht="12.75">
      <c r="A95" s="54"/>
      <c r="B95" s="54"/>
      <c r="C95" s="54"/>
      <c r="D95" s="54"/>
      <c r="E95" s="58"/>
      <c r="F95" s="58"/>
      <c r="G95" s="58"/>
      <c r="H95" s="54"/>
      <c r="I95" s="54"/>
    </row>
    <row r="96" spans="1:9" ht="12.75">
      <c r="A96" s="54"/>
      <c r="B96" s="54"/>
      <c r="C96" s="54"/>
      <c r="D96" s="54"/>
      <c r="E96" s="58"/>
      <c r="F96" s="58"/>
      <c r="G96" s="58"/>
      <c r="H96" s="54"/>
      <c r="I96" s="54"/>
    </row>
    <row r="97" spans="1:9" ht="12.75">
      <c r="A97" s="54"/>
      <c r="B97" s="54"/>
      <c r="C97" s="54"/>
      <c r="D97" s="54"/>
      <c r="E97" s="58"/>
      <c r="F97" s="58"/>
      <c r="G97" s="58"/>
      <c r="H97" s="54"/>
      <c r="I97" s="54"/>
    </row>
    <row r="98" spans="1:9" ht="12.75">
      <c r="A98" s="54"/>
      <c r="B98" s="54"/>
      <c r="C98" s="54"/>
      <c r="D98" s="54"/>
      <c r="E98" s="58"/>
      <c r="F98" s="58"/>
      <c r="G98" s="58"/>
      <c r="H98" s="54"/>
      <c r="I98" s="54"/>
    </row>
    <row r="99" spans="1:9" ht="12.75">
      <c r="A99" s="54"/>
      <c r="B99" s="54"/>
      <c r="C99" s="54"/>
      <c r="D99" s="54"/>
      <c r="E99" s="58"/>
      <c r="F99" s="58"/>
      <c r="G99" s="58"/>
      <c r="H99" s="54"/>
      <c r="I99" s="54"/>
    </row>
    <row r="100" spans="1:9" ht="12.75">
      <c r="A100" s="54"/>
      <c r="B100" s="54"/>
      <c r="C100" s="54"/>
      <c r="D100" s="54"/>
      <c r="E100" s="58"/>
      <c r="F100" s="58"/>
      <c r="G100" s="58"/>
      <c r="H100" s="54"/>
      <c r="I100" s="54"/>
    </row>
    <row r="101" spans="1:9" ht="12.75">
      <c r="A101" s="54"/>
      <c r="B101" s="54"/>
      <c r="C101" s="54"/>
      <c r="D101" s="54"/>
      <c r="E101" s="58"/>
      <c r="F101" s="58"/>
      <c r="G101" s="58"/>
      <c r="H101" s="54"/>
      <c r="I101" s="54"/>
    </row>
    <row r="102" spans="1:9" ht="12.75">
      <c r="A102" s="54"/>
      <c r="B102" s="54"/>
      <c r="C102" s="54"/>
      <c r="D102" s="54"/>
      <c r="E102" s="58"/>
      <c r="F102" s="58"/>
      <c r="G102" s="58"/>
      <c r="H102" s="54"/>
      <c r="I102" s="54"/>
    </row>
    <row r="103" spans="1:9" ht="12.75">
      <c r="A103" s="54"/>
      <c r="B103" s="54"/>
      <c r="C103" s="54"/>
      <c r="D103" s="54"/>
      <c r="E103" s="58"/>
      <c r="F103" s="58"/>
      <c r="G103" s="58"/>
      <c r="H103" s="54"/>
      <c r="I103" s="54"/>
    </row>
    <row r="104" spans="1:9" ht="12.75">
      <c r="A104" s="155"/>
      <c r="B104" s="54"/>
      <c r="C104" s="54"/>
      <c r="D104" s="58"/>
      <c r="E104" s="58"/>
      <c r="F104" s="58"/>
      <c r="G104" s="54"/>
      <c r="H104" s="54"/>
      <c r="I104" s="54"/>
    </row>
    <row r="105" spans="1:9" ht="12.75">
      <c r="A105" s="155"/>
      <c r="B105" s="54"/>
      <c r="C105" s="54"/>
      <c r="D105" s="58"/>
      <c r="E105" s="58"/>
      <c r="F105" s="58"/>
      <c r="G105" s="54"/>
      <c r="H105" s="54"/>
      <c r="I105" s="54"/>
    </row>
    <row r="106" spans="1:9" ht="12.75">
      <c r="A106" s="155"/>
      <c r="B106" s="54"/>
      <c r="C106" s="54"/>
      <c r="D106" s="58"/>
      <c r="E106" s="58"/>
      <c r="F106" s="58"/>
      <c r="G106" s="54"/>
      <c r="H106" s="54"/>
      <c r="I106" s="54"/>
    </row>
    <row r="107" spans="1:9" ht="12.75">
      <c r="A107" s="155"/>
      <c r="B107" s="54"/>
      <c r="C107" s="54"/>
      <c r="D107" s="58"/>
      <c r="E107" s="58"/>
      <c r="F107" s="58"/>
      <c r="G107" s="54"/>
      <c r="H107" s="54"/>
      <c r="I107" s="54"/>
    </row>
    <row r="108" spans="1:9" ht="12.75">
      <c r="A108" s="155"/>
      <c r="B108" s="54"/>
      <c r="C108" s="54"/>
      <c r="D108" s="58"/>
      <c r="E108" s="58"/>
      <c r="F108" s="58"/>
      <c r="G108" s="54"/>
      <c r="H108" s="54"/>
      <c r="I108" s="54"/>
    </row>
  </sheetData>
  <sheetProtection/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zoomScalePageLayoutView="0" workbookViewId="0" topLeftCell="A1">
      <selection activeCell="B24" sqref="B24:G24"/>
    </sheetView>
  </sheetViews>
  <sheetFormatPr defaultColWidth="11.421875" defaultRowHeight="12.75"/>
  <cols>
    <col min="1" max="1" width="38.7109375" style="0" bestFit="1" customWidth="1"/>
    <col min="2" max="9" width="15.7109375" style="0" customWidth="1"/>
    <col min="10" max="10" width="22.7109375" style="0" customWidth="1"/>
    <col min="11" max="16384" width="8.8515625" style="0" customWidth="1"/>
  </cols>
  <sheetData>
    <row r="1" spans="1:13" ht="18">
      <c r="A1" s="290" t="str">
        <f>Pools!A1</f>
        <v>Amarillo Regional Qualifier - hosted by JET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7" ht="13.5">
      <c r="A3" s="29" t="s">
        <v>76</v>
      </c>
      <c r="B3" s="30" t="str">
        <f>Pools!C20</f>
        <v>AM Pool - 8:00am Start</v>
      </c>
      <c r="C3" s="38"/>
      <c r="D3" s="29"/>
      <c r="E3" s="29"/>
      <c r="F3" s="29"/>
      <c r="G3" s="29"/>
    </row>
    <row r="4" spans="1:2" s="25" customFormat="1" ht="13.5">
      <c r="A4" s="39" t="s">
        <v>4</v>
      </c>
      <c r="B4" s="25" t="str">
        <f>Pools!C21</f>
        <v>WT A&amp;M The Box Ct. 19</v>
      </c>
    </row>
    <row r="5" spans="1:2" s="25" customFormat="1" ht="13.5">
      <c r="A5" s="39" t="s">
        <v>5</v>
      </c>
      <c r="B5" s="25" t="str">
        <f>Pools!A11</f>
        <v>Division I</v>
      </c>
    </row>
    <row r="7" spans="1:13" s="7" customFormat="1" ht="13.5">
      <c r="A7" s="349" t="s">
        <v>160</v>
      </c>
      <c r="B7" s="349"/>
      <c r="C7" s="349"/>
      <c r="D7" s="349"/>
      <c r="E7" s="349"/>
      <c r="F7" s="349"/>
      <c r="G7" s="349"/>
      <c r="H7" s="349"/>
      <c r="I7" s="40"/>
      <c r="J7" s="40"/>
      <c r="K7" s="40"/>
      <c r="L7" s="40"/>
      <c r="M7" s="40"/>
    </row>
    <row r="9" spans="1:7" ht="12.75">
      <c r="A9" s="11" t="s">
        <v>22</v>
      </c>
      <c r="B9" s="26" t="s">
        <v>79</v>
      </c>
      <c r="D9" s="11"/>
      <c r="E9" s="11"/>
      <c r="F9" s="11"/>
      <c r="G9" s="11"/>
    </row>
    <row r="10" spans="1:7" ht="12.75">
      <c r="A10" s="11" t="s">
        <v>23</v>
      </c>
      <c r="B10" s="13">
        <v>19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5" t="str">
        <f>A13</f>
        <v>NLVC 16 National</v>
      </c>
      <c r="C12" s="333"/>
      <c r="D12" s="325" t="str">
        <f>A16</f>
        <v>ARVC 17N1 Adidas</v>
      </c>
      <c r="E12" s="326"/>
      <c r="F12" s="325" t="str">
        <f>A19</f>
        <v>DCVA Shaka 18</v>
      </c>
      <c r="G12" s="326"/>
      <c r="H12" s="350" t="str">
        <f>A22</f>
        <v>Amarillo Xtreme 18 Flex</v>
      </c>
      <c r="I12" s="326"/>
      <c r="J12" s="3" t="s">
        <v>7</v>
      </c>
      <c r="K12" s="325" t="s">
        <v>8</v>
      </c>
      <c r="L12" s="326"/>
    </row>
    <row r="13" spans="1:12" s="42" customFormat="1" ht="24" customHeight="1">
      <c r="A13" s="334" t="str">
        <f>Pools!C23</f>
        <v>NLVC 16 National</v>
      </c>
      <c r="B13" s="343"/>
      <c r="C13" s="344"/>
      <c r="D13" s="41"/>
      <c r="E13" s="41"/>
      <c r="F13" s="41"/>
      <c r="G13" s="41"/>
      <c r="H13" s="41"/>
      <c r="I13" s="41"/>
      <c r="J13" s="334">
        <v>1</v>
      </c>
      <c r="K13" s="337"/>
      <c r="L13" s="338"/>
    </row>
    <row r="14" spans="1:12" s="42" customFormat="1" ht="24" customHeight="1">
      <c r="A14" s="335"/>
      <c r="B14" s="345"/>
      <c r="C14" s="346"/>
      <c r="D14" s="41"/>
      <c r="E14" s="41"/>
      <c r="F14" s="41"/>
      <c r="G14" s="41"/>
      <c r="H14" s="41"/>
      <c r="I14" s="41"/>
      <c r="J14" s="335"/>
      <c r="K14" s="339"/>
      <c r="L14" s="340"/>
    </row>
    <row r="15" spans="1:12" s="42" customFormat="1" ht="24" customHeight="1">
      <c r="A15" s="336"/>
      <c r="B15" s="347"/>
      <c r="C15" s="348"/>
      <c r="D15" s="41"/>
      <c r="E15" s="41"/>
      <c r="F15" s="41"/>
      <c r="G15" s="41"/>
      <c r="H15" s="41"/>
      <c r="I15" s="41"/>
      <c r="J15" s="336"/>
      <c r="K15" s="341"/>
      <c r="L15" s="342"/>
    </row>
    <row r="16" spans="1:12" s="42" customFormat="1" ht="24" customHeight="1">
      <c r="A16" s="334" t="str">
        <f>Pools!C24</f>
        <v>ARVC 17N1 Adidas</v>
      </c>
      <c r="B16" s="43" t="str">
        <f>IF(E13&gt;0,E13," ")</f>
        <v> </v>
      </c>
      <c r="C16" s="43" t="str">
        <f>IF(D13&gt;0,D13," ")</f>
        <v> </v>
      </c>
      <c r="D16" s="343"/>
      <c r="E16" s="344"/>
      <c r="F16" s="41"/>
      <c r="G16" s="41"/>
      <c r="H16" s="41"/>
      <c r="I16" s="41"/>
      <c r="J16" s="334">
        <v>2</v>
      </c>
      <c r="K16" s="337"/>
      <c r="L16" s="338"/>
    </row>
    <row r="17" spans="1:12" s="42" customFormat="1" ht="24" customHeight="1">
      <c r="A17" s="335"/>
      <c r="B17" s="43" t="str">
        <f>IF(E14&gt;0,E14," ")</f>
        <v> </v>
      </c>
      <c r="C17" s="43" t="str">
        <f>IF(D14&gt;0,D14," ")</f>
        <v> </v>
      </c>
      <c r="D17" s="345"/>
      <c r="E17" s="346"/>
      <c r="F17" s="41"/>
      <c r="G17" s="41"/>
      <c r="H17" s="41"/>
      <c r="I17" s="41"/>
      <c r="J17" s="335"/>
      <c r="K17" s="339"/>
      <c r="L17" s="340"/>
    </row>
    <row r="18" spans="1:12" s="42" customFormat="1" ht="24" customHeight="1">
      <c r="A18" s="336"/>
      <c r="B18" s="43"/>
      <c r="C18" s="43"/>
      <c r="D18" s="347"/>
      <c r="E18" s="348"/>
      <c r="F18" s="41"/>
      <c r="G18" s="41"/>
      <c r="H18" s="41"/>
      <c r="I18" s="41"/>
      <c r="J18" s="336"/>
      <c r="K18" s="341"/>
      <c r="L18" s="342"/>
    </row>
    <row r="19" spans="1:12" s="42" customFormat="1" ht="24" customHeight="1">
      <c r="A19" s="334" t="str">
        <f>Pools!C25</f>
        <v>DCVA Shaka 18</v>
      </c>
      <c r="B19" s="43" t="str">
        <f>IF(G13&gt;0,G13," ")</f>
        <v> </v>
      </c>
      <c r="C19" s="43" t="str">
        <f>IF(F13&gt;0,F13," ")</f>
        <v> </v>
      </c>
      <c r="D19" s="43" t="str">
        <f>IF(G16&gt;0,G16," ")</f>
        <v> </v>
      </c>
      <c r="E19" s="43" t="str">
        <f>IF(F16&gt;0,F16," ")</f>
        <v> </v>
      </c>
      <c r="F19" s="44"/>
      <c r="G19" s="44"/>
      <c r="H19" s="41"/>
      <c r="I19" s="41"/>
      <c r="J19" s="334">
        <v>3</v>
      </c>
      <c r="K19" s="337"/>
      <c r="L19" s="338"/>
    </row>
    <row r="20" spans="1:12" s="42" customFormat="1" ht="24" customHeight="1">
      <c r="A20" s="335"/>
      <c r="B20" s="43" t="str">
        <f>IF(G14&gt;0,G14," ")</f>
        <v> </v>
      </c>
      <c r="C20" s="43" t="str">
        <f>IF(F14&gt;0,F14," ")</f>
        <v> </v>
      </c>
      <c r="D20" s="43" t="str">
        <f>IF(G17&gt;0,G17," ")</f>
        <v> </v>
      </c>
      <c r="E20" s="43" t="str">
        <f>IF(F17&gt;0,F17," ")</f>
        <v> </v>
      </c>
      <c r="F20" s="44"/>
      <c r="G20" s="44"/>
      <c r="H20" s="41"/>
      <c r="I20" s="41"/>
      <c r="J20" s="335"/>
      <c r="K20" s="339"/>
      <c r="L20" s="340"/>
    </row>
    <row r="21" spans="1:12" s="42" customFormat="1" ht="24" customHeight="1">
      <c r="A21" s="336"/>
      <c r="B21" s="43"/>
      <c r="C21" s="43"/>
      <c r="D21" s="43"/>
      <c r="E21" s="43"/>
      <c r="F21" s="44"/>
      <c r="G21" s="44"/>
      <c r="H21" s="41"/>
      <c r="I21" s="41"/>
      <c r="J21" s="336"/>
      <c r="K21" s="341"/>
      <c r="L21" s="342"/>
    </row>
    <row r="22" spans="1:12" s="42" customFormat="1" ht="24" customHeight="1">
      <c r="A22" s="334" t="str">
        <f>Pools!C26</f>
        <v>Amarillo Xtreme 18 Flex</v>
      </c>
      <c r="B22" s="43" t="str">
        <f>IF(I13&gt;0,I13," ")</f>
        <v> </v>
      </c>
      <c r="C22" s="43" t="str">
        <f>IF(H13&gt;0,H13," ")</f>
        <v> </v>
      </c>
      <c r="D22" s="43" t="str">
        <f>IF(I16&gt;0,I16," ")</f>
        <v> </v>
      </c>
      <c r="E22" s="43" t="str">
        <f>IF(H16&gt;0,H16," ")</f>
        <v> </v>
      </c>
      <c r="F22" s="43" t="str">
        <f>IF(I19&gt;0,I19," ")</f>
        <v> </v>
      </c>
      <c r="G22" s="43" t="str">
        <f>IF(H19&gt;0,H19," ")</f>
        <v> </v>
      </c>
      <c r="H22" s="343"/>
      <c r="I22" s="344"/>
      <c r="J22" s="334">
        <v>4</v>
      </c>
      <c r="K22" s="337"/>
      <c r="L22" s="338"/>
    </row>
    <row r="23" spans="1:12" s="42" customFormat="1" ht="24" customHeight="1">
      <c r="A23" s="335"/>
      <c r="B23" s="43" t="str">
        <f>IF(I14&gt;0,I14," ")</f>
        <v> </v>
      </c>
      <c r="C23" s="43" t="str">
        <f>IF(H14&gt;0,H14," ")</f>
        <v> </v>
      </c>
      <c r="D23" s="43" t="str">
        <f>IF(I17&gt;0,I17," ")</f>
        <v> </v>
      </c>
      <c r="E23" s="43" t="str">
        <f>IF(H17&gt;0,H17," ")</f>
        <v> </v>
      </c>
      <c r="F23" s="43" t="str">
        <f>IF(I20&gt;0,I20," ")</f>
        <v> </v>
      </c>
      <c r="G23" s="43" t="str">
        <f>IF(H20&gt;0,H20," ")</f>
        <v> </v>
      </c>
      <c r="H23" s="345"/>
      <c r="I23" s="346"/>
      <c r="J23" s="335"/>
      <c r="K23" s="339"/>
      <c r="L23" s="340"/>
    </row>
    <row r="24" spans="1:12" s="42" customFormat="1" ht="24" customHeight="1">
      <c r="A24" s="336"/>
      <c r="B24" s="43"/>
      <c r="C24" s="43"/>
      <c r="D24" s="43"/>
      <c r="E24" s="43"/>
      <c r="F24" s="43"/>
      <c r="G24" s="43"/>
      <c r="H24" s="347"/>
      <c r="I24" s="348"/>
      <c r="J24" s="336"/>
      <c r="K24" s="341"/>
      <c r="L24" s="342"/>
    </row>
    <row r="25" spans="1:13" s="42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30" t="s">
        <v>9</v>
      </c>
      <c r="C26" s="330"/>
      <c r="D26" s="330"/>
      <c r="E26" s="37"/>
      <c r="F26" s="330" t="s">
        <v>10</v>
      </c>
      <c r="G26" s="330"/>
      <c r="H26" s="330"/>
      <c r="I26" s="330" t="s">
        <v>11</v>
      </c>
      <c r="J26" s="330"/>
    </row>
    <row r="27" spans="1:11" ht="12.75">
      <c r="A27" s="1"/>
      <c r="B27" s="325" t="s">
        <v>12</v>
      </c>
      <c r="C27" s="333"/>
      <c r="D27" s="333" t="s">
        <v>13</v>
      </c>
      <c r="E27" s="333"/>
      <c r="F27" s="333" t="s">
        <v>12</v>
      </c>
      <c r="G27" s="333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NLVC 16 National</v>
      </c>
      <c r="B28" s="331"/>
      <c r="C28" s="332"/>
      <c r="D28" s="331"/>
      <c r="E28" s="332"/>
      <c r="F28" s="331"/>
      <c r="G28" s="332"/>
      <c r="H28" s="45"/>
      <c r="I28" s="46">
        <f>D13+D14+D15+F13+F14+F15+H13+H14+H15</f>
        <v>0</v>
      </c>
      <c r="J28" s="46">
        <f>E13+E14+E15+G13+G14+G15+I13+I14+I15</f>
        <v>0</v>
      </c>
      <c r="K28" s="46">
        <f>I28-J28</f>
        <v>0</v>
      </c>
    </row>
    <row r="29" spans="1:11" ht="24" customHeight="1">
      <c r="A29" s="2" t="str">
        <f>A16</f>
        <v>ARVC 17N1 Adidas</v>
      </c>
      <c r="B29" s="331"/>
      <c r="C29" s="332"/>
      <c r="D29" s="331"/>
      <c r="E29" s="332"/>
      <c r="F29" s="331"/>
      <c r="G29" s="332"/>
      <c r="H29" s="45"/>
      <c r="I29" s="46" t="e">
        <f>B16+B17+B18+F16+F17+F18+H16+H17+H18</f>
        <v>#VALUE!</v>
      </c>
      <c r="J29" s="46" t="e">
        <f>C16+C17+C18+G16+G17+G18+I16+I17+I18</f>
        <v>#VALUE!</v>
      </c>
      <c r="K29" s="46" t="e">
        <f>I29-J29</f>
        <v>#VALUE!</v>
      </c>
    </row>
    <row r="30" spans="1:11" ht="24" customHeight="1">
      <c r="A30" s="2" t="str">
        <f>A19</f>
        <v>DCVA Shaka 18</v>
      </c>
      <c r="B30" s="331"/>
      <c r="C30" s="332"/>
      <c r="D30" s="331"/>
      <c r="E30" s="332"/>
      <c r="F30" s="331"/>
      <c r="G30" s="332"/>
      <c r="H30" s="45"/>
      <c r="I30" s="46" t="e">
        <f>B19+B20+B21+D19+D20+D21+H19+H20+H21</f>
        <v>#VALUE!</v>
      </c>
      <c r="J30" s="46" t="e">
        <f>C19+C20+C21+E19+E20+E21+I19+I20+I21</f>
        <v>#VALUE!</v>
      </c>
      <c r="K30" s="46" t="e">
        <f>I30-J30</f>
        <v>#VALUE!</v>
      </c>
    </row>
    <row r="31" spans="1:11" ht="24" customHeight="1">
      <c r="A31" s="2" t="str">
        <f>A22</f>
        <v>Amarillo Xtreme 18 Flex</v>
      </c>
      <c r="B31" s="331"/>
      <c r="C31" s="332"/>
      <c r="D31" s="331"/>
      <c r="E31" s="332"/>
      <c r="F31" s="331"/>
      <c r="G31" s="332"/>
      <c r="H31" s="45"/>
      <c r="I31" s="46" t="e">
        <f>B22+B23+B24+D22+D23+D24+F22+F23+F24</f>
        <v>#VALUE!</v>
      </c>
      <c r="J31" s="46" t="e">
        <f>C22+C23+C24+E22+E23+E24+G22+G23+G24</f>
        <v>#VALUE!</v>
      </c>
      <c r="K31" s="46" t="e">
        <f>I31-J31</f>
        <v>#VALUE!</v>
      </c>
    </row>
    <row r="32" spans="1:11" ht="12.75">
      <c r="A32" s="8"/>
      <c r="B32" s="351">
        <f>SUM(B28:C31)</f>
        <v>0</v>
      </c>
      <c r="C32" s="351"/>
      <c r="D32" s="351">
        <f>SUM(D28:E31)</f>
        <v>0</v>
      </c>
      <c r="E32" s="351"/>
      <c r="F32" s="351">
        <f>SUM(F28:G31)</f>
        <v>0</v>
      </c>
      <c r="G32" s="351"/>
      <c r="H32" s="47">
        <f>SUM(H28:H31)</f>
        <v>0</v>
      </c>
      <c r="I32" s="47" t="e">
        <f>SUM(I28:I31)</f>
        <v>#VALUE!</v>
      </c>
      <c r="J32" s="47" t="e">
        <f>SUM(J28:J31)</f>
        <v>#VALUE!</v>
      </c>
      <c r="K32" s="47" t="e">
        <f>SUM(K28:K31)</f>
        <v>#VALUE!</v>
      </c>
    </row>
    <row r="33" ht="24" customHeight="1"/>
    <row r="34" spans="1:12" ht="24" customHeight="1">
      <c r="A34" s="3"/>
      <c r="B34" s="325" t="s">
        <v>17</v>
      </c>
      <c r="C34" s="326"/>
      <c r="D34" s="325" t="s">
        <v>17</v>
      </c>
      <c r="E34" s="326"/>
      <c r="F34" s="327" t="s">
        <v>18</v>
      </c>
      <c r="G34" s="327"/>
      <c r="I34" s="329" t="s">
        <v>99</v>
      </c>
      <c r="J34" s="329"/>
      <c r="K34" s="329"/>
      <c r="L34" s="329"/>
    </row>
    <row r="35" spans="1:12" ht="18" customHeight="1">
      <c r="A35" s="3" t="s">
        <v>19</v>
      </c>
      <c r="B35" s="325" t="str">
        <f>A28</f>
        <v>NLVC 16 National</v>
      </c>
      <c r="C35" s="326"/>
      <c r="D35" s="325" t="str">
        <f>A30</f>
        <v>DCVA Shaka 18</v>
      </c>
      <c r="E35" s="326"/>
      <c r="F35" s="327" t="str">
        <f>A16</f>
        <v>ARVC 17N1 Adidas</v>
      </c>
      <c r="G35" s="327"/>
      <c r="I35" s="329" t="s">
        <v>138</v>
      </c>
      <c r="J35" s="329"/>
      <c r="K35" s="329"/>
      <c r="L35" s="329"/>
    </row>
    <row r="36" spans="1:12" ht="18" customHeight="1">
      <c r="A36" s="3" t="s">
        <v>20</v>
      </c>
      <c r="B36" s="325" t="str">
        <f>A16</f>
        <v>ARVC 17N1 Adidas</v>
      </c>
      <c r="C36" s="326"/>
      <c r="D36" s="325" t="str">
        <f>A22</f>
        <v>Amarillo Xtreme 18 Flex</v>
      </c>
      <c r="E36" s="326"/>
      <c r="F36" s="327" t="str">
        <f>A13</f>
        <v>NLVC 16 National</v>
      </c>
      <c r="G36" s="327"/>
      <c r="I36" s="18"/>
      <c r="J36" s="18"/>
      <c r="K36" s="18"/>
      <c r="L36" s="18"/>
    </row>
    <row r="37" spans="1:12" ht="18" customHeight="1">
      <c r="A37" s="3" t="s">
        <v>21</v>
      </c>
      <c r="B37" s="325" t="str">
        <f>A28</f>
        <v>NLVC 16 National</v>
      </c>
      <c r="C37" s="326"/>
      <c r="D37" s="325" t="str">
        <f>A31</f>
        <v>Amarillo Xtreme 18 Flex</v>
      </c>
      <c r="E37" s="326"/>
      <c r="F37" s="327" t="str">
        <f>A30</f>
        <v>DCVA Shaka 18</v>
      </c>
      <c r="G37" s="327"/>
      <c r="I37" s="329" t="s">
        <v>100</v>
      </c>
      <c r="J37" s="329"/>
      <c r="K37" s="329"/>
      <c r="L37" s="329"/>
    </row>
    <row r="38" spans="1:12" ht="18" customHeight="1">
      <c r="A38" s="3" t="s">
        <v>24</v>
      </c>
      <c r="B38" s="325" t="str">
        <f>A29</f>
        <v>ARVC 17N1 Adidas</v>
      </c>
      <c r="C38" s="326"/>
      <c r="D38" s="325" t="str">
        <f>A30</f>
        <v>DCVA Shaka 18</v>
      </c>
      <c r="E38" s="326"/>
      <c r="F38" s="327" t="str">
        <f>A28</f>
        <v>NLVC 16 National</v>
      </c>
      <c r="G38" s="327"/>
      <c r="I38" s="329" t="s">
        <v>139</v>
      </c>
      <c r="J38" s="329"/>
      <c r="K38" s="329"/>
      <c r="L38" s="329"/>
    </row>
    <row r="39" spans="1:7" ht="18" customHeight="1">
      <c r="A39" s="3" t="s">
        <v>25</v>
      </c>
      <c r="B39" s="325" t="str">
        <f>A30</f>
        <v>DCVA Shaka 18</v>
      </c>
      <c r="C39" s="326"/>
      <c r="D39" s="325" t="str">
        <f>A31</f>
        <v>Amarillo Xtreme 18 Flex</v>
      </c>
      <c r="E39" s="326"/>
      <c r="F39" s="327" t="str">
        <f>A16</f>
        <v>ARVC 17N1 Adidas</v>
      </c>
      <c r="G39" s="327"/>
    </row>
    <row r="40" spans="1:7" ht="18" customHeight="1">
      <c r="A40" s="3" t="s">
        <v>26</v>
      </c>
      <c r="B40" s="325" t="str">
        <f>A13</f>
        <v>NLVC 16 National</v>
      </c>
      <c r="C40" s="326"/>
      <c r="D40" s="325" t="str">
        <f>A29</f>
        <v>ARVC 17N1 Adidas</v>
      </c>
      <c r="E40" s="326"/>
      <c r="F40" s="327" t="str">
        <f>A22</f>
        <v>Amarillo Xtreme 18 Flex</v>
      </c>
      <c r="G40" s="327"/>
    </row>
    <row r="41" spans="8:9" ht="18" customHeight="1">
      <c r="H41" s="8"/>
      <c r="I41" s="8"/>
    </row>
    <row r="42" spans="1:9" ht="18" customHeight="1">
      <c r="A42" s="328"/>
      <c r="B42" s="328"/>
      <c r="C42" s="328"/>
      <c r="D42" s="328"/>
      <c r="E42" s="328"/>
      <c r="F42" s="328"/>
      <c r="G42" s="328"/>
      <c r="H42" s="328"/>
      <c r="I42" s="12"/>
    </row>
    <row r="43" spans="1:9" ht="18" customHeight="1">
      <c r="A43" s="297" t="s">
        <v>141</v>
      </c>
      <c r="B43" s="297"/>
      <c r="C43" s="297"/>
      <c r="D43" s="297"/>
      <c r="E43" s="297"/>
      <c r="F43" s="297"/>
      <c r="G43" s="297"/>
      <c r="H43" s="297"/>
      <c r="I43" s="27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0.7109375" style="0" customWidth="1"/>
    <col min="2" max="8" width="22.7109375" style="0" customWidth="1"/>
    <col min="9" max="9" width="20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18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5" ht="18">
      <c r="A3" s="353"/>
      <c r="B3" s="353"/>
      <c r="C3" s="353"/>
      <c r="D3" s="5"/>
      <c r="E3" s="5"/>
    </row>
    <row r="4" spans="1:9" ht="19.5">
      <c r="A4" s="355" t="str">
        <f>Pools!A11</f>
        <v>Division I</v>
      </c>
      <c r="B4" s="355"/>
      <c r="C4" s="355"/>
      <c r="D4" s="355"/>
      <c r="E4" s="355"/>
      <c r="F4" s="355"/>
      <c r="G4" s="355"/>
      <c r="H4" s="355"/>
      <c r="I4" s="355"/>
    </row>
    <row r="5" spans="1:9" ht="19.5">
      <c r="A5" s="355" t="s">
        <v>43</v>
      </c>
      <c r="B5" s="355"/>
      <c r="C5" s="355"/>
      <c r="D5" s="355"/>
      <c r="E5" s="355"/>
      <c r="F5" s="355"/>
      <c r="G5" s="355"/>
      <c r="H5" s="355"/>
      <c r="I5" s="355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1:9" s="1" customFormat="1" ht="15.75">
      <c r="A7"/>
      <c r="B7" s="50"/>
      <c r="C7"/>
      <c r="D7" s="59" t="s">
        <v>452</v>
      </c>
      <c r="E7" s="59" t="s">
        <v>42</v>
      </c>
      <c r="F7" s="59" t="s">
        <v>453</v>
      </c>
      <c r="G7"/>
      <c r="H7" s="50"/>
      <c r="I7"/>
    </row>
    <row r="8" ht="12.75">
      <c r="E8" s="19"/>
    </row>
    <row r="9" spans="1:9" ht="13.5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ht="13.5">
      <c r="D10" s="48"/>
      <c r="E10" s="51"/>
      <c r="F10" s="48"/>
      <c r="G10" s="48"/>
      <c r="H10" s="48"/>
    </row>
    <row r="11" spans="2:8" ht="27" customHeight="1" thickBot="1">
      <c r="B11" s="6"/>
      <c r="C11" s="6"/>
      <c r="D11" s="6"/>
      <c r="E11" s="16" t="s">
        <v>31</v>
      </c>
      <c r="F11" s="6"/>
      <c r="G11" s="6"/>
      <c r="H11" s="6"/>
    </row>
    <row r="12" spans="2:9" ht="27" customHeight="1">
      <c r="B12" s="6"/>
      <c r="C12" s="6"/>
      <c r="D12" s="6"/>
      <c r="E12" s="179" t="s">
        <v>175</v>
      </c>
      <c r="F12" s="6"/>
      <c r="G12" s="6"/>
      <c r="H12" s="6"/>
      <c r="I12" s="49"/>
    </row>
    <row r="13" spans="2:9" ht="27" customHeight="1" thickBot="1">
      <c r="B13" s="6"/>
      <c r="C13" s="180"/>
      <c r="D13" s="180"/>
      <c r="E13" s="181" t="str">
        <f>E34</f>
        <v>WT Box Ct. 18</v>
      </c>
      <c r="F13" s="180"/>
      <c r="G13" s="180"/>
      <c r="H13" s="6"/>
      <c r="I13" s="49"/>
    </row>
    <row r="14" spans="2:9" ht="27" customHeight="1">
      <c r="B14" s="6"/>
      <c r="C14" s="182"/>
      <c r="D14" s="6"/>
      <c r="E14" s="183" t="s">
        <v>80</v>
      </c>
      <c r="F14" s="6"/>
      <c r="G14" s="184"/>
      <c r="H14" s="6"/>
      <c r="I14" s="49"/>
    </row>
    <row r="15" spans="2:9" ht="27" customHeight="1" thickBot="1">
      <c r="B15" s="6"/>
      <c r="C15" s="185"/>
      <c r="D15" s="6"/>
      <c r="E15" s="186"/>
      <c r="F15" s="6"/>
      <c r="G15" s="187"/>
      <c r="H15" s="6"/>
      <c r="I15" s="49"/>
    </row>
    <row r="16" spans="2:9" ht="27" customHeight="1">
      <c r="B16" s="6"/>
      <c r="C16" s="185"/>
      <c r="D16" s="52"/>
      <c r="E16" s="188" t="s">
        <v>88</v>
      </c>
      <c r="F16" s="6"/>
      <c r="G16" s="187"/>
      <c r="H16" s="6"/>
      <c r="I16" s="49"/>
    </row>
    <row r="17" spans="2:9" ht="27" customHeight="1">
      <c r="B17" s="6"/>
      <c r="C17" s="185" t="s">
        <v>177</v>
      </c>
      <c r="D17" s="52"/>
      <c r="E17" s="16"/>
      <c r="F17" s="6"/>
      <c r="G17" s="187" t="s">
        <v>183</v>
      </c>
      <c r="H17" s="6"/>
      <c r="I17" s="49"/>
    </row>
    <row r="18" spans="2:9" ht="27" customHeight="1" thickBot="1">
      <c r="B18" s="189"/>
      <c r="C18" s="190" t="str">
        <f>D23</f>
        <v>WT Box Ct. 19</v>
      </c>
      <c r="D18" s="191"/>
      <c r="E18" s="16" t="s">
        <v>68</v>
      </c>
      <c r="F18" s="191"/>
      <c r="G18" s="192" t="str">
        <f>E13</f>
        <v>WT Box Ct. 18</v>
      </c>
      <c r="H18" s="180"/>
      <c r="I18" s="49"/>
    </row>
    <row r="19" spans="2:9" ht="27" customHeight="1">
      <c r="B19" s="182"/>
      <c r="C19" s="193" t="s">
        <v>77</v>
      </c>
      <c r="D19" s="191"/>
      <c r="E19" s="179" t="s">
        <v>55</v>
      </c>
      <c r="F19" s="6"/>
      <c r="G19" s="194" t="s">
        <v>186</v>
      </c>
      <c r="H19" s="184"/>
      <c r="I19" s="49"/>
    </row>
    <row r="20" spans="2:9" ht="27" customHeight="1" thickBot="1">
      <c r="B20" s="185"/>
      <c r="C20" s="185"/>
      <c r="D20" s="180"/>
      <c r="E20" s="181" t="str">
        <f>F7</f>
        <v>WT Box Ct. 19</v>
      </c>
      <c r="F20" s="180"/>
      <c r="G20" s="194"/>
      <c r="H20" s="187"/>
      <c r="I20" s="49"/>
    </row>
    <row r="21" spans="2:9" ht="27" customHeight="1">
      <c r="B21" s="185"/>
      <c r="C21" s="185"/>
      <c r="D21" s="182"/>
      <c r="E21" s="195" t="s">
        <v>59</v>
      </c>
      <c r="F21" s="184"/>
      <c r="G21" s="194"/>
      <c r="H21" s="187"/>
      <c r="I21" s="49"/>
    </row>
    <row r="22" spans="2:9" ht="27" customHeight="1" thickBot="1">
      <c r="B22" s="185"/>
      <c r="C22" s="185"/>
      <c r="D22" s="185" t="s">
        <v>179</v>
      </c>
      <c r="E22" s="186"/>
      <c r="F22" s="187" t="s">
        <v>174</v>
      </c>
      <c r="G22" s="187"/>
      <c r="H22" s="187"/>
      <c r="I22" s="49"/>
    </row>
    <row r="23" spans="2:9" ht="27" customHeight="1" thickBot="1">
      <c r="B23" s="185"/>
      <c r="C23" s="196"/>
      <c r="D23" s="190" t="str">
        <f>E47</f>
        <v>WT Box Ct. 19</v>
      </c>
      <c r="E23" s="188" t="s">
        <v>34</v>
      </c>
      <c r="F23" s="192" t="str">
        <f>E13</f>
        <v>WT Box Ct. 18</v>
      </c>
      <c r="G23" s="189"/>
      <c r="H23" s="187"/>
      <c r="I23" s="49"/>
    </row>
    <row r="24" spans="2:9" ht="27" customHeight="1" thickBot="1">
      <c r="B24" s="185"/>
      <c r="C24" s="6"/>
      <c r="D24" s="197" t="s">
        <v>84</v>
      </c>
      <c r="E24" s="16" t="s">
        <v>33</v>
      </c>
      <c r="F24" s="194" t="s">
        <v>162</v>
      </c>
      <c r="G24" s="191"/>
      <c r="H24" s="187"/>
      <c r="I24" s="49"/>
    </row>
    <row r="25" spans="2:9" ht="27" customHeight="1">
      <c r="B25" s="185"/>
      <c r="C25" s="6"/>
      <c r="D25" s="198"/>
      <c r="E25" s="179" t="s">
        <v>54</v>
      </c>
      <c r="F25" s="187"/>
      <c r="G25" s="6"/>
      <c r="H25" s="187"/>
      <c r="I25" s="49"/>
    </row>
    <row r="26" spans="2:9" ht="27" customHeight="1" thickBot="1">
      <c r="B26" s="185"/>
      <c r="C26" s="6"/>
      <c r="D26" s="199"/>
      <c r="E26" s="181" t="str">
        <f>D7</f>
        <v>WT Box Ct. 18</v>
      </c>
      <c r="F26" s="189"/>
      <c r="G26" s="6"/>
      <c r="H26" s="187"/>
      <c r="I26" s="49"/>
    </row>
    <row r="27" spans="2:9" ht="27" customHeight="1">
      <c r="B27" s="185"/>
      <c r="C27" s="6"/>
      <c r="D27" s="6"/>
      <c r="E27" s="195" t="s">
        <v>103</v>
      </c>
      <c r="F27" s="6"/>
      <c r="G27" s="6"/>
      <c r="H27" s="187"/>
      <c r="I27" s="49"/>
    </row>
    <row r="28" spans="2:9" ht="27" customHeight="1" thickBot="1">
      <c r="B28" s="193"/>
      <c r="C28" s="6"/>
      <c r="D28" s="6"/>
      <c r="E28" s="186"/>
      <c r="F28" s="6"/>
      <c r="G28" s="6"/>
      <c r="H28" s="187"/>
      <c r="I28" s="49"/>
    </row>
    <row r="29" spans="2:9" ht="27" customHeight="1">
      <c r="B29" s="185" t="s">
        <v>223</v>
      </c>
      <c r="C29" s="6"/>
      <c r="D29" s="6"/>
      <c r="E29" s="188" t="s">
        <v>35</v>
      </c>
      <c r="F29" s="6"/>
      <c r="G29" s="6"/>
      <c r="H29" s="187" t="s">
        <v>224</v>
      </c>
      <c r="I29" s="49"/>
    </row>
    <row r="30" spans="1:9" ht="27" customHeight="1" thickBot="1">
      <c r="A30" s="200"/>
      <c r="B30" s="201" t="str">
        <f>C42</f>
        <v>WT Box Ct. 19</v>
      </c>
      <c r="C30" s="16"/>
      <c r="D30" s="17"/>
      <c r="E30" s="16"/>
      <c r="F30" s="16"/>
      <c r="G30" s="16"/>
      <c r="H30" s="202" t="str">
        <f>G18</f>
        <v>WT Box Ct. 18</v>
      </c>
      <c r="I30" s="199"/>
    </row>
    <row r="31" spans="1:9" ht="27" customHeight="1">
      <c r="A31" s="16" t="s">
        <v>44</v>
      </c>
      <c r="B31" s="198" t="s">
        <v>82</v>
      </c>
      <c r="C31" s="16"/>
      <c r="D31" s="16"/>
      <c r="E31" s="16"/>
      <c r="F31" s="16"/>
      <c r="G31" s="16"/>
      <c r="H31" s="203" t="s">
        <v>83</v>
      </c>
      <c r="I31" s="16" t="s">
        <v>45</v>
      </c>
    </row>
    <row r="32" spans="1:9" ht="27" customHeight="1" thickBot="1">
      <c r="A32" s="16" t="s">
        <v>46</v>
      </c>
      <c r="B32" s="198"/>
      <c r="C32" s="16"/>
      <c r="D32" s="191"/>
      <c r="E32" s="16" t="s">
        <v>36</v>
      </c>
      <c r="F32" s="191"/>
      <c r="G32" s="16"/>
      <c r="H32" s="203"/>
      <c r="I32" s="16" t="s">
        <v>46</v>
      </c>
    </row>
    <row r="33" spans="1:9" ht="27" customHeight="1">
      <c r="A33" s="16"/>
      <c r="B33" s="198"/>
      <c r="C33" s="16"/>
      <c r="D33" s="191"/>
      <c r="E33" s="179" t="s">
        <v>176</v>
      </c>
      <c r="F33" s="6"/>
      <c r="G33" s="16"/>
      <c r="H33" s="203"/>
      <c r="I33" s="49"/>
    </row>
    <row r="34" spans="1:9" ht="27" customHeight="1" thickBot="1">
      <c r="A34" s="16"/>
      <c r="B34" s="197"/>
      <c r="C34" s="16"/>
      <c r="D34" s="204"/>
      <c r="E34" s="181" t="str">
        <f>E26</f>
        <v>WT Box Ct. 18</v>
      </c>
      <c r="F34" s="180"/>
      <c r="G34" s="16"/>
      <c r="H34" s="203"/>
      <c r="I34" s="49"/>
    </row>
    <row r="35" spans="1:8" ht="27" customHeight="1">
      <c r="A35" s="16"/>
      <c r="B35" s="198"/>
      <c r="C35" s="16"/>
      <c r="D35" s="182"/>
      <c r="E35" s="183" t="s">
        <v>104</v>
      </c>
      <c r="F35" s="184"/>
      <c r="G35" s="17"/>
      <c r="H35" s="203"/>
    </row>
    <row r="36" spans="1:8" ht="27" customHeight="1" thickBot="1">
      <c r="A36" s="16"/>
      <c r="B36" s="198"/>
      <c r="C36" s="16"/>
      <c r="D36" s="185" t="s">
        <v>178</v>
      </c>
      <c r="E36" s="186"/>
      <c r="F36" s="187" t="s">
        <v>184</v>
      </c>
      <c r="G36" s="17"/>
      <c r="H36" s="203"/>
    </row>
    <row r="37" spans="1:8" ht="27" customHeight="1" thickBot="1">
      <c r="A37" s="16"/>
      <c r="B37" s="198"/>
      <c r="C37" s="200"/>
      <c r="D37" s="190" t="str">
        <f>D23</f>
        <v>WT Box Ct. 19</v>
      </c>
      <c r="E37" s="205" t="s">
        <v>38</v>
      </c>
      <c r="F37" s="192" t="str">
        <f>F23</f>
        <v>WT Box Ct. 18</v>
      </c>
      <c r="G37" s="199"/>
      <c r="H37" s="203"/>
    </row>
    <row r="38" spans="1:8" ht="27" customHeight="1" thickBot="1">
      <c r="A38" s="16"/>
      <c r="B38" s="198"/>
      <c r="C38" s="206"/>
      <c r="D38" s="197" t="s">
        <v>85</v>
      </c>
      <c r="E38" s="207" t="s">
        <v>37</v>
      </c>
      <c r="F38" s="194" t="s">
        <v>105</v>
      </c>
      <c r="G38" s="208"/>
      <c r="H38" s="203"/>
    </row>
    <row r="39" spans="1:9" ht="27" customHeight="1">
      <c r="A39" s="16"/>
      <c r="B39" s="198"/>
      <c r="C39" s="198"/>
      <c r="D39" s="198"/>
      <c r="E39" s="179" t="s">
        <v>49</v>
      </c>
      <c r="F39" s="187"/>
      <c r="G39" s="203"/>
      <c r="H39" s="203"/>
      <c r="I39" s="49"/>
    </row>
    <row r="40" spans="1:9" ht="27" customHeight="1" thickBot="1">
      <c r="A40" s="16"/>
      <c r="B40" s="198"/>
      <c r="C40" s="198"/>
      <c r="D40" s="199"/>
      <c r="E40" s="181" t="str">
        <f>E20</f>
        <v>WT Box Ct. 19</v>
      </c>
      <c r="F40" s="189"/>
      <c r="G40" s="203"/>
      <c r="H40" s="203"/>
      <c r="I40" s="49"/>
    </row>
    <row r="41" spans="1:9" ht="27" customHeight="1">
      <c r="A41" s="16"/>
      <c r="B41" s="198"/>
      <c r="C41" s="197" t="s">
        <v>225</v>
      </c>
      <c r="D41" s="6"/>
      <c r="E41" s="183" t="s">
        <v>86</v>
      </c>
      <c r="F41" s="6"/>
      <c r="G41" s="203" t="s">
        <v>226</v>
      </c>
      <c r="H41" s="203"/>
      <c r="I41" s="49"/>
    </row>
    <row r="42" spans="1:9" ht="27" customHeight="1" thickBot="1">
      <c r="A42" s="16"/>
      <c r="B42" s="209"/>
      <c r="C42" s="201" t="str">
        <f>D37</f>
        <v>WT Box Ct. 19</v>
      </c>
      <c r="D42" s="6"/>
      <c r="E42" s="210"/>
      <c r="F42" s="6"/>
      <c r="G42" s="211" t="str">
        <f>G18</f>
        <v>WT Box Ct. 18</v>
      </c>
      <c r="H42" s="209"/>
      <c r="I42" s="49"/>
    </row>
    <row r="43" spans="1:9" ht="27" customHeight="1">
      <c r="A43" s="16"/>
      <c r="B43" s="16"/>
      <c r="C43" s="198" t="s">
        <v>227</v>
      </c>
      <c r="D43" s="6"/>
      <c r="E43" s="188" t="s">
        <v>87</v>
      </c>
      <c r="F43" s="6"/>
      <c r="G43" s="203" t="s">
        <v>228</v>
      </c>
      <c r="H43" s="16"/>
      <c r="I43" s="49"/>
    </row>
    <row r="44" spans="1:9" ht="27" customHeight="1">
      <c r="A44" s="16"/>
      <c r="B44" s="16"/>
      <c r="C44" s="198"/>
      <c r="D44" s="16"/>
      <c r="E44" s="16"/>
      <c r="F44" s="16"/>
      <c r="G44" s="203"/>
      <c r="H44" s="16"/>
      <c r="I44" s="49"/>
    </row>
    <row r="45" spans="1:9" ht="27" customHeight="1" thickBot="1">
      <c r="A45" s="16"/>
      <c r="B45" s="16"/>
      <c r="C45" s="185"/>
      <c r="D45" s="6"/>
      <c r="E45" s="16" t="s">
        <v>70</v>
      </c>
      <c r="F45" s="6"/>
      <c r="G45" s="187"/>
      <c r="H45" s="16"/>
      <c r="I45" s="49"/>
    </row>
    <row r="46" spans="1:9" ht="27" customHeight="1">
      <c r="A46" s="16"/>
      <c r="B46" s="16"/>
      <c r="C46" s="185"/>
      <c r="D46" s="6"/>
      <c r="E46" s="179" t="s">
        <v>180</v>
      </c>
      <c r="F46" s="6"/>
      <c r="G46" s="187"/>
      <c r="H46" s="16"/>
      <c r="I46" s="49"/>
    </row>
    <row r="47" spans="1:9" ht="27" customHeight="1" thickBot="1">
      <c r="A47" s="16"/>
      <c r="B47" s="16"/>
      <c r="C47" s="212"/>
      <c r="D47" s="180"/>
      <c r="E47" s="181" t="str">
        <f>E40</f>
        <v>WT Box Ct. 19</v>
      </c>
      <c r="F47" s="180"/>
      <c r="G47" s="189"/>
      <c r="H47" s="16"/>
      <c r="I47" s="49"/>
    </row>
    <row r="48" spans="1:9" ht="27" customHeight="1">
      <c r="A48" s="16"/>
      <c r="B48" s="16"/>
      <c r="C48" s="213"/>
      <c r="D48" s="6"/>
      <c r="E48" s="183" t="s">
        <v>71</v>
      </c>
      <c r="F48" s="6"/>
      <c r="G48" s="213"/>
      <c r="H48" s="16"/>
      <c r="I48" s="49"/>
    </row>
    <row r="49" spans="1:9" ht="27" customHeight="1" thickBot="1">
      <c r="A49" s="16"/>
      <c r="B49" s="16"/>
      <c r="C49" s="6"/>
      <c r="D49" s="6"/>
      <c r="E49" s="186"/>
      <c r="F49" s="6"/>
      <c r="G49" s="6"/>
      <c r="H49" s="16"/>
      <c r="I49" s="49"/>
    </row>
    <row r="50" spans="1:9" ht="27" customHeight="1">
      <c r="A50" s="16"/>
      <c r="B50" s="16"/>
      <c r="C50" s="6"/>
      <c r="D50" s="52"/>
      <c r="E50" s="188" t="s">
        <v>32</v>
      </c>
      <c r="F50" s="6"/>
      <c r="G50" s="6"/>
      <c r="H50" s="16"/>
      <c r="I50" s="49"/>
    </row>
    <row r="51" spans="3:9" ht="27" customHeight="1">
      <c r="C51" s="16"/>
      <c r="D51" s="16"/>
      <c r="E51" s="16"/>
      <c r="F51" s="16"/>
      <c r="G51" s="6"/>
      <c r="H51" s="6"/>
      <c r="I51" s="8"/>
    </row>
    <row r="52" spans="3:9" ht="27" customHeight="1">
      <c r="C52" s="14"/>
      <c r="D52" s="16"/>
      <c r="E52" s="12"/>
      <c r="F52" s="14"/>
      <c r="G52" s="14"/>
      <c r="H52" s="6"/>
      <c r="I52" s="8"/>
    </row>
    <row r="53" spans="1:5" ht="27" customHeight="1">
      <c r="A53" s="20"/>
      <c r="B53" s="21" t="s">
        <v>53</v>
      </c>
      <c r="E53" s="19"/>
    </row>
    <row r="54" ht="27" customHeight="1">
      <c r="E54" s="19"/>
    </row>
    <row r="55" ht="27" customHeight="1">
      <c r="E55" s="19"/>
    </row>
    <row r="56" ht="27" customHeight="1">
      <c r="E56" s="19"/>
    </row>
    <row r="57" ht="27" customHeight="1">
      <c r="E57" s="19"/>
    </row>
    <row r="58" ht="21" customHeight="1">
      <c r="E58" s="19"/>
    </row>
    <row r="59" ht="21" customHeight="1">
      <c r="E59" s="19"/>
    </row>
    <row r="60" ht="21" customHeight="1">
      <c r="E60" s="19"/>
    </row>
    <row r="61" ht="21" customHeight="1">
      <c r="E61" s="19"/>
    </row>
    <row r="62" ht="21" customHeight="1">
      <c r="E62" s="19"/>
    </row>
    <row r="63" ht="21" customHeight="1"/>
    <row r="64" ht="21" customHeight="1"/>
  </sheetData>
  <sheetProtection/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5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D30" sqref="D30:E30"/>
    </sheetView>
  </sheetViews>
  <sheetFormatPr defaultColWidth="11.421875" defaultRowHeight="12.75"/>
  <cols>
    <col min="1" max="1" width="22.7109375" style="0" customWidth="1"/>
    <col min="2" max="8" width="23.7109375" style="0" customWidth="1"/>
    <col min="9" max="9" width="22.7109375" style="0" customWidth="1"/>
    <col min="10" max="16384" width="8.8515625" style="0" customWidth="1"/>
  </cols>
  <sheetData>
    <row r="1" spans="1:9" ht="19.5">
      <c r="A1" s="354" t="str">
        <f>Pools!A1</f>
        <v>Amarillo Regional Qualifier - hosted by JET</v>
      </c>
      <c r="B1" s="354"/>
      <c r="C1" s="354"/>
      <c r="D1" s="354"/>
      <c r="E1" s="354"/>
      <c r="F1" s="354"/>
      <c r="G1" s="354"/>
      <c r="H1" s="354"/>
      <c r="I1" s="354"/>
    </row>
    <row r="2" spans="1:9" ht="20.25" customHeight="1">
      <c r="A2" s="291" t="str">
        <f>Pools!A2</f>
        <v>2/23/19 - 2/24/19</v>
      </c>
      <c r="B2" s="291"/>
      <c r="C2" s="291"/>
      <c r="D2" s="291"/>
      <c r="E2" s="291"/>
      <c r="F2" s="291"/>
      <c r="G2" s="291"/>
      <c r="H2" s="291"/>
      <c r="I2" s="291"/>
    </row>
    <row r="3" spans="1:5" ht="9.75" customHeight="1">
      <c r="A3" s="353" t="s">
        <v>76</v>
      </c>
      <c r="B3" s="353"/>
      <c r="C3" s="353"/>
      <c r="D3" s="5"/>
      <c r="E3" s="5"/>
    </row>
    <row r="4" spans="1:9" ht="19.5">
      <c r="A4" s="355" t="str">
        <f>Pools!A11</f>
        <v>Division I</v>
      </c>
      <c r="B4" s="355"/>
      <c r="C4" s="355"/>
      <c r="D4" s="355"/>
      <c r="E4" s="355"/>
      <c r="F4" s="355"/>
      <c r="G4" s="355"/>
      <c r="H4" s="355"/>
      <c r="I4" s="355"/>
    </row>
    <row r="5" spans="1:9" ht="19.5">
      <c r="A5" s="355" t="s">
        <v>60</v>
      </c>
      <c r="B5" s="355"/>
      <c r="C5" s="355"/>
      <c r="D5" s="355"/>
      <c r="E5" s="355"/>
      <c r="F5" s="355"/>
      <c r="G5" s="355"/>
      <c r="H5" s="355"/>
      <c r="I5" s="355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s="25" customFormat="1" ht="18" customHeight="1">
      <c r="B7" s="50"/>
      <c r="D7" s="48" t="s">
        <v>472</v>
      </c>
      <c r="E7" s="51" t="s">
        <v>42</v>
      </c>
      <c r="F7" s="48" t="s">
        <v>473</v>
      </c>
      <c r="H7" s="50"/>
    </row>
    <row r="8" s="25" customFormat="1" ht="18" customHeight="1">
      <c r="E8" s="235"/>
    </row>
    <row r="9" spans="1:9" s="25" customFormat="1" ht="18" customHeight="1">
      <c r="A9" s="352" t="s">
        <v>41</v>
      </c>
      <c r="B9" s="352"/>
      <c r="C9" s="352"/>
      <c r="D9" s="352"/>
      <c r="E9" s="352"/>
      <c r="F9" s="352"/>
      <c r="G9" s="352"/>
      <c r="H9" s="352"/>
      <c r="I9" s="352"/>
    </row>
    <row r="10" spans="4:8" s="25" customFormat="1" ht="28.5" customHeight="1">
      <c r="D10" s="48"/>
      <c r="E10" s="51"/>
      <c r="F10" s="48"/>
      <c r="G10" s="48"/>
      <c r="H10" s="48"/>
    </row>
    <row r="11" spans="1:9" s="25" customFormat="1" ht="30" customHeight="1" thickBot="1">
      <c r="A11" s="61"/>
      <c r="B11" s="61"/>
      <c r="C11" s="61"/>
      <c r="D11" s="61"/>
      <c r="E11" s="61"/>
      <c r="F11" s="65" t="s">
        <v>39</v>
      </c>
      <c r="G11" s="61"/>
      <c r="H11" s="61"/>
      <c r="I11" s="7"/>
    </row>
    <row r="12" spans="1:9" s="25" customFormat="1" ht="30" customHeight="1">
      <c r="A12" s="61"/>
      <c r="B12" s="61"/>
      <c r="C12" s="61"/>
      <c r="D12" s="61"/>
      <c r="E12" s="61"/>
      <c r="F12" s="69"/>
      <c r="G12" s="61"/>
      <c r="H12" s="61"/>
      <c r="I12" s="7"/>
    </row>
    <row r="13" spans="1:9" s="25" customFormat="1" ht="30" customHeight="1">
      <c r="A13" s="61"/>
      <c r="B13" s="61"/>
      <c r="C13" s="61"/>
      <c r="D13" s="61"/>
      <c r="E13" s="61"/>
      <c r="F13" s="72" t="s">
        <v>454</v>
      </c>
      <c r="G13" s="61"/>
      <c r="H13" s="61"/>
      <c r="I13" s="7"/>
    </row>
    <row r="14" spans="1:9" s="25" customFormat="1" ht="30" customHeight="1" thickBot="1">
      <c r="A14" s="61"/>
      <c r="B14" s="61"/>
      <c r="C14" s="61"/>
      <c r="D14" s="61"/>
      <c r="E14" s="61"/>
      <c r="F14" s="78" t="str">
        <f>E29</f>
        <v>DeZavala MS Ct. 24</v>
      </c>
      <c r="G14" s="65"/>
      <c r="H14" s="61"/>
      <c r="I14" s="7"/>
    </row>
    <row r="15" spans="1:9" s="25" customFormat="1" ht="30" customHeight="1" thickBot="1">
      <c r="A15" s="61"/>
      <c r="B15" s="61"/>
      <c r="C15" s="61"/>
      <c r="D15" s="61"/>
      <c r="E15" s="62" t="s">
        <v>64</v>
      </c>
      <c r="F15" s="80" t="s">
        <v>80</v>
      </c>
      <c r="G15" s="69"/>
      <c r="H15" s="61"/>
      <c r="I15" s="7"/>
    </row>
    <row r="16" spans="1:9" s="25" customFormat="1" ht="30" customHeight="1">
      <c r="A16" s="61"/>
      <c r="B16" s="61"/>
      <c r="C16" s="61"/>
      <c r="D16" s="61"/>
      <c r="E16" s="265" t="s">
        <v>455</v>
      </c>
      <c r="F16" s="72"/>
      <c r="G16" s="72"/>
      <c r="H16" s="61"/>
      <c r="I16" s="7"/>
    </row>
    <row r="17" spans="1:9" s="25" customFormat="1" ht="30" customHeight="1" thickBot="1">
      <c r="A17" s="61"/>
      <c r="B17" s="61"/>
      <c r="C17" s="61"/>
      <c r="D17" s="65"/>
      <c r="E17" s="266" t="str">
        <f>D7</f>
        <v>DeZavala MS Ct. 24</v>
      </c>
      <c r="F17" s="75"/>
      <c r="G17" s="72"/>
      <c r="H17" s="61"/>
      <c r="I17" s="7"/>
    </row>
    <row r="18" spans="1:9" s="25" customFormat="1" ht="30" customHeight="1">
      <c r="A18" s="61"/>
      <c r="B18" s="61"/>
      <c r="C18" s="61"/>
      <c r="D18" s="67"/>
      <c r="E18" s="96" t="s">
        <v>456</v>
      </c>
      <c r="F18" s="178"/>
      <c r="G18" s="72"/>
      <c r="H18" s="61"/>
      <c r="I18" s="267"/>
    </row>
    <row r="19" spans="1:9" s="25" customFormat="1" ht="30" customHeight="1" thickBot="1">
      <c r="A19" s="61"/>
      <c r="B19" s="61"/>
      <c r="C19" s="61"/>
      <c r="D19" s="83" t="s">
        <v>457</v>
      </c>
      <c r="E19" s="268"/>
      <c r="F19" s="61"/>
      <c r="G19" s="72" t="s">
        <v>458</v>
      </c>
      <c r="H19" s="61"/>
      <c r="I19" s="267"/>
    </row>
    <row r="20" spans="1:9" s="25" customFormat="1" ht="30" customHeight="1" thickBot="1">
      <c r="A20" s="61"/>
      <c r="B20" s="61"/>
      <c r="C20" s="75"/>
      <c r="D20" s="269" t="str">
        <f>F14</f>
        <v>DeZavala MS Ct. 24</v>
      </c>
      <c r="E20" s="74" t="s">
        <v>90</v>
      </c>
      <c r="F20" s="61"/>
      <c r="G20" s="78" t="str">
        <f>G38</f>
        <v>DeZavala MS Ct. 24</v>
      </c>
      <c r="H20" s="65"/>
      <c r="I20" s="267"/>
    </row>
    <row r="21" spans="1:9" s="25" customFormat="1" ht="30" customHeight="1" thickBot="1">
      <c r="A21" s="61"/>
      <c r="B21" s="61"/>
      <c r="C21" s="67"/>
      <c r="D21" s="82" t="s">
        <v>69</v>
      </c>
      <c r="E21" s="62" t="s">
        <v>72</v>
      </c>
      <c r="F21" s="77"/>
      <c r="G21" s="80" t="s">
        <v>106</v>
      </c>
      <c r="H21" s="69"/>
      <c r="I21" s="267"/>
    </row>
    <row r="22" spans="1:9" s="25" customFormat="1" ht="30" customHeight="1">
      <c r="A22" s="61"/>
      <c r="B22" s="61"/>
      <c r="C22" s="70"/>
      <c r="D22" s="79"/>
      <c r="E22" s="265" t="s">
        <v>459</v>
      </c>
      <c r="F22" s="61"/>
      <c r="G22" s="72"/>
      <c r="H22" s="72"/>
      <c r="I22" s="267"/>
    </row>
    <row r="23" spans="1:9" s="25" customFormat="1" ht="30" customHeight="1" thickBot="1">
      <c r="A23" s="61"/>
      <c r="B23" s="61"/>
      <c r="C23" s="70"/>
      <c r="D23" s="108"/>
      <c r="E23" s="266" t="str">
        <f>F7</f>
        <v>DeZavala MS Ct. 25</v>
      </c>
      <c r="F23" s="65"/>
      <c r="G23" s="80"/>
      <c r="H23" s="72"/>
      <c r="I23" s="267"/>
    </row>
    <row r="24" spans="1:9" s="25" customFormat="1" ht="30" customHeight="1">
      <c r="A24" s="61"/>
      <c r="B24" s="61"/>
      <c r="C24" s="70"/>
      <c r="D24" s="61"/>
      <c r="E24" s="96" t="s">
        <v>107</v>
      </c>
      <c r="F24" s="69"/>
      <c r="G24" s="80"/>
      <c r="H24" s="72"/>
      <c r="I24" s="267"/>
    </row>
    <row r="25" spans="1:9" s="25" customFormat="1" ht="30" customHeight="1" thickBot="1">
      <c r="A25" s="61"/>
      <c r="B25" s="61"/>
      <c r="C25" s="83" t="s">
        <v>460</v>
      </c>
      <c r="D25" s="61"/>
      <c r="E25" s="268"/>
      <c r="F25" s="72" t="s">
        <v>461</v>
      </c>
      <c r="G25" s="72"/>
      <c r="H25" s="72"/>
      <c r="I25" s="267"/>
    </row>
    <row r="26" spans="1:9" s="25" customFormat="1" ht="30" customHeight="1" thickBot="1">
      <c r="A26" s="61"/>
      <c r="B26" s="75"/>
      <c r="C26" s="269" t="str">
        <f>C44</f>
        <v>DeZavala MS Ct. 25</v>
      </c>
      <c r="D26" s="61"/>
      <c r="E26" s="154" t="s">
        <v>56</v>
      </c>
      <c r="F26" s="78" t="str">
        <f>D20</f>
        <v>DeZavala MS Ct. 24</v>
      </c>
      <c r="G26" s="75"/>
      <c r="H26" s="72"/>
      <c r="I26" s="267"/>
    </row>
    <row r="27" spans="1:9" s="25" customFormat="1" ht="30" customHeight="1" thickBot="1">
      <c r="A27" s="61"/>
      <c r="B27" s="109"/>
      <c r="C27" s="82" t="s">
        <v>77</v>
      </c>
      <c r="D27" s="61"/>
      <c r="E27" s="237" t="s">
        <v>89</v>
      </c>
      <c r="F27" s="80" t="s">
        <v>105</v>
      </c>
      <c r="G27" s="61"/>
      <c r="H27" s="72"/>
      <c r="I27" s="267"/>
    </row>
    <row r="28" spans="1:9" s="25" customFormat="1" ht="30" customHeight="1">
      <c r="A28" s="61"/>
      <c r="B28" s="110"/>
      <c r="C28" s="79"/>
      <c r="D28" s="61"/>
      <c r="E28" s="265" t="s">
        <v>462</v>
      </c>
      <c r="F28" s="80"/>
      <c r="G28" s="61"/>
      <c r="H28" s="72" t="s">
        <v>463</v>
      </c>
      <c r="I28" s="267"/>
    </row>
    <row r="29" spans="1:9" s="25" customFormat="1" ht="30" customHeight="1" thickBot="1">
      <c r="A29" s="61"/>
      <c r="B29" s="70"/>
      <c r="C29" s="70"/>
      <c r="D29" s="65"/>
      <c r="E29" s="266" t="str">
        <f>E17</f>
        <v>DeZavala MS Ct. 24</v>
      </c>
      <c r="F29" s="75"/>
      <c r="G29" s="61"/>
      <c r="H29" s="78" t="str">
        <f>G20</f>
        <v>DeZavala MS Ct. 24</v>
      </c>
      <c r="I29" s="270"/>
    </row>
    <row r="30" spans="1:9" s="25" customFormat="1" ht="30" customHeight="1">
      <c r="A30" s="61"/>
      <c r="B30" s="70"/>
      <c r="C30" s="70"/>
      <c r="D30" s="67"/>
      <c r="E30" s="68" t="s">
        <v>58</v>
      </c>
      <c r="F30" s="61"/>
      <c r="G30" s="61"/>
      <c r="H30" s="80" t="s">
        <v>241</v>
      </c>
      <c r="I30" s="61" t="s">
        <v>47</v>
      </c>
    </row>
    <row r="31" spans="1:9" s="25" customFormat="1" ht="30" customHeight="1" thickBot="1">
      <c r="A31" s="61"/>
      <c r="B31" s="70"/>
      <c r="C31" s="70"/>
      <c r="D31" s="83" t="s">
        <v>464</v>
      </c>
      <c r="E31" s="71"/>
      <c r="F31" s="61"/>
      <c r="G31" s="61"/>
      <c r="H31" s="72"/>
      <c r="I31" s="61" t="s">
        <v>46</v>
      </c>
    </row>
    <row r="32" spans="1:9" s="25" customFormat="1" ht="30" customHeight="1" thickBot="1">
      <c r="A32" s="61"/>
      <c r="B32" s="70"/>
      <c r="C32" s="81"/>
      <c r="D32" s="269" t="str">
        <f>E41</f>
        <v>DeZavala MS Ct. 25</v>
      </c>
      <c r="E32" s="74" t="s">
        <v>61</v>
      </c>
      <c r="F32" s="61"/>
      <c r="G32" s="61"/>
      <c r="H32" s="72"/>
      <c r="I32" s="7"/>
    </row>
    <row r="33" spans="1:9" s="25" customFormat="1" ht="30" customHeight="1" thickBot="1">
      <c r="A33" s="61"/>
      <c r="B33" s="70"/>
      <c r="C33" s="61"/>
      <c r="D33" s="82" t="s">
        <v>84</v>
      </c>
      <c r="E33" s="62" t="s">
        <v>62</v>
      </c>
      <c r="F33" s="61"/>
      <c r="G33" s="61"/>
      <c r="H33" s="80"/>
      <c r="I33" s="7"/>
    </row>
    <row r="34" spans="1:9" s="25" customFormat="1" ht="30" customHeight="1">
      <c r="A34" s="61"/>
      <c r="B34" s="70" t="s">
        <v>465</v>
      </c>
      <c r="C34" s="61"/>
      <c r="D34" s="83"/>
      <c r="E34" s="265" t="s">
        <v>466</v>
      </c>
      <c r="F34" s="61"/>
      <c r="G34" s="61"/>
      <c r="H34" s="72"/>
      <c r="I34" s="7"/>
    </row>
    <row r="35" spans="1:8" s="25" customFormat="1" ht="30" customHeight="1" thickBot="1">
      <c r="A35" s="75"/>
      <c r="B35" s="76" t="str">
        <f>C26</f>
        <v>DeZavala MS Ct. 25</v>
      </c>
      <c r="C35" s="61"/>
      <c r="D35" s="84"/>
      <c r="E35" s="266" t="str">
        <f>E23</f>
        <v>DeZavala MS Ct. 25</v>
      </c>
      <c r="F35" s="65"/>
      <c r="G35" s="65"/>
      <c r="H35" s="72"/>
    </row>
    <row r="36" spans="1:8" s="25" customFormat="1" ht="30" customHeight="1">
      <c r="A36" s="61" t="s">
        <v>48</v>
      </c>
      <c r="B36" s="79" t="s">
        <v>108</v>
      </c>
      <c r="C36" s="61"/>
      <c r="D36" s="61"/>
      <c r="E36" s="68" t="s">
        <v>140</v>
      </c>
      <c r="F36" s="178"/>
      <c r="G36" s="69"/>
      <c r="H36" s="72"/>
    </row>
    <row r="37" spans="1:8" s="25" customFormat="1" ht="30" customHeight="1" thickBot="1">
      <c r="A37" s="61" t="s">
        <v>46</v>
      </c>
      <c r="B37" s="70"/>
      <c r="C37" s="61"/>
      <c r="D37" s="61"/>
      <c r="E37" s="99"/>
      <c r="F37" s="61"/>
      <c r="G37" s="72" t="s">
        <v>467</v>
      </c>
      <c r="H37" s="72"/>
    </row>
    <row r="38" spans="1:8" s="25" customFormat="1" ht="30" customHeight="1" thickBot="1">
      <c r="A38" s="61"/>
      <c r="B38" s="70"/>
      <c r="C38" s="61"/>
      <c r="D38" s="61"/>
      <c r="E38" s="92" t="s">
        <v>73</v>
      </c>
      <c r="F38" s="61"/>
      <c r="G38" s="78" t="str">
        <f>F26</f>
        <v>DeZavala MS Ct. 24</v>
      </c>
      <c r="H38" s="81"/>
    </row>
    <row r="39" spans="1:9" s="25" customFormat="1" ht="30" customHeight="1" thickBot="1">
      <c r="A39" s="61"/>
      <c r="B39" s="70"/>
      <c r="C39" s="61"/>
      <c r="D39" s="61"/>
      <c r="E39" s="61" t="s">
        <v>63</v>
      </c>
      <c r="F39" s="61"/>
      <c r="G39" s="80" t="s">
        <v>81</v>
      </c>
      <c r="H39" s="61"/>
      <c r="I39" s="267"/>
    </row>
    <row r="40" spans="1:9" s="25" customFormat="1" ht="30" customHeight="1">
      <c r="A40" s="61"/>
      <c r="B40" s="70"/>
      <c r="C40" s="61"/>
      <c r="D40" s="61"/>
      <c r="E40" s="265" t="s">
        <v>468</v>
      </c>
      <c r="F40" s="61"/>
      <c r="G40" s="72"/>
      <c r="H40" s="61"/>
      <c r="I40" s="267"/>
    </row>
    <row r="41" spans="1:9" s="25" customFormat="1" ht="30" customHeight="1" thickBot="1">
      <c r="A41" s="61"/>
      <c r="B41" s="70"/>
      <c r="C41" s="65"/>
      <c r="D41" s="65"/>
      <c r="E41" s="266" t="str">
        <f>E35</f>
        <v>DeZavala MS Ct. 25</v>
      </c>
      <c r="F41" s="65"/>
      <c r="G41" s="75"/>
      <c r="H41" s="61"/>
      <c r="I41" s="267"/>
    </row>
    <row r="42" spans="1:9" s="25" customFormat="1" ht="30" customHeight="1">
      <c r="A42" s="61"/>
      <c r="B42" s="70"/>
      <c r="C42" s="67"/>
      <c r="D42" s="178"/>
      <c r="E42" s="68" t="s">
        <v>71</v>
      </c>
      <c r="F42" s="61"/>
      <c r="G42" s="61"/>
      <c r="H42" s="61"/>
      <c r="I42" s="267"/>
    </row>
    <row r="43" spans="1:9" s="25" customFormat="1" ht="30" customHeight="1" thickBot="1">
      <c r="A43" s="61"/>
      <c r="B43" s="70"/>
      <c r="C43" s="70" t="s">
        <v>469</v>
      </c>
      <c r="D43" s="61"/>
      <c r="E43" s="271"/>
      <c r="F43" s="61"/>
      <c r="G43" s="61"/>
      <c r="H43" s="61"/>
      <c r="I43" s="267"/>
    </row>
    <row r="44" spans="1:9" s="25" customFormat="1" ht="30" customHeight="1" thickBot="1">
      <c r="A44" s="61"/>
      <c r="B44" s="81"/>
      <c r="C44" s="76" t="str">
        <f>D32</f>
        <v>DeZavala MS Ct. 25</v>
      </c>
      <c r="D44" s="61"/>
      <c r="E44" s="154" t="s">
        <v>40</v>
      </c>
      <c r="F44" s="61"/>
      <c r="G44" s="61"/>
      <c r="H44" s="61"/>
      <c r="I44" s="267"/>
    </row>
    <row r="45" spans="1:9" s="25" customFormat="1" ht="30" customHeight="1">
      <c r="A45" s="61"/>
      <c r="B45" s="61"/>
      <c r="C45" s="79" t="s">
        <v>85</v>
      </c>
      <c r="D45" s="61"/>
      <c r="E45" s="61"/>
      <c r="F45" s="61"/>
      <c r="G45" s="61"/>
      <c r="H45" s="61"/>
      <c r="I45" s="267"/>
    </row>
    <row r="46" spans="1:9" s="25" customFormat="1" ht="30" customHeight="1">
      <c r="A46" s="61"/>
      <c r="B46" s="61"/>
      <c r="C46" s="70"/>
      <c r="D46" s="61"/>
      <c r="E46" s="61"/>
      <c r="F46" s="61"/>
      <c r="G46" s="61"/>
      <c r="H46" s="61"/>
      <c r="I46" s="267"/>
    </row>
    <row r="47" spans="1:9" s="25" customFormat="1" ht="30" customHeight="1" thickBot="1">
      <c r="A47" s="61"/>
      <c r="B47" s="61"/>
      <c r="C47" s="108"/>
      <c r="D47" s="65"/>
      <c r="E47" s="61"/>
      <c r="F47" s="61"/>
      <c r="G47" s="61"/>
      <c r="H47" s="61"/>
      <c r="I47" s="7"/>
    </row>
    <row r="48" spans="1:9" s="25" customFormat="1" ht="30" customHeight="1">
      <c r="A48" s="61"/>
      <c r="B48" s="61"/>
      <c r="C48" s="356" t="s">
        <v>470</v>
      </c>
      <c r="D48" s="356"/>
      <c r="E48" s="61"/>
      <c r="F48" s="61"/>
      <c r="G48" s="61"/>
      <c r="H48" s="61"/>
      <c r="I48" s="7"/>
    </row>
    <row r="49" spans="1:9" ht="30" customHeight="1">
      <c r="A49" s="6"/>
      <c r="B49" s="6"/>
      <c r="C49" s="6"/>
      <c r="D49" s="6"/>
      <c r="E49" s="6"/>
      <c r="F49" s="6"/>
      <c r="G49" s="6"/>
      <c r="H49" s="6"/>
      <c r="I49" s="18"/>
    </row>
    <row r="50" spans="1:9" ht="30" customHeight="1">
      <c r="A50" s="6"/>
      <c r="B50" s="6"/>
      <c r="C50" s="6"/>
      <c r="D50" s="6"/>
      <c r="E50" s="6"/>
      <c r="F50" s="6"/>
      <c r="G50" s="6"/>
      <c r="H50" s="6"/>
      <c r="I50" s="18"/>
    </row>
    <row r="51" spans="1:9" ht="28.5" customHeight="1">
      <c r="A51" s="207"/>
      <c r="B51" s="357" t="s">
        <v>471</v>
      </c>
      <c r="C51" s="357"/>
      <c r="D51" s="357"/>
      <c r="E51" s="357"/>
      <c r="F51" s="357"/>
      <c r="G51" s="6"/>
      <c r="H51" s="6"/>
      <c r="I51" s="18"/>
    </row>
    <row r="52" spans="1:9" ht="18" customHeight="1">
      <c r="A52" s="6"/>
      <c r="B52" s="6"/>
      <c r="C52" s="6"/>
      <c r="D52" s="6"/>
      <c r="E52" s="6"/>
      <c r="F52" s="6"/>
      <c r="G52" s="6"/>
      <c r="H52" s="6"/>
      <c r="I52" s="18"/>
    </row>
    <row r="53" spans="1:9" ht="18" customHeight="1">
      <c r="A53" s="6"/>
      <c r="B53" s="6"/>
      <c r="C53" s="6"/>
      <c r="D53" s="6"/>
      <c r="E53" s="6"/>
      <c r="F53" s="6"/>
      <c r="G53" s="6"/>
      <c r="H53" s="6"/>
      <c r="I53" s="18"/>
    </row>
    <row r="54" spans="1:9" ht="18" customHeight="1">
      <c r="A54" s="6"/>
      <c r="B54" s="6"/>
      <c r="C54" s="6"/>
      <c r="D54" s="6"/>
      <c r="E54" s="6"/>
      <c r="F54" s="6"/>
      <c r="G54" s="6"/>
      <c r="H54" s="6"/>
      <c r="I54" s="18"/>
    </row>
    <row r="55" spans="1:9" ht="18" customHeight="1">
      <c r="A55" s="6"/>
      <c r="B55" s="6"/>
      <c r="C55" s="6"/>
      <c r="D55" s="6"/>
      <c r="E55" s="6"/>
      <c r="F55" s="6"/>
      <c r="G55" s="6"/>
      <c r="H55" s="6"/>
      <c r="I55" s="18"/>
    </row>
    <row r="56" spans="1:9" ht="18" customHeight="1">
      <c r="A56" s="6"/>
      <c r="B56" s="6"/>
      <c r="C56" s="6"/>
      <c r="D56" s="6"/>
      <c r="E56" s="6"/>
      <c r="F56" s="6"/>
      <c r="G56" s="6"/>
      <c r="H56" s="6"/>
      <c r="I56" s="18"/>
    </row>
    <row r="57" spans="1:9" ht="18" customHeight="1">
      <c r="A57" s="6"/>
      <c r="B57" s="6"/>
      <c r="C57" s="6"/>
      <c r="D57" s="6"/>
      <c r="E57" s="6"/>
      <c r="F57" s="6"/>
      <c r="G57" s="6"/>
      <c r="H57" s="6"/>
      <c r="I57" s="18"/>
    </row>
    <row r="58" spans="1:9" ht="18" customHeight="1">
      <c r="A58" s="6"/>
      <c r="B58" s="6"/>
      <c r="C58" s="6"/>
      <c r="D58" s="6"/>
      <c r="E58" s="6"/>
      <c r="F58" s="6"/>
      <c r="G58" s="6"/>
      <c r="H58" s="6"/>
      <c r="I58" s="18"/>
    </row>
    <row r="59" spans="1:9" ht="18" customHeight="1">
      <c r="A59" s="6"/>
      <c r="B59" s="6"/>
      <c r="C59" s="6"/>
      <c r="D59" s="6"/>
      <c r="E59" s="6"/>
      <c r="F59" s="6"/>
      <c r="G59" s="6"/>
      <c r="H59" s="6"/>
      <c r="I59" s="18"/>
    </row>
    <row r="60" spans="1:9" ht="18" customHeight="1">
      <c r="A60" s="6"/>
      <c r="B60" s="6"/>
      <c r="C60" s="6"/>
      <c r="D60" s="6"/>
      <c r="E60" s="6"/>
      <c r="F60" s="6"/>
      <c r="G60" s="6"/>
      <c r="H60" s="6"/>
      <c r="I60" s="18"/>
    </row>
    <row r="61" spans="1:9" ht="18" customHeight="1">
      <c r="A61" s="6"/>
      <c r="B61" s="6"/>
      <c r="C61" s="6"/>
      <c r="D61" s="6"/>
      <c r="E61" s="6"/>
      <c r="F61" s="6"/>
      <c r="G61" s="6"/>
      <c r="H61" s="6"/>
      <c r="I61" s="18"/>
    </row>
    <row r="62" spans="1:9" ht="18" customHeight="1">
      <c r="A62" s="6"/>
      <c r="B62" s="6"/>
      <c r="C62" s="6"/>
      <c r="D62" s="6"/>
      <c r="E62" s="6"/>
      <c r="F62" s="6"/>
      <c r="G62" s="6"/>
      <c r="H62" s="6"/>
      <c r="I62" s="18"/>
    </row>
    <row r="63" spans="1:9" ht="12.75">
      <c r="A63" s="6"/>
      <c r="B63" s="6"/>
      <c r="C63" s="6"/>
      <c r="D63" s="6"/>
      <c r="E63" s="6"/>
      <c r="F63" s="6"/>
      <c r="G63" s="6"/>
      <c r="H63" s="6"/>
      <c r="I63" s="18"/>
    </row>
    <row r="64" spans="1:9" ht="12.75">
      <c r="A64" s="6"/>
      <c r="B64" s="6"/>
      <c r="C64" s="6"/>
      <c r="D64" s="6"/>
      <c r="E64" s="6"/>
      <c r="F64" s="6"/>
      <c r="G64" s="6"/>
      <c r="H64" s="6"/>
      <c r="I64" s="18"/>
    </row>
    <row r="65" spans="1:9" ht="12.75">
      <c r="A65" s="6"/>
      <c r="B65" s="6"/>
      <c r="C65" s="6"/>
      <c r="D65" s="6"/>
      <c r="E65" s="6"/>
      <c r="F65" s="6"/>
      <c r="G65" s="6"/>
      <c r="H65" s="6"/>
      <c r="I65" s="18"/>
    </row>
    <row r="66" spans="1:9" ht="12.75">
      <c r="A66" s="6"/>
      <c r="B66" s="6"/>
      <c r="C66" s="6"/>
      <c r="D66" s="6"/>
      <c r="E66" s="6"/>
      <c r="F66" s="6"/>
      <c r="G66" s="6"/>
      <c r="H66" s="6"/>
      <c r="I66" s="18"/>
    </row>
    <row r="67" spans="1:9" ht="12.75">
      <c r="A67" s="6"/>
      <c r="B67" s="6"/>
      <c r="C67" s="6"/>
      <c r="D67" s="6"/>
      <c r="E67" s="6"/>
      <c r="F67" s="6"/>
      <c r="G67" s="6"/>
      <c r="H67" s="6"/>
      <c r="I67" s="18"/>
    </row>
    <row r="68" spans="1:9" ht="12.75">
      <c r="A68" s="6"/>
      <c r="B68" s="6"/>
      <c r="C68" s="6"/>
      <c r="D68" s="6"/>
      <c r="E68" s="6"/>
      <c r="F68" s="6"/>
      <c r="G68" s="6"/>
      <c r="H68" s="6"/>
      <c r="I68" s="18"/>
    </row>
    <row r="69" spans="1:9" ht="12.75">
      <c r="A69" s="6"/>
      <c r="B69" s="6"/>
      <c r="C69" s="6"/>
      <c r="D69" s="6"/>
      <c r="E69" s="6"/>
      <c r="F69" s="6"/>
      <c r="G69" s="6"/>
      <c r="H69" s="6"/>
      <c r="I69" s="18"/>
    </row>
    <row r="70" spans="1:9" ht="12.75">
      <c r="A70" s="6"/>
      <c r="B70" s="6"/>
      <c r="C70" s="6"/>
      <c r="D70" s="6"/>
      <c r="E70" s="6"/>
      <c r="F70" s="6"/>
      <c r="G70" s="6"/>
      <c r="H70" s="6"/>
      <c r="I70" s="18"/>
    </row>
    <row r="71" spans="1:9" ht="12.75">
      <c r="A71" s="6"/>
      <c r="B71" s="6"/>
      <c r="C71" s="6"/>
      <c r="D71" s="6"/>
      <c r="E71" s="6"/>
      <c r="F71" s="6"/>
      <c r="G71" s="6"/>
      <c r="H71" s="6"/>
      <c r="I71" s="18"/>
    </row>
    <row r="72" spans="1:9" ht="12.75">
      <c r="A72" s="6"/>
      <c r="B72" s="6"/>
      <c r="C72" s="6"/>
      <c r="D72" s="6"/>
      <c r="E72" s="6"/>
      <c r="F72" s="6"/>
      <c r="G72" s="6"/>
      <c r="H72" s="6"/>
      <c r="I72" s="18"/>
    </row>
    <row r="73" spans="1:9" ht="12.75">
      <c r="A73" s="6"/>
      <c r="B73" s="6"/>
      <c r="C73" s="6"/>
      <c r="D73" s="6"/>
      <c r="E73" s="6"/>
      <c r="F73" s="6"/>
      <c r="G73" s="6"/>
      <c r="H73" s="6"/>
      <c r="I73" s="18"/>
    </row>
  </sheetData>
  <sheetProtection/>
  <mergeCells count="8">
    <mergeCell ref="C48:D48"/>
    <mergeCell ref="B51:F51"/>
    <mergeCell ref="A4:I4"/>
    <mergeCell ref="A5:I5"/>
    <mergeCell ref="A9:I9"/>
    <mergeCell ref="A1:I1"/>
    <mergeCell ref="A2:I2"/>
    <mergeCell ref="A3:C3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Math man Szuch</cp:lastModifiedBy>
  <cp:lastPrinted>2019-02-21T15:32:06Z</cp:lastPrinted>
  <dcterms:created xsi:type="dcterms:W3CDTF">2004-01-20T05:01:07Z</dcterms:created>
  <dcterms:modified xsi:type="dcterms:W3CDTF">2019-02-21T18:55:46Z</dcterms:modified>
  <cp:category/>
  <cp:version/>
  <cp:contentType/>
  <cp:contentStatus/>
</cp:coreProperties>
</file>