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" yWindow="460" windowWidth="24460" windowHeight="12500" activeTab="0"/>
  </bookViews>
  <sheets>
    <sheet name="Pools" sheetId="1" r:id="rId1"/>
    <sheet name="Div I Pool A" sheetId="2" r:id="rId2"/>
    <sheet name="Div I Pool B" sheetId="3" r:id="rId3"/>
    <sheet name="Div I Pool C" sheetId="4" r:id="rId4"/>
    <sheet name="Div I Gold &amp; Silver Bkt" sheetId="5" r:id="rId5"/>
    <sheet name="Div I Bronze Bracket" sheetId="6" r:id="rId6"/>
    <sheet name="Div II Pool A" sheetId="7" r:id="rId7"/>
    <sheet name="Div II Pool B" sheetId="8" r:id="rId8"/>
    <sheet name="Div II Pool C" sheetId="9" r:id="rId9"/>
    <sheet name="Div II Pool D" sheetId="10" r:id="rId10"/>
    <sheet name="Div II Pool E" sheetId="11" r:id="rId11"/>
    <sheet name="Div II Pool F" sheetId="12" r:id="rId12"/>
    <sheet name="Div II Pool G" sheetId="13" r:id="rId13"/>
    <sheet name="Div II Pool H" sheetId="14" r:id="rId14"/>
    <sheet name="Div II Pool I" sheetId="15" r:id="rId15"/>
    <sheet name="Div II Gold &amp; Silver Bracket" sheetId="16" r:id="rId16"/>
    <sheet name="Div II Bronze Bracket" sheetId="17" r:id="rId17"/>
    <sheet name="Div III Pool A" sheetId="18" r:id="rId18"/>
    <sheet name="Div III Pool B" sheetId="19" r:id="rId19"/>
    <sheet name="Div III Pool C" sheetId="20" r:id="rId20"/>
    <sheet name="Div III Pool D" sheetId="21" r:id="rId21"/>
    <sheet name="Div III Pool E" sheetId="22" r:id="rId22"/>
    <sheet name="Div III Pool F" sheetId="23" r:id="rId23"/>
    <sheet name="Div III Pool G" sheetId="24" r:id="rId24"/>
    <sheet name="Div III Pool H" sheetId="25" r:id="rId25"/>
    <sheet name="Div III Pool I" sheetId="26" r:id="rId26"/>
    <sheet name="Div III Pool J" sheetId="27" r:id="rId27"/>
    <sheet name="Div III Pool K" sheetId="28" r:id="rId28"/>
    <sheet name="Div III Gold &amp; Silver Brkt" sheetId="29" r:id="rId29"/>
    <sheet name="Div III Bronze Bracket" sheetId="30" r:id="rId30"/>
    <sheet name="Div IV-A Pool A" sheetId="31" r:id="rId31"/>
    <sheet name="Div IV-A Pool B" sheetId="32" r:id="rId32"/>
    <sheet name="Div IV-A Pool C" sheetId="33" r:id="rId33"/>
    <sheet name="Div IV-A Pool D" sheetId="34" r:id="rId34"/>
    <sheet name="Div IV-A Pool E" sheetId="35" r:id="rId35"/>
    <sheet name="Div IV-A Pool F" sheetId="36" r:id="rId36"/>
    <sheet name="Div IV-A Pool G" sheetId="37" r:id="rId37"/>
    <sheet name="Div IV-A Pool H" sheetId="38" r:id="rId38"/>
    <sheet name="Div IV-A Gold &amp; Silver Bracket" sheetId="39" r:id="rId39"/>
    <sheet name="Div IV-A Bronze Bracket" sheetId="40" r:id="rId40"/>
    <sheet name="Div IV-B Pool A" sheetId="41" r:id="rId41"/>
    <sheet name="Div IV-B Pool B" sheetId="42" r:id="rId42"/>
    <sheet name="Div IV-B Pool C" sheetId="43" r:id="rId43"/>
    <sheet name="Div IV-B Pool D" sheetId="44" r:id="rId44"/>
    <sheet name="Div IV-B Pool E" sheetId="45" r:id="rId45"/>
    <sheet name="Div IV-B Pool F" sheetId="46" r:id="rId46"/>
    <sheet name="Div IV-B Gold &amp; Silver Bracket" sheetId="47" r:id="rId47"/>
    <sheet name="Div IV-B Bronze Bracket" sheetId="48" r:id="rId48"/>
    <sheet name="Div V Pool A" sheetId="49" r:id="rId49"/>
    <sheet name="Div V Pool B" sheetId="50" r:id="rId50"/>
    <sheet name="Div V Pool C" sheetId="51" r:id="rId51"/>
    <sheet name="Div V Gold &amp; Silver Bkt" sheetId="52" r:id="rId52"/>
    <sheet name="Div V Bronze Bracket" sheetId="53" r:id="rId53"/>
  </sheets>
  <definedNames/>
  <calcPr fullCalcOnLoad="1"/>
</workbook>
</file>

<file path=xl/sharedStrings.xml><?xml version="1.0" encoding="utf-8"?>
<sst xmlns="http://schemas.openxmlformats.org/spreadsheetml/2006/main" count="2333" uniqueCount="506">
  <si>
    <t>POOL A</t>
  </si>
  <si>
    <t>POOL B</t>
  </si>
  <si>
    <t>POOL C</t>
  </si>
  <si>
    <t>POOL D</t>
  </si>
  <si>
    <t>Location:</t>
  </si>
  <si>
    <t>Division:</t>
  </si>
  <si>
    <t>Team Name</t>
  </si>
  <si>
    <t>Seed</t>
  </si>
  <si>
    <t>Rank</t>
  </si>
  <si>
    <t>GAMES</t>
  </si>
  <si>
    <t>MATCHES</t>
  </si>
  <si>
    <t>POINTS</t>
  </si>
  <si>
    <t>Won</t>
  </si>
  <si>
    <t>Lost</t>
  </si>
  <si>
    <t>For</t>
  </si>
  <si>
    <t>Against</t>
  </si>
  <si>
    <t>+/-</t>
  </si>
  <si>
    <t>Playing Team</t>
  </si>
  <si>
    <t>Officiating Team</t>
  </si>
  <si>
    <t>Match #1</t>
  </si>
  <si>
    <t>Match #2</t>
  </si>
  <si>
    <t>Match #3</t>
  </si>
  <si>
    <t>POOL:</t>
  </si>
  <si>
    <t>COURT:</t>
  </si>
  <si>
    <t>Match #4</t>
  </si>
  <si>
    <t>Match #5</t>
  </si>
  <si>
    <t>Match #6</t>
  </si>
  <si>
    <t>A</t>
  </si>
  <si>
    <t>B</t>
  </si>
  <si>
    <t>C</t>
  </si>
  <si>
    <t>D</t>
  </si>
  <si>
    <t>A1</t>
  </si>
  <si>
    <t>B1</t>
  </si>
  <si>
    <t>B2</t>
  </si>
  <si>
    <t>C2</t>
  </si>
  <si>
    <t>D1</t>
  </si>
  <si>
    <t>C1</t>
  </si>
  <si>
    <t>D2</t>
  </si>
  <si>
    <t>A2</t>
  </si>
  <si>
    <t>A3</t>
  </si>
  <si>
    <t>B3</t>
  </si>
  <si>
    <t>All Bracket Play Matches are 2 games to 25 (no cap) with a 3rd game to 15 (no cap) if needed.</t>
  </si>
  <si>
    <t>&amp;</t>
  </si>
  <si>
    <t>GOLD &amp; SILVER Brackets</t>
  </si>
  <si>
    <t>Silver</t>
  </si>
  <si>
    <t>Gold</t>
  </si>
  <si>
    <t>Champions</t>
  </si>
  <si>
    <t>Bronze</t>
  </si>
  <si>
    <t>Consolation</t>
  </si>
  <si>
    <t>M3) 9:00 AM</t>
  </si>
  <si>
    <t>M4) 9:00 AM</t>
  </si>
  <si>
    <t>M5) 10:00 AM</t>
  </si>
  <si>
    <t>M6) 10:00 AM</t>
  </si>
  <si>
    <t>M7) 11:00 AM</t>
  </si>
  <si>
    <t>M8) 11:00 AM</t>
  </si>
  <si>
    <t>loser M7 refs</t>
  </si>
  <si>
    <t>loser M1 refs</t>
  </si>
  <si>
    <t>loser M2 refs</t>
  </si>
  <si>
    <t>loser M3 refs</t>
  </si>
  <si>
    <t>loser M5 refs</t>
  </si>
  <si>
    <t>loser M4 refs</t>
  </si>
  <si>
    <t>loser M6 refs</t>
  </si>
  <si>
    <t>= These teams must officiate a match before they play their scheduled match.  Please watch the schedule closely.</t>
  </si>
  <si>
    <t>M1) 8:00 AM</t>
  </si>
  <si>
    <t>M2) 8:00 AM</t>
  </si>
  <si>
    <t>M9) 12:00 PM</t>
  </si>
  <si>
    <t>B4</t>
  </si>
  <si>
    <t>A4</t>
  </si>
  <si>
    <t>loser of M1 refs</t>
  </si>
  <si>
    <t>D2 refs</t>
  </si>
  <si>
    <t>BRONZE &amp; CONSOLATION Brackets</t>
  </si>
  <si>
    <t>D3</t>
  </si>
  <si>
    <t>C3</t>
  </si>
  <si>
    <t>D4</t>
  </si>
  <si>
    <t>C4</t>
  </si>
  <si>
    <t>POOL E</t>
  </si>
  <si>
    <t>E</t>
  </si>
  <si>
    <t>E1</t>
  </si>
  <si>
    <t>loser of M5 refs</t>
  </si>
  <si>
    <t>E2</t>
  </si>
  <si>
    <t>loser of M4 refs</t>
  </si>
  <si>
    <t>E3</t>
  </si>
  <si>
    <t>E4</t>
  </si>
  <si>
    <t>loser M11 refs</t>
  </si>
  <si>
    <t>AM Pool - 8:00am Start</t>
  </si>
  <si>
    <t>PM Pool - 2:30pm Start</t>
  </si>
  <si>
    <t xml:space="preserve"> </t>
  </si>
  <si>
    <t>loser of M10 refs</t>
  </si>
  <si>
    <t>POOL F</t>
  </si>
  <si>
    <t>F</t>
  </si>
  <si>
    <t>loser of M3 refs</t>
  </si>
  <si>
    <t>loser M14 refs</t>
  </si>
  <si>
    <t>loser of M6 refs</t>
  </si>
  <si>
    <t>loser of M8 refs</t>
  </si>
  <si>
    <t>F1</t>
  </si>
  <si>
    <t>F2</t>
  </si>
  <si>
    <t>F4</t>
  </si>
  <si>
    <t>F3</t>
  </si>
  <si>
    <t>Division I</t>
  </si>
  <si>
    <t>Division II</t>
  </si>
  <si>
    <t>Division V</t>
  </si>
  <si>
    <t>POOL G</t>
  </si>
  <si>
    <t>POOL H</t>
  </si>
  <si>
    <t>Division III</t>
  </si>
  <si>
    <t>Pool Play Matches are 2 games to 25 (no cap)</t>
  </si>
  <si>
    <t>First &amp; Second Place teams in pool advance to the</t>
  </si>
  <si>
    <t>Third &amp; Fourth Place teams in pool advance to the</t>
  </si>
  <si>
    <t>G</t>
  </si>
  <si>
    <t>H</t>
  </si>
  <si>
    <t>A4 refs</t>
  </si>
  <si>
    <t>loser of M7 refs</t>
  </si>
  <si>
    <t>loser of M11 refs</t>
  </si>
  <si>
    <t>loser of M12 refs</t>
  </si>
  <si>
    <t>M9) 10:00 AM</t>
  </si>
  <si>
    <t>G2</t>
  </si>
  <si>
    <t>M6) 9:00 AM</t>
  </si>
  <si>
    <t>M3) 8:00 AM</t>
  </si>
  <si>
    <t>loser M15 refs</t>
  </si>
  <si>
    <t>loser M17 refs</t>
  </si>
  <si>
    <t>G1</t>
  </si>
  <si>
    <t>M5) 9:00 AM</t>
  </si>
  <si>
    <t>G4</t>
  </si>
  <si>
    <t>G3</t>
  </si>
  <si>
    <t>M13) 11:00 AM</t>
  </si>
  <si>
    <t>M19) 12:00 PM</t>
  </si>
  <si>
    <t>H1</t>
  </si>
  <si>
    <t>M17) 12:00 PM</t>
  </si>
  <si>
    <t>loser of M14 refs</t>
  </si>
  <si>
    <t>M14) 11:00 AM</t>
  </si>
  <si>
    <t>M10) 10:00 AM</t>
  </si>
  <si>
    <t>M22) 1:00 PM</t>
  </si>
  <si>
    <t>M21) 1:00 PM</t>
  </si>
  <si>
    <t>loser M19 refs</t>
  </si>
  <si>
    <t>M15) 11:00 AM</t>
  </si>
  <si>
    <t>M11) 10:00 AM</t>
  </si>
  <si>
    <t>M7) 9:00 AM</t>
  </si>
  <si>
    <t>M20) 12:00 PM</t>
  </si>
  <si>
    <t>M18) 12:00 PM</t>
  </si>
  <si>
    <t>loser M16 refs</t>
  </si>
  <si>
    <t>M4) 8:00 AM</t>
  </si>
  <si>
    <t>M16) 11:00 AM</t>
  </si>
  <si>
    <t>M12) 10:00 AM</t>
  </si>
  <si>
    <t>H2</t>
  </si>
  <si>
    <t>M8) 9:00 AM</t>
  </si>
  <si>
    <t>H3</t>
  </si>
  <si>
    <t>H4</t>
  </si>
  <si>
    <t>GOLD/SILVER Bracket</t>
  </si>
  <si>
    <t>BRONZE/CONSOLATION Bracket</t>
  </si>
  <si>
    <t>loser M9 refs</t>
  </si>
  <si>
    <t>POOL I</t>
  </si>
  <si>
    <t>POOL J</t>
  </si>
  <si>
    <t>I</t>
  </si>
  <si>
    <t>J</t>
  </si>
  <si>
    <t>J2</t>
  </si>
  <si>
    <t>I1</t>
  </si>
  <si>
    <t>loser M26 refs</t>
  </si>
  <si>
    <t>M26) 2:00 PM</t>
  </si>
  <si>
    <t>M25) 2:00 PM</t>
  </si>
  <si>
    <t>loser M21 refs</t>
  </si>
  <si>
    <t>M24) 1:00 PM</t>
  </si>
  <si>
    <t>M23) 1:00 PM</t>
  </si>
  <si>
    <t>loser of M20 refs</t>
  </si>
  <si>
    <t>loser of M16 refs</t>
  </si>
  <si>
    <t>M27) 2:00 PM</t>
  </si>
  <si>
    <t>loser M24 refs</t>
  </si>
  <si>
    <t>J1</t>
  </si>
  <si>
    <t>I2</t>
  </si>
  <si>
    <t>loser of M2 refs</t>
  </si>
  <si>
    <t>I3</t>
  </si>
  <si>
    <t>I4</t>
  </si>
  <si>
    <t>I2 refs</t>
  </si>
  <si>
    <t>F2 refs</t>
  </si>
  <si>
    <t>G2 refs</t>
  </si>
  <si>
    <t>G4 refs</t>
  </si>
  <si>
    <t>I4 refs</t>
  </si>
  <si>
    <t>J4</t>
  </si>
  <si>
    <t>J3</t>
  </si>
  <si>
    <t>EP Stars 14 Blue</t>
  </si>
  <si>
    <t>J4 refs</t>
  </si>
  <si>
    <t>POOL K</t>
  </si>
  <si>
    <t>Pool Play is 3 games to 25 (no cap).</t>
  </si>
  <si>
    <t>First &amp; Second  Place in pool advance to the</t>
  </si>
  <si>
    <t>Third Place team in pool advance to the</t>
  </si>
  <si>
    <t>K</t>
  </si>
  <si>
    <t>loser of M13 refs</t>
  </si>
  <si>
    <t>K2</t>
  </si>
  <si>
    <t>loser M29 refs</t>
  </si>
  <si>
    <t>K1</t>
  </si>
  <si>
    <t>D4 refs</t>
  </si>
  <si>
    <t>ARVC 15N1 Adidas</t>
  </si>
  <si>
    <t>Bracket Play Begins Sunday at 8:00am</t>
  </si>
  <si>
    <r>
      <t xml:space="preserve">Team Check In for the </t>
    </r>
    <r>
      <rPr>
        <b/>
        <sz val="13"/>
        <color indexed="10"/>
        <rFont val="Arial"/>
        <family val="2"/>
      </rPr>
      <t>AM Pools</t>
    </r>
    <r>
      <rPr>
        <b/>
        <sz val="13"/>
        <rFont val="Arial"/>
        <family val="2"/>
      </rPr>
      <t xml:space="preserve"> at each site from </t>
    </r>
    <r>
      <rPr>
        <b/>
        <sz val="13"/>
        <color indexed="10"/>
        <rFont val="Arial"/>
        <family val="2"/>
      </rPr>
      <t xml:space="preserve">7:00am-8:15am  </t>
    </r>
    <r>
      <rPr>
        <b/>
        <sz val="13"/>
        <rFont val="Arial"/>
        <family val="2"/>
      </rPr>
      <t>Pool Play for the</t>
    </r>
    <r>
      <rPr>
        <b/>
        <sz val="13"/>
        <color indexed="10"/>
        <rFont val="Arial"/>
        <family val="2"/>
      </rPr>
      <t xml:space="preserve"> AM Pools </t>
    </r>
    <r>
      <rPr>
        <b/>
        <sz val="13"/>
        <rFont val="Arial"/>
        <family val="2"/>
      </rPr>
      <t>begins at</t>
    </r>
    <r>
      <rPr>
        <b/>
        <sz val="13"/>
        <color indexed="10"/>
        <rFont val="Arial"/>
        <family val="2"/>
      </rPr>
      <t xml:space="preserve"> 8:00am</t>
    </r>
  </si>
  <si>
    <r>
      <t xml:space="preserve">Team Check In for the </t>
    </r>
    <r>
      <rPr>
        <b/>
        <sz val="13"/>
        <color indexed="30"/>
        <rFont val="Arial"/>
        <family val="2"/>
      </rPr>
      <t>PM Pools</t>
    </r>
    <r>
      <rPr>
        <b/>
        <sz val="13"/>
        <rFont val="Arial"/>
        <family val="2"/>
      </rPr>
      <t xml:space="preserve"> at each site from </t>
    </r>
    <r>
      <rPr>
        <b/>
        <sz val="13"/>
        <color indexed="30"/>
        <rFont val="Arial"/>
        <family val="2"/>
      </rPr>
      <t>1</t>
    </r>
    <r>
      <rPr>
        <b/>
        <sz val="13"/>
        <color indexed="30"/>
        <rFont val="Arial"/>
        <family val="2"/>
      </rPr>
      <t xml:space="preserve">:30pm-2:45pm  </t>
    </r>
    <r>
      <rPr>
        <b/>
        <sz val="13"/>
        <rFont val="Arial"/>
        <family val="2"/>
      </rPr>
      <t>Play for the</t>
    </r>
    <r>
      <rPr>
        <b/>
        <sz val="13"/>
        <color indexed="30"/>
        <rFont val="Arial"/>
        <family val="2"/>
      </rPr>
      <t xml:space="preserve"> PM Pools </t>
    </r>
    <r>
      <rPr>
        <b/>
        <sz val="13"/>
        <rFont val="Arial"/>
        <family val="2"/>
      </rPr>
      <t>begins at</t>
    </r>
    <r>
      <rPr>
        <b/>
        <sz val="13"/>
        <color indexed="30"/>
        <rFont val="Arial"/>
        <family val="2"/>
      </rPr>
      <t xml:space="preserve"> 2:30pm</t>
    </r>
  </si>
  <si>
    <t>ARVC 14N1 Adidas</t>
  </si>
  <si>
    <t>NM Cactus 15 Black</t>
  </si>
  <si>
    <t>NM Cactus 15/16 Black</t>
  </si>
  <si>
    <t>loser M18 refs</t>
  </si>
  <si>
    <t>M24) 2:00 PM</t>
  </si>
  <si>
    <t>loser of M22 refs</t>
  </si>
  <si>
    <t>loser of M23 refs</t>
  </si>
  <si>
    <t>loser of M19 refs</t>
  </si>
  <si>
    <t>F4 refs</t>
  </si>
  <si>
    <t>M28) 2:00 PM</t>
  </si>
  <si>
    <t>M31) 4:00 PM</t>
  </si>
  <si>
    <t>K4</t>
  </si>
  <si>
    <t>K3</t>
  </si>
  <si>
    <t>M29) 3:00 PM</t>
  </si>
  <si>
    <t>loser M25 refs</t>
  </si>
  <si>
    <t>M30) 3:00 PM</t>
  </si>
  <si>
    <t>loser M23 refs</t>
  </si>
  <si>
    <t>B2 refs</t>
  </si>
  <si>
    <t>B4 refs</t>
  </si>
  <si>
    <t>M4) 11:00 AM</t>
  </si>
  <si>
    <t>M2) 9:00 AM</t>
  </si>
  <si>
    <t>M5) 12:00 PM</t>
  </si>
  <si>
    <t>M3) 10:00 AM</t>
  </si>
  <si>
    <t>EPSF Titanium 18</t>
  </si>
  <si>
    <t>NM Premier ROX 17 Purple</t>
  </si>
  <si>
    <t>DBK 15 Black Wallis</t>
  </si>
  <si>
    <t>Tx Storm 16 Smack</t>
  </si>
  <si>
    <t>Tx Performance 13</t>
  </si>
  <si>
    <t>Midland Jrs Big 15</t>
  </si>
  <si>
    <t>NM Cactus 16 NTL</t>
  </si>
  <si>
    <t>NM Storm Black 16</t>
  </si>
  <si>
    <t>Wolf Pack 14N1</t>
  </si>
  <si>
    <t>E3VB 15 Extreme</t>
  </si>
  <si>
    <t>Tx Storm Markis 16</t>
  </si>
  <si>
    <t>DCVA Zia 15</t>
  </si>
  <si>
    <t>Tx Performance 152</t>
  </si>
  <si>
    <t>RVC Xplosion 15</t>
  </si>
  <si>
    <t>DBK 15 Red Bajek</t>
  </si>
  <si>
    <t>NM Premier ROX 16 Purple</t>
  </si>
  <si>
    <t>NM Storm Gray 16</t>
  </si>
  <si>
    <t>RVC Force 16</t>
  </si>
  <si>
    <t>Wagatak Checkmate 18</t>
  </si>
  <si>
    <t>915 United 14 Josh</t>
  </si>
  <si>
    <t>Tx Storm 15 Smack</t>
  </si>
  <si>
    <t>EPSF Platinum 15</t>
  </si>
  <si>
    <t>EP Stars 16 Blue</t>
  </si>
  <si>
    <t>Statera 17</t>
  </si>
  <si>
    <t>EP Stars Storm Warriors 16</t>
  </si>
  <si>
    <t>Tx Storm 14 Smack</t>
  </si>
  <si>
    <t>SF Storm 151 Thunderbolt</t>
  </si>
  <si>
    <t>EP SOL 14</t>
  </si>
  <si>
    <t>DCVA Koa 15</t>
  </si>
  <si>
    <t>DCVA Crossfire 14</t>
  </si>
  <si>
    <t>E3VB 14 Chunky Monkey</t>
  </si>
  <si>
    <t>ABQ Premier 13 Strike</t>
  </si>
  <si>
    <t>Tx On Point 15 Brenda</t>
  </si>
  <si>
    <t>NM Premier ROX 16 Silver</t>
  </si>
  <si>
    <t>ABQ Premier 15 Koa</t>
  </si>
  <si>
    <t>Outlaw Young Guns 15</t>
  </si>
  <si>
    <t>E3VB 13 Edge</t>
  </si>
  <si>
    <t>505 Voltage 15</t>
  </si>
  <si>
    <t>Rockhill Blast 16</t>
  </si>
  <si>
    <t>Wolf Pack 14N2</t>
  </si>
  <si>
    <t>DBK 14 Black Sanchez</t>
  </si>
  <si>
    <t>NEVBC 16 Purple</t>
  </si>
  <si>
    <t>915 United 13 Victor</t>
  </si>
  <si>
    <t>ARVC 13N1 Adidas</t>
  </si>
  <si>
    <t>SEVC Premier 14</t>
  </si>
  <si>
    <t>505 Havoc 14</t>
  </si>
  <si>
    <t>EP Stars 13 Blue</t>
  </si>
  <si>
    <t>SF Storm 141 Thunder</t>
  </si>
  <si>
    <t>ARVC 12N1 Adidas</t>
  </si>
  <si>
    <t>NM Cactus 14 Black</t>
  </si>
  <si>
    <t>DBK 14 Red Rose</t>
  </si>
  <si>
    <t>EP Stars 14 Red</t>
  </si>
  <si>
    <t>EP Stars Storm Warriors 14</t>
  </si>
  <si>
    <t>RVC Arsenal 13</t>
  </si>
  <si>
    <t>Tx Storm 13 Smack</t>
  </si>
  <si>
    <t>DBK 13 Black Baca</t>
  </si>
  <si>
    <t>SC Scorchers 13</t>
  </si>
  <si>
    <t>DBK 12 Black Hernandez</t>
  </si>
  <si>
    <t>915 United 13 Eunice</t>
  </si>
  <si>
    <t>EP Stars 12 Red</t>
  </si>
  <si>
    <t>ABQ Warriors 11-12 Pink</t>
  </si>
  <si>
    <t>Tx Storm 12 Edna</t>
  </si>
  <si>
    <t>DBK 12 Red Garcia</t>
  </si>
  <si>
    <t>A2 refs</t>
  </si>
  <si>
    <t>J2 refs</t>
  </si>
  <si>
    <t>loser M13 refs</t>
  </si>
  <si>
    <t>loser of M9 refs</t>
  </si>
  <si>
    <t>loser M12 refs</t>
  </si>
  <si>
    <t>loser of M15 refs</t>
  </si>
  <si>
    <t>Albuquerque Bid Qualifier</t>
  </si>
  <si>
    <t>3/16/19 - 3/17/19</t>
  </si>
  <si>
    <t>Division IV-A</t>
  </si>
  <si>
    <t>Division IV-B</t>
  </si>
  <si>
    <t>GOLD  &amp; SILVER Brackets</t>
  </si>
  <si>
    <t>ABQ CC Ct. 19</t>
  </si>
  <si>
    <t>loser M4</t>
  </si>
  <si>
    <t>M6) 1:00 PM</t>
  </si>
  <si>
    <t>M7) 3:00 PM</t>
  </si>
  <si>
    <t>M7) 2:00 PM</t>
  </si>
  <si>
    <t>3rd Place</t>
  </si>
  <si>
    <t>loser M3</t>
  </si>
  <si>
    <t>ABQ CC Ct. 20</t>
  </si>
  <si>
    <t>M8) 3:00 PM</t>
  </si>
  <si>
    <t>ABQ CC Ct. 14</t>
  </si>
  <si>
    <t>ABQ CC Ct. 13</t>
  </si>
  <si>
    <t>Loser of M3 refs</t>
  </si>
  <si>
    <t>Loser of M1 refs</t>
  </si>
  <si>
    <t>M15) 12:00 PM</t>
  </si>
  <si>
    <t>M13) 12:00 PM</t>
  </si>
  <si>
    <t>Loser of M2 refs</t>
  </si>
  <si>
    <t>M18) 1:00 PM</t>
  </si>
  <si>
    <t>M16) 1:00 PM</t>
  </si>
  <si>
    <t>M11) 11:00 AM</t>
  </si>
  <si>
    <t>M10) 11:00 AM</t>
  </si>
  <si>
    <t>M22) 3:00 PM</t>
  </si>
  <si>
    <t>M21) 3:00 PM</t>
  </si>
  <si>
    <t>loser M20 refs</t>
  </si>
  <si>
    <t>E4 refs</t>
  </si>
  <si>
    <t>M12) 11:00 AM</t>
  </si>
  <si>
    <t>M20) 2:00 PM</t>
  </si>
  <si>
    <t>M19) 2:00 PM</t>
  </si>
  <si>
    <t>M7) 10:00 AM</t>
  </si>
  <si>
    <t>M17) 1:00 PM</t>
  </si>
  <si>
    <t>M14) 12:00 PM</t>
  </si>
  <si>
    <t>M8) 10:00 AM</t>
  </si>
  <si>
    <t>Loser of M5 refs</t>
  </si>
  <si>
    <t>M12) 1:00 PM</t>
  </si>
  <si>
    <t>M11) 1:00 PM</t>
  </si>
  <si>
    <t>M16) 3:00 PM</t>
  </si>
  <si>
    <t>M15) 3:00 PM</t>
  </si>
  <si>
    <t>M10) 12:00 PM</t>
  </si>
  <si>
    <t>M14) 2:00 PM</t>
  </si>
  <si>
    <t>M13) 2:00 PM</t>
  </si>
  <si>
    <t>E2 refs</t>
  </si>
  <si>
    <t>ABQ CC Ct. 1</t>
  </si>
  <si>
    <t>ABQ CC Ct. 2</t>
  </si>
  <si>
    <t>ABQ CC Ct. 3</t>
  </si>
  <si>
    <t>ABQ CC Ct. 4</t>
  </si>
  <si>
    <t>ABQ CC Ct. 5</t>
  </si>
  <si>
    <t>ABQ CC Ct. 6</t>
  </si>
  <si>
    <t>ABQ CC Ct. 7</t>
  </si>
  <si>
    <t>ABQ CC Ct. 8</t>
  </si>
  <si>
    <t>ABQ CC Ct. 9</t>
  </si>
  <si>
    <t>ABQ CC Ct. 10</t>
  </si>
  <si>
    <t>ABQ CC Ct. 11</t>
  </si>
  <si>
    <t>ABQ CC Ct. 12</t>
  </si>
  <si>
    <t>ABQ CC Ct. 15</t>
  </si>
  <si>
    <t>ABQ CC Ct. 16</t>
  </si>
  <si>
    <t>ABQ CC Ct. 17</t>
  </si>
  <si>
    <t>ABQ CC Ct. 18</t>
  </si>
  <si>
    <t>Loser M4 refs</t>
  </si>
  <si>
    <t>H4 refs</t>
  </si>
  <si>
    <t>Loser M8 refs</t>
  </si>
  <si>
    <t>Loser M13 refs</t>
  </si>
  <si>
    <t>Loser M14 refs</t>
  </si>
  <si>
    <t>Loser M7 refs</t>
  </si>
  <si>
    <t>Loser M1 refs</t>
  </si>
  <si>
    <t>Loser M11 refs</t>
  </si>
  <si>
    <t>Loser of M7</t>
  </si>
  <si>
    <t>Loser M19 refs</t>
  </si>
  <si>
    <t>loser M10 refs</t>
  </si>
  <si>
    <t>Bracket Play Begins on Sunday</t>
  </si>
  <si>
    <t>El Paso Top Gun 17</t>
  </si>
  <si>
    <t>DBK 17 Black Neal</t>
  </si>
  <si>
    <t>LC Chaos 18</t>
  </si>
  <si>
    <t>Tx Performance 15</t>
  </si>
  <si>
    <t>TAV 17</t>
  </si>
  <si>
    <t>NML 15 Elite</t>
  </si>
  <si>
    <t>RVC Impact 16</t>
  </si>
  <si>
    <t>Tx Midessa Dynasty 16</t>
  </si>
  <si>
    <t>Tx On Point 15 Abner</t>
  </si>
  <si>
    <t>Amarillo Xtreme 16 Matrix</t>
  </si>
  <si>
    <t>NNM Fusion 17</t>
  </si>
  <si>
    <t>915 United 14 Ali/Gil</t>
  </si>
  <si>
    <t>NEVBC 17 Purple</t>
  </si>
  <si>
    <t>Wolf Pack 13N1</t>
  </si>
  <si>
    <t>ARVC 15N2 Adidas</t>
  </si>
  <si>
    <t>Rip It Black 17</t>
  </si>
  <si>
    <t>Amarillo Xtreme 14 Premier</t>
  </si>
  <si>
    <t>DCVA Ohana 13</t>
  </si>
  <si>
    <t>EP SOL Black 15</t>
  </si>
  <si>
    <t>ARVC 14N2 Adidas</t>
  </si>
  <si>
    <t>West Texas Power 161</t>
  </si>
  <si>
    <t>ABQ Warriors 16</t>
  </si>
  <si>
    <t>NML 15 Extreme</t>
  </si>
  <si>
    <t>Amarillo Xtreme 15 Velocity</t>
  </si>
  <si>
    <t>NLVC 15 Select Royal</t>
  </si>
  <si>
    <t>DCVA Thunder 14</t>
  </si>
  <si>
    <t>Amarillo Xtreme 14 Chaos</t>
  </si>
  <si>
    <t>ABQ Warriors 15</t>
  </si>
  <si>
    <t>VBINQ NM True 16</t>
  </si>
  <si>
    <t>FCVBC 141 Suzie</t>
  </si>
  <si>
    <t>NMSI Sirens 16</t>
  </si>
  <si>
    <t>PBEVC Str8 Smash 15</t>
  </si>
  <si>
    <t>ARVC 15R1 Adidas</t>
  </si>
  <si>
    <t>VBINQ Swoosh 15</t>
  </si>
  <si>
    <t>District 12 Phantom 14</t>
  </si>
  <si>
    <t>DBK 13 Black Rubio</t>
  </si>
  <si>
    <t>ARVC 14R1 Adidas</t>
  </si>
  <si>
    <t>EP SOL Gold 15</t>
  </si>
  <si>
    <t>Pagosa Peaks 16</t>
  </si>
  <si>
    <t>ABQ Premier 14 Nakano</t>
  </si>
  <si>
    <t>NML 14 Reign</t>
  </si>
  <si>
    <t>Amarillo Xtreme 13 Instinct</t>
  </si>
  <si>
    <t>Amarillo Xtreme 14 Fusion</t>
  </si>
  <si>
    <t>Amarillo Xtreme 14 Crossfire</t>
  </si>
  <si>
    <t>NM Premier SURVA 14 Purple</t>
  </si>
  <si>
    <t>NML 14 Warriors</t>
  </si>
  <si>
    <t>VC2 Venom 13 Black</t>
  </si>
  <si>
    <t>TAV 13</t>
  </si>
  <si>
    <t>NNM Fusion 14</t>
  </si>
  <si>
    <t>Artesia Legacy 14</t>
  </si>
  <si>
    <t>West Texas Power 151</t>
  </si>
  <si>
    <t>ARVC 13N2 Adidas</t>
  </si>
  <si>
    <t>Las Cruces Digz 14</t>
  </si>
  <si>
    <t>VBINQ Fuego 14</t>
  </si>
  <si>
    <t>EP Revolution 14</t>
  </si>
  <si>
    <t>HP Slammers 14</t>
  </si>
  <si>
    <t>ABQ Warriors 14-15</t>
  </si>
  <si>
    <t>Rockhill Blast 15</t>
  </si>
  <si>
    <t>Rip It Red 15</t>
  </si>
  <si>
    <t>Amarillo Xtreme 13 Storm Makers</t>
  </si>
  <si>
    <t>JET 13 Brogdon</t>
  </si>
  <si>
    <t>VBINQ Chaos 13</t>
  </si>
  <si>
    <t>NM Cactus 14 Green</t>
  </si>
  <si>
    <t>Tx On Point 13 Cristobal</t>
  </si>
  <si>
    <t>District 12 Sisterhood 13</t>
  </si>
  <si>
    <t>NNM Fusion 13</t>
  </si>
  <si>
    <t>FCVBC 142 Shasta</t>
  </si>
  <si>
    <t>ARVC 13R1 Adidas</t>
  </si>
  <si>
    <t>VC2 Venom 13 Green</t>
  </si>
  <si>
    <t>Tx Storm 12 Smack</t>
  </si>
  <si>
    <t>ABQ Warriors 14 Pink</t>
  </si>
  <si>
    <t>HP Smasherz 14</t>
  </si>
  <si>
    <t>ARVC 14R2 Adidas</t>
  </si>
  <si>
    <t>Zia Storm 14</t>
  </si>
  <si>
    <t>NM Cactus 13 Black</t>
  </si>
  <si>
    <t>Amarillo Xtreme 12 Venom</t>
  </si>
  <si>
    <t>NEVBC 13 Purple</t>
  </si>
  <si>
    <t>915 United 12 Josh</t>
  </si>
  <si>
    <t>NM Premier ROX 13 Silver</t>
  </si>
  <si>
    <t>ARVC 11N1 Adidas</t>
  </si>
  <si>
    <t>G1 Texas Elite 12</t>
  </si>
  <si>
    <t>ARVC 12R1 Adidas</t>
  </si>
  <si>
    <t>505 Elite 12</t>
  </si>
  <si>
    <t>TAV 12</t>
  </si>
  <si>
    <t>PBEVC Xtreme 12</t>
  </si>
  <si>
    <t>NM Cactus 11/12</t>
  </si>
  <si>
    <t>NEVBC 12 Purple</t>
  </si>
  <si>
    <t>ABQ Convention Center Ct. 1</t>
  </si>
  <si>
    <t>ABQ Convention Center Ct. 2</t>
  </si>
  <si>
    <t>ABQ Convention Center Ct. 3</t>
  </si>
  <si>
    <t>ABQ Convention Center Ct. 4</t>
  </si>
  <si>
    <t>ABQ Convention Center Ct. 5</t>
  </si>
  <si>
    <t>ABQ Convention Center Ct. 6</t>
  </si>
  <si>
    <t>ABQ Convention Center Ct. 7</t>
  </si>
  <si>
    <t>ABQ Convention Center Ct. 8</t>
  </si>
  <si>
    <t>ABQ Convention Center Ct. 9</t>
  </si>
  <si>
    <t>ABQ Convention Center Ct. 10</t>
  </si>
  <si>
    <t>ABQ Convention Center Ct. 11</t>
  </si>
  <si>
    <t>ABQ Convention Center Ct. 12</t>
  </si>
  <si>
    <t>ABQ Convention Center Ct. 13</t>
  </si>
  <si>
    <t>ABQ Convention Center Ct. 14</t>
  </si>
  <si>
    <t>ABQ Convention Center Ct. 15</t>
  </si>
  <si>
    <t>ABQ Convention Center Ct. 16</t>
  </si>
  <si>
    <t>ABQ Convention Center Ct. 17</t>
  </si>
  <si>
    <t>ABQ Convention Center Ct. 18</t>
  </si>
  <si>
    <t>ABQ Convention Center Ct. 19</t>
  </si>
  <si>
    <t>ABQ Convention Center Ct. 20</t>
  </si>
  <si>
    <r>
      <rPr>
        <b/>
        <sz val="14"/>
        <color indexed="30"/>
        <rFont val="Arial"/>
        <family val="2"/>
      </rPr>
      <t xml:space="preserve">All of Divisions I, IV-A, IV-B &amp; V </t>
    </r>
    <r>
      <rPr>
        <b/>
        <sz val="14"/>
        <rFont val="Arial"/>
        <family val="2"/>
      </rPr>
      <t>play in the</t>
    </r>
    <r>
      <rPr>
        <b/>
        <sz val="14"/>
        <color indexed="10"/>
        <rFont val="Arial"/>
        <family val="2"/>
      </rPr>
      <t xml:space="preserve"> </t>
    </r>
    <r>
      <rPr>
        <b/>
        <sz val="14"/>
        <color indexed="30"/>
        <rFont val="Arial"/>
        <family val="2"/>
      </rPr>
      <t>PM Pools</t>
    </r>
  </si>
  <si>
    <r>
      <rPr>
        <b/>
        <sz val="14"/>
        <color indexed="10"/>
        <rFont val="Arial"/>
        <family val="2"/>
      </rPr>
      <t>All of Divisions II &amp; III</t>
    </r>
    <r>
      <rPr>
        <b/>
        <sz val="14"/>
        <rFont val="Arial"/>
        <family val="2"/>
      </rPr>
      <t xml:space="preserve"> play in the</t>
    </r>
    <r>
      <rPr>
        <b/>
        <sz val="14"/>
        <color indexed="10"/>
        <rFont val="Arial"/>
        <family val="2"/>
      </rPr>
      <t xml:space="preserve"> AM Pools</t>
    </r>
  </si>
  <si>
    <t>915 United 15 Victor</t>
  </si>
  <si>
    <t>High Desert Wolfpack 17</t>
  </si>
  <si>
    <t>Field House Ct. 26</t>
  </si>
  <si>
    <t>Field House Ct. 27</t>
  </si>
  <si>
    <t>Field House Ct. 28</t>
  </si>
  <si>
    <t>Field House Ct. 29</t>
  </si>
  <si>
    <t>Field House Ct. 30</t>
  </si>
  <si>
    <t>ARVC Sports Centre Ct. 21</t>
  </si>
  <si>
    <t>ARVC Sports Centre Ct. 22</t>
  </si>
  <si>
    <t>ARVC Sports Centre Ct. 23</t>
  </si>
  <si>
    <t>NM Cactus Clubhouse Ct. 24</t>
  </si>
  <si>
    <t>NM Cactus Clubhouse Ct. 25</t>
  </si>
  <si>
    <t xml:space="preserve">M9) 10:00 AM </t>
  </si>
  <si>
    <t xml:space="preserve">M1) 8:00 AM </t>
  </si>
  <si>
    <t>K4 refs</t>
  </si>
  <si>
    <t xml:space="preserve">M15) 11:00 AM </t>
  </si>
  <si>
    <t xml:space="preserve">M17) 12:00 PM </t>
  </si>
  <si>
    <t xml:space="preserve">M2) 8:00 AM </t>
  </si>
  <si>
    <t xml:space="preserve">M23) 1:00 PM </t>
  </si>
  <si>
    <t xml:space="preserve">M11) 10:00 AM </t>
  </si>
  <si>
    <t xml:space="preserve">M3) 8:00 AM </t>
  </si>
  <si>
    <t xml:space="preserve">M25) 2:00 PM </t>
  </si>
  <si>
    <t>loser of M21 refs</t>
  </si>
  <si>
    <t xml:space="preserve">M13) 11:00 AM </t>
  </si>
  <si>
    <t xml:space="preserve">M27) 3:00 PM </t>
  </si>
  <si>
    <t xml:space="preserve">M5) 9:00 AM </t>
  </si>
  <si>
    <t>loser of M26 refs</t>
  </si>
  <si>
    <t xml:space="preserve">M19) 12:00 PM </t>
  </si>
  <si>
    <t xml:space="preserve">M7) 9:00 AM </t>
  </si>
  <si>
    <t xml:space="preserve">M21) 1:00 PM </t>
  </si>
  <si>
    <t>loser of M17 refs</t>
  </si>
  <si>
    <t>Loser of M9</t>
  </si>
  <si>
    <t>M30) 4:00 PM</t>
  </si>
  <si>
    <t>loser M27 refs</t>
  </si>
  <si>
    <t>loser of M18 refs</t>
  </si>
  <si>
    <t>M28) 3:00 PM</t>
  </si>
  <si>
    <t>loser M22 refs</t>
  </si>
  <si>
    <t>REVISION II</t>
  </si>
  <si>
    <t>NM Dynami Venom 14/15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</si>
</sst>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4"/>
      <color indexed="10"/>
      <name val="Arial"/>
      <family val="2"/>
    </font>
    <font>
      <b/>
      <sz val="13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3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i/>
      <sz val="12"/>
      <color indexed="10"/>
      <name val="Arial"/>
      <family val="2"/>
    </font>
    <font>
      <b/>
      <sz val="13"/>
      <color indexed="30"/>
      <name val="Arial"/>
      <family val="2"/>
    </font>
    <font>
      <b/>
      <sz val="14"/>
      <color indexed="30"/>
      <name val="Arial"/>
      <family val="2"/>
    </font>
    <font>
      <b/>
      <sz val="14"/>
      <color indexed="48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Arial"/>
      <family val="2"/>
    </font>
    <font>
      <b/>
      <sz val="11"/>
      <color indexed="10"/>
      <name val="Arial"/>
      <family val="2"/>
    </font>
    <font>
      <b/>
      <sz val="11"/>
      <color indexed="30"/>
      <name val="Arial"/>
      <family val="2"/>
    </font>
    <font>
      <b/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rgb="FF0070C0"/>
      <name val="Arial"/>
      <family val="2"/>
    </font>
    <font>
      <b/>
      <sz val="11"/>
      <color rgb="FFFF0000"/>
      <name val="Arial"/>
      <family val="2"/>
    </font>
    <font>
      <b/>
      <sz val="11"/>
      <color rgb="FF0070C0"/>
      <name val="Arial"/>
      <family val="2"/>
    </font>
    <font>
      <b/>
      <sz val="11"/>
      <color rgb="FF00B050"/>
      <name val="Arial"/>
      <family val="2"/>
    </font>
    <font>
      <b/>
      <sz val="14"/>
      <color rgb="FF0070C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 style="thin"/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38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6" fillId="0" borderId="0" xfId="0" applyFont="1" applyAlignment="1">
      <alignment/>
    </xf>
    <xf numFmtId="14" fontId="5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 quotePrefix="1">
      <alignment horizontal="center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/>
    </xf>
    <xf numFmtId="14" fontId="8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18" fontId="1" fillId="0" borderId="0" xfId="0" applyNumberFormat="1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 quotePrefix="1">
      <alignment/>
    </xf>
    <xf numFmtId="0" fontId="10" fillId="0" borderId="0" xfId="0" applyFont="1" applyAlignment="1">
      <alignment horizontal="center"/>
    </xf>
    <xf numFmtId="14" fontId="8" fillId="0" borderId="0" xfId="0" applyNumberFormat="1" applyFont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62" fillId="0" borderId="0" xfId="0" applyFont="1" applyFill="1" applyAlignment="1">
      <alignment horizontal="center"/>
    </xf>
    <xf numFmtId="0" fontId="11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3" fillId="0" borderId="13" xfId="0" applyFont="1" applyFill="1" applyBorder="1" applyAlignment="1">
      <alignment horizontal="center"/>
    </xf>
    <xf numFmtId="0" fontId="16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65" fillId="0" borderId="0" xfId="0" applyFont="1" applyAlignment="1">
      <alignment/>
    </xf>
    <xf numFmtId="0" fontId="3" fillId="0" borderId="0" xfId="0" applyFont="1" applyAlignment="1">
      <alignment horizontal="right"/>
    </xf>
    <xf numFmtId="0" fontId="7" fillId="0" borderId="0" xfId="0" applyFont="1" applyAlignment="1">
      <alignment/>
    </xf>
    <xf numFmtId="0" fontId="6" fillId="10" borderId="10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34" borderId="0" xfId="0" applyFont="1" applyFill="1" applyBorder="1" applyAlignment="1">
      <alignment horizontal="center"/>
    </xf>
    <xf numFmtId="0" fontId="0" fillId="10" borderId="10" xfId="0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4" fillId="0" borderId="0" xfId="0" applyFont="1" applyFill="1" applyAlignment="1">
      <alignment/>
    </xf>
    <xf numFmtId="14" fontId="7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/>
    </xf>
    <xf numFmtId="14" fontId="7" fillId="0" borderId="0" xfId="0" applyNumberFormat="1" applyFont="1" applyAlignment="1">
      <alignment horizontal="right"/>
    </xf>
    <xf numFmtId="14" fontId="7" fillId="0" borderId="0" xfId="0" applyNumberFormat="1" applyFont="1" applyFill="1" applyAlignment="1">
      <alignment horizontal="center"/>
    </xf>
    <xf numFmtId="0" fontId="63" fillId="0" borderId="0" xfId="0" applyFont="1" applyFill="1" applyAlignment="1">
      <alignment/>
    </xf>
    <xf numFmtId="18" fontId="1" fillId="35" borderId="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14" fontId="5" fillId="0" borderId="0" xfId="0" applyNumberFormat="1" applyFont="1" applyAlignment="1">
      <alignment/>
    </xf>
    <xf numFmtId="14" fontId="8" fillId="0" borderId="0" xfId="0" applyNumberFormat="1" applyFont="1" applyFill="1" applyBorder="1" applyAlignment="1">
      <alignment/>
    </xf>
    <xf numFmtId="14" fontId="8" fillId="0" borderId="0" xfId="0" applyNumberFormat="1" applyFont="1" applyFill="1" applyBorder="1" applyAlignment="1">
      <alignment horizontal="center"/>
    </xf>
    <xf numFmtId="14" fontId="7" fillId="0" borderId="0" xfId="0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0" fontId="0" fillId="0" borderId="0" xfId="57">
      <alignment/>
      <protection/>
    </xf>
    <xf numFmtId="0" fontId="0" fillId="0" borderId="0" xfId="57" applyAlignment="1">
      <alignment horizontal="center"/>
      <protection/>
    </xf>
    <xf numFmtId="0" fontId="12" fillId="0" borderId="0" xfId="57" applyFont="1" applyBorder="1" applyAlignment="1">
      <alignment horizontal="center"/>
      <protection/>
    </xf>
    <xf numFmtId="0" fontId="7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14" fontId="7" fillId="0" borderId="17" xfId="0" applyNumberFormat="1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14" fontId="7" fillId="0" borderId="20" xfId="0" applyNumberFormat="1" applyFont="1" applyBorder="1" applyAlignment="1">
      <alignment horizontal="center"/>
    </xf>
    <xf numFmtId="0" fontId="7" fillId="35" borderId="0" xfId="0" applyFont="1" applyFill="1" applyBorder="1" applyAlignment="1">
      <alignment horizontal="center" vertical="top"/>
    </xf>
    <xf numFmtId="14" fontId="7" fillId="0" borderId="21" xfId="0" applyNumberFormat="1" applyFont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7" fillId="35" borderId="0" xfId="0" applyFont="1" applyFill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23" xfId="0" applyFont="1" applyBorder="1" applyAlignment="1">
      <alignment horizontal="center"/>
    </xf>
    <xf numFmtId="14" fontId="20" fillId="0" borderId="20" xfId="0" applyNumberFormat="1" applyFont="1" applyFill="1" applyBorder="1" applyAlignment="1">
      <alignment horizontal="center"/>
    </xf>
    <xf numFmtId="14" fontId="7" fillId="0" borderId="21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20" fontId="7" fillId="0" borderId="0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20" fillId="34" borderId="17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14" fontId="20" fillId="0" borderId="21" xfId="0" applyNumberFormat="1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14" fontId="7" fillId="0" borderId="0" xfId="0" applyNumberFormat="1" applyFont="1" applyFill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0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21" xfId="0" applyFont="1" applyFill="1" applyBorder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57" applyFont="1" applyAlignment="1">
      <alignment horizontal="center"/>
      <protection/>
    </xf>
    <xf numFmtId="0" fontId="12" fillId="0" borderId="0" xfId="57" applyFont="1" applyAlignment="1">
      <alignment horizontal="center"/>
      <protection/>
    </xf>
    <xf numFmtId="0" fontId="0" fillId="0" borderId="0" xfId="57" applyFont="1">
      <alignment/>
      <protection/>
    </xf>
    <xf numFmtId="0" fontId="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57" applyFont="1">
      <alignment/>
      <protection/>
    </xf>
    <xf numFmtId="14" fontId="12" fillId="0" borderId="0" xfId="0" applyNumberFormat="1" applyFont="1" applyFill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14" fontId="12" fillId="0" borderId="2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top"/>
    </xf>
    <xf numFmtId="0" fontId="12" fillId="0" borderId="22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12" fillId="0" borderId="21" xfId="0" applyFont="1" applyFill="1" applyBorder="1" applyAlignment="1">
      <alignment/>
    </xf>
    <xf numFmtId="0" fontId="12" fillId="0" borderId="23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12" fillId="35" borderId="0" xfId="0" applyFont="1" applyFill="1" applyBorder="1" applyAlignment="1">
      <alignment horizontal="center" vertical="top"/>
    </xf>
    <xf numFmtId="0" fontId="12" fillId="35" borderId="0" xfId="0" applyFont="1" applyFill="1" applyBorder="1" applyAlignment="1">
      <alignment horizontal="center"/>
    </xf>
    <xf numFmtId="14" fontId="12" fillId="0" borderId="21" xfId="0" applyNumberFormat="1" applyFont="1" applyFill="1" applyBorder="1" applyAlignment="1">
      <alignment horizontal="center"/>
    </xf>
    <xf numFmtId="0" fontId="21" fillId="0" borderId="27" xfId="0" applyFont="1" applyBorder="1" applyAlignment="1">
      <alignment/>
    </xf>
    <xf numFmtId="0" fontId="12" fillId="0" borderId="15" xfId="0" applyFont="1" applyFill="1" applyBorder="1" applyAlignment="1">
      <alignment horizontal="center"/>
    </xf>
    <xf numFmtId="14" fontId="12" fillId="0" borderId="17" xfId="0" applyNumberFormat="1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35" borderId="17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14" fontId="12" fillId="0" borderId="0" xfId="0" applyNumberFormat="1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14" fontId="12" fillId="0" borderId="28" xfId="0" applyNumberFormat="1" applyFont="1" applyFill="1" applyBorder="1" applyAlignment="1">
      <alignment horizontal="center"/>
    </xf>
    <xf numFmtId="14" fontId="12" fillId="0" borderId="29" xfId="0" applyNumberFormat="1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34" borderId="17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14" fontId="8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4" fontId="5" fillId="0" borderId="0" xfId="57" applyNumberFormat="1" applyFont="1" applyFill="1" applyAlignment="1">
      <alignment horizontal="center"/>
      <protection/>
    </xf>
    <xf numFmtId="0" fontId="0" fillId="0" borderId="0" xfId="57" applyFont="1" applyFill="1">
      <alignment/>
      <protection/>
    </xf>
    <xf numFmtId="0" fontId="21" fillId="0" borderId="0" xfId="0" applyFont="1" applyFill="1" applyAlignment="1">
      <alignment horizontal="center"/>
    </xf>
    <xf numFmtId="0" fontId="21" fillId="0" borderId="0" xfId="57" applyFont="1" applyFill="1" applyAlignment="1">
      <alignment horizontal="center"/>
      <protection/>
    </xf>
    <xf numFmtId="14" fontId="12" fillId="0" borderId="0" xfId="0" applyNumberFormat="1" applyFont="1" applyFill="1" applyAlignment="1">
      <alignment horizontal="right"/>
    </xf>
    <xf numFmtId="20" fontId="12" fillId="0" borderId="0" xfId="0" applyNumberFormat="1" applyFont="1" applyFill="1" applyBorder="1" applyAlignment="1">
      <alignment horizontal="center"/>
    </xf>
    <xf numFmtId="0" fontId="21" fillId="0" borderId="21" xfId="0" applyFont="1" applyFill="1" applyBorder="1" applyAlignment="1">
      <alignment/>
    </xf>
    <xf numFmtId="0" fontId="12" fillId="0" borderId="26" xfId="0" applyFont="1" applyFill="1" applyBorder="1" applyAlignment="1">
      <alignment horizontal="center"/>
    </xf>
    <xf numFmtId="0" fontId="21" fillId="0" borderId="30" xfId="0" applyFont="1" applyFill="1" applyBorder="1" applyAlignment="1">
      <alignment/>
    </xf>
    <xf numFmtId="0" fontId="21" fillId="0" borderId="2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57" applyFill="1">
      <alignment/>
      <protection/>
    </xf>
    <xf numFmtId="0" fontId="7" fillId="0" borderId="31" xfId="0" applyFont="1" applyBorder="1" applyAlignment="1">
      <alignment horizontal="center"/>
    </xf>
    <xf numFmtId="0" fontId="20" fillId="0" borderId="32" xfId="0" applyFont="1" applyFill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35" xfId="0" applyFont="1" applyBorder="1" applyAlignment="1">
      <alignment horizontal="center"/>
    </xf>
    <xf numFmtId="14" fontId="7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20" fillId="35" borderId="17" xfId="0" applyFont="1" applyFill="1" applyBorder="1" applyAlignment="1">
      <alignment horizontal="center"/>
    </xf>
    <xf numFmtId="0" fontId="3" fillId="0" borderId="23" xfId="0" applyFont="1" applyBorder="1" applyAlignment="1">
      <alignment/>
    </xf>
    <xf numFmtId="0" fontId="7" fillId="0" borderId="22" xfId="0" applyFont="1" applyFill="1" applyBorder="1" applyAlignment="1">
      <alignment/>
    </xf>
    <xf numFmtId="0" fontId="3" fillId="0" borderId="18" xfId="0" applyFont="1" applyBorder="1" applyAlignment="1">
      <alignment/>
    </xf>
    <xf numFmtId="0" fontId="7" fillId="0" borderId="19" xfId="0" applyFont="1" applyFill="1" applyBorder="1" applyAlignment="1">
      <alignment/>
    </xf>
    <xf numFmtId="0" fontId="3" fillId="0" borderId="0" xfId="0" applyFont="1" applyBorder="1" applyAlignment="1">
      <alignment/>
    </xf>
    <xf numFmtId="14" fontId="7" fillId="0" borderId="28" xfId="0" applyNumberFormat="1" applyFont="1" applyFill="1" applyBorder="1" applyAlignment="1">
      <alignment horizontal="center"/>
    </xf>
    <xf numFmtId="14" fontId="7" fillId="0" borderId="29" xfId="0" applyNumberFormat="1" applyFont="1" applyFill="1" applyBorder="1" applyAlignment="1">
      <alignment horizontal="center"/>
    </xf>
    <xf numFmtId="0" fontId="3" fillId="0" borderId="16" xfId="0" applyFont="1" applyBorder="1" applyAlignment="1">
      <alignment/>
    </xf>
    <xf numFmtId="0" fontId="20" fillId="36" borderId="17" xfId="0" applyFont="1" applyFill="1" applyBorder="1" applyAlignment="1">
      <alignment horizontal="center"/>
    </xf>
    <xf numFmtId="0" fontId="7" fillId="36" borderId="0" xfId="0" applyFont="1" applyFill="1" applyBorder="1" applyAlignment="1">
      <alignment horizontal="center" vertical="top"/>
    </xf>
    <xf numFmtId="0" fontId="7" fillId="36" borderId="0" xfId="0" applyFont="1" applyFill="1" applyBorder="1" applyAlignment="1">
      <alignment horizontal="center"/>
    </xf>
    <xf numFmtId="18" fontId="7" fillId="0" borderId="0" xfId="0" applyNumberFormat="1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3" fillId="0" borderId="22" xfId="0" applyFont="1" applyBorder="1" applyAlignment="1">
      <alignment/>
    </xf>
    <xf numFmtId="14" fontId="12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2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36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14" fontId="7" fillId="0" borderId="36" xfId="0" applyNumberFormat="1" applyFont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7" fillId="34" borderId="36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35" borderId="25" xfId="0" applyFont="1" applyFill="1" applyBorder="1" applyAlignment="1">
      <alignment horizontal="center"/>
    </xf>
    <xf numFmtId="0" fontId="3" fillId="0" borderId="25" xfId="0" applyFont="1" applyFill="1" applyBorder="1" applyAlignment="1">
      <alignment/>
    </xf>
    <xf numFmtId="14" fontId="12" fillId="0" borderId="0" xfId="0" applyNumberFormat="1" applyFont="1" applyAlignment="1">
      <alignment horizontal="right"/>
    </xf>
    <xf numFmtId="0" fontId="22" fillId="0" borderId="0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22" fillId="0" borderId="24" xfId="0" applyFont="1" applyFill="1" applyBorder="1" applyAlignment="1">
      <alignment horizontal="center"/>
    </xf>
    <xf numFmtId="0" fontId="12" fillId="0" borderId="21" xfId="0" applyFont="1" applyBorder="1" applyAlignment="1">
      <alignment horizontal="center"/>
    </xf>
    <xf numFmtId="14" fontId="12" fillId="0" borderId="20" xfId="0" applyNumberFormat="1" applyFont="1" applyBorder="1" applyAlignment="1">
      <alignment horizontal="center"/>
    </xf>
    <xf numFmtId="14" fontId="12" fillId="0" borderId="21" xfId="0" applyNumberFormat="1" applyFont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22" fillId="0" borderId="20" xfId="0" applyFont="1" applyFill="1" applyBorder="1" applyAlignment="1">
      <alignment horizontal="center"/>
    </xf>
    <xf numFmtId="14" fontId="22" fillId="0" borderId="20" xfId="0" applyNumberFormat="1" applyFont="1" applyFill="1" applyBorder="1" applyAlignment="1">
      <alignment horizontal="center"/>
    </xf>
    <xf numFmtId="20" fontId="12" fillId="0" borderId="0" xfId="0" applyNumberFormat="1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21" fillId="0" borderId="20" xfId="0" applyFont="1" applyBorder="1" applyAlignment="1">
      <alignment/>
    </xf>
    <xf numFmtId="0" fontId="21" fillId="0" borderId="21" xfId="0" applyFont="1" applyBorder="1" applyAlignment="1">
      <alignment/>
    </xf>
    <xf numFmtId="0" fontId="22" fillId="0" borderId="21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12" fillId="0" borderId="36" xfId="0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22" fillId="0" borderId="26" xfId="0" applyFont="1" applyFill="1" applyBorder="1" applyAlignment="1">
      <alignment horizontal="center"/>
    </xf>
    <xf numFmtId="14" fontId="22" fillId="0" borderId="0" xfId="0" applyNumberFormat="1" applyFont="1" applyFill="1" applyBorder="1" applyAlignment="1">
      <alignment horizontal="center"/>
    </xf>
    <xf numFmtId="18" fontId="12" fillId="35" borderId="0" xfId="0" applyNumberFormat="1" applyFont="1" applyFill="1" applyBorder="1" applyAlignment="1">
      <alignment horizontal="center"/>
    </xf>
    <xf numFmtId="20" fontId="1" fillId="0" borderId="0" xfId="0" applyNumberFormat="1" applyFont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22" fillId="34" borderId="17" xfId="0" applyFont="1" applyFill="1" applyBorder="1" applyAlignment="1">
      <alignment horizontal="center"/>
    </xf>
    <xf numFmtId="14" fontId="22" fillId="0" borderId="21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14" fontId="1" fillId="0" borderId="17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0" fontId="1" fillId="0" borderId="23" xfId="0" applyFont="1" applyBorder="1" applyAlignment="1">
      <alignment horizontal="center"/>
    </xf>
    <xf numFmtId="14" fontId="1" fillId="0" borderId="2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1" fillId="0" borderId="21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14" fontId="4" fillId="0" borderId="20" xfId="0" applyNumberFormat="1" applyFont="1" applyFill="1" applyBorder="1" applyAlignment="1">
      <alignment horizontal="center"/>
    </xf>
    <xf numFmtId="14" fontId="4" fillId="0" borderId="21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14" fontId="1" fillId="0" borderId="21" xfId="0" applyNumberFormat="1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14" fontId="5" fillId="0" borderId="0" xfId="57" applyNumberFormat="1" applyFont="1" applyAlignment="1">
      <alignment horizontal="center"/>
      <protection/>
    </xf>
    <xf numFmtId="0" fontId="1" fillId="0" borderId="0" xfId="57" applyFont="1" applyBorder="1" applyAlignment="1">
      <alignment horizontal="center"/>
      <protection/>
    </xf>
    <xf numFmtId="0" fontId="5" fillId="0" borderId="0" xfId="57" applyFont="1" applyBorder="1" applyAlignment="1">
      <alignment horizontal="center"/>
      <protection/>
    </xf>
    <xf numFmtId="0" fontId="1" fillId="0" borderId="0" xfId="57" applyFont="1" applyFill="1" applyBorder="1" applyAlignment="1">
      <alignment horizontal="center"/>
      <protection/>
    </xf>
    <xf numFmtId="0" fontId="1" fillId="0" borderId="16" xfId="57" applyFont="1" applyFill="1" applyBorder="1" applyAlignment="1">
      <alignment horizontal="center"/>
      <protection/>
    </xf>
    <xf numFmtId="0" fontId="5" fillId="0" borderId="19" xfId="57" applyFont="1" applyBorder="1" applyAlignment="1">
      <alignment horizontal="center"/>
      <protection/>
    </xf>
    <xf numFmtId="0" fontId="1" fillId="0" borderId="21" xfId="57" applyFont="1" applyBorder="1" applyAlignment="1">
      <alignment horizontal="center"/>
      <protection/>
    </xf>
    <xf numFmtId="14" fontId="1" fillId="0" borderId="21" xfId="57" applyNumberFormat="1" applyFont="1" applyBorder="1" applyAlignment="1">
      <alignment horizontal="center"/>
      <protection/>
    </xf>
    <xf numFmtId="0" fontId="12" fillId="0" borderId="22" xfId="57" applyFont="1" applyBorder="1" applyAlignment="1">
      <alignment horizontal="center"/>
      <protection/>
    </xf>
    <xf numFmtId="0" fontId="1" fillId="0" borderId="16" xfId="57" applyFont="1" applyBorder="1" applyAlignment="1">
      <alignment horizontal="center"/>
      <protection/>
    </xf>
    <xf numFmtId="0" fontId="4" fillId="0" borderId="21" xfId="57" applyFont="1" applyBorder="1" applyAlignment="1">
      <alignment horizontal="center"/>
      <protection/>
    </xf>
    <xf numFmtId="0" fontId="1" fillId="0" borderId="37" xfId="57" applyFont="1" applyBorder="1" applyAlignment="1">
      <alignment horizontal="center"/>
      <protection/>
    </xf>
    <xf numFmtId="0" fontId="1" fillId="0" borderId="36" xfId="57" applyFont="1" applyBorder="1" applyAlignment="1">
      <alignment horizontal="center"/>
      <protection/>
    </xf>
    <xf numFmtId="0" fontId="23" fillId="0" borderId="23" xfId="57" applyFont="1" applyFill="1" applyBorder="1" applyAlignment="1">
      <alignment horizontal="center"/>
      <protection/>
    </xf>
    <xf numFmtId="0" fontId="1" fillId="0" borderId="18" xfId="57" applyFont="1" applyBorder="1" applyAlignment="1">
      <alignment horizontal="center"/>
      <protection/>
    </xf>
    <xf numFmtId="0" fontId="4" fillId="35" borderId="17" xfId="0" applyFont="1" applyFill="1" applyBorder="1" applyAlignment="1">
      <alignment horizontal="center"/>
    </xf>
    <xf numFmtId="0" fontId="1" fillId="0" borderId="20" xfId="57" applyFont="1" applyBorder="1" applyAlignment="1">
      <alignment horizontal="center"/>
      <protection/>
    </xf>
    <xf numFmtId="0" fontId="1" fillId="0" borderId="23" xfId="57" applyFont="1" applyBorder="1" applyAlignment="1">
      <alignment horizontal="center"/>
      <protection/>
    </xf>
    <xf numFmtId="14" fontId="1" fillId="0" borderId="20" xfId="57" applyNumberFormat="1" applyFont="1" applyBorder="1" applyAlignment="1">
      <alignment horizontal="center"/>
      <protection/>
    </xf>
    <xf numFmtId="0" fontId="1" fillId="0" borderId="0" xfId="57" applyFont="1" applyBorder="1" applyAlignment="1">
      <alignment horizontal="center" vertical="top"/>
      <protection/>
    </xf>
    <xf numFmtId="0" fontId="1" fillId="0" borderId="22" xfId="57" applyFont="1" applyBorder="1" applyAlignment="1">
      <alignment horizontal="center"/>
      <protection/>
    </xf>
    <xf numFmtId="0" fontId="4" fillId="0" borderId="20" xfId="57" applyFont="1" applyBorder="1" applyAlignment="1">
      <alignment horizontal="center"/>
      <protection/>
    </xf>
    <xf numFmtId="0" fontId="12" fillId="0" borderId="19" xfId="57" applyFont="1" applyBorder="1" applyAlignment="1">
      <alignment horizontal="center"/>
      <protection/>
    </xf>
    <xf numFmtId="0" fontId="12" fillId="0" borderId="21" xfId="57" applyFont="1" applyBorder="1" applyAlignment="1">
      <alignment horizontal="center"/>
      <protection/>
    </xf>
    <xf numFmtId="0" fontId="1" fillId="0" borderId="19" xfId="57" applyFont="1" applyBorder="1" applyAlignment="1">
      <alignment horizontal="center"/>
      <protection/>
    </xf>
    <xf numFmtId="0" fontId="1" fillId="0" borderId="0" xfId="57" applyFont="1" applyFill="1" applyBorder="1" applyAlignment="1">
      <alignment horizontal="center" vertical="top"/>
      <protection/>
    </xf>
    <xf numFmtId="0" fontId="1" fillId="0" borderId="25" xfId="57" applyFont="1" applyBorder="1" applyAlignment="1">
      <alignment horizontal="center"/>
      <protection/>
    </xf>
    <xf numFmtId="0" fontId="12" fillId="0" borderId="18" xfId="57" applyFont="1" applyBorder="1" applyAlignment="1">
      <alignment horizontal="center"/>
      <protection/>
    </xf>
    <xf numFmtId="0" fontId="1" fillId="34" borderId="16" xfId="57" applyFont="1" applyFill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0" fontId="0" fillId="0" borderId="22" xfId="0" applyBorder="1" applyAlignment="1">
      <alignment/>
    </xf>
    <xf numFmtId="18" fontId="1" fillId="0" borderId="20" xfId="0" applyNumberFormat="1" applyFont="1" applyBorder="1" applyAlignment="1">
      <alignment horizontal="center"/>
    </xf>
    <xf numFmtId="14" fontId="1" fillId="0" borderId="20" xfId="0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0" fontId="1" fillId="0" borderId="38" xfId="0" applyFont="1" applyFill="1" applyBorder="1" applyAlignment="1">
      <alignment horizontal="center"/>
    </xf>
    <xf numFmtId="18" fontId="1" fillId="0" borderId="39" xfId="0" applyNumberFormat="1" applyFont="1" applyFill="1" applyBorder="1" applyAlignment="1">
      <alignment horizontal="center"/>
    </xf>
    <xf numFmtId="14" fontId="1" fillId="0" borderId="39" xfId="0" applyNumberFormat="1" applyFont="1" applyFill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4" fillId="34" borderId="39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18" fontId="1" fillId="0" borderId="40" xfId="0" applyNumberFormat="1" applyFont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18" fontId="1" fillId="0" borderId="21" xfId="0" applyNumberFormat="1" applyFont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0" xfId="0" applyFont="1" applyFill="1" applyBorder="1" applyAlignment="1" quotePrefix="1">
      <alignment/>
    </xf>
    <xf numFmtId="0" fontId="12" fillId="0" borderId="0" xfId="0" applyFont="1" applyBorder="1" applyAlignment="1">
      <alignment/>
    </xf>
    <xf numFmtId="0" fontId="7" fillId="0" borderId="0" xfId="0" applyFont="1" applyFill="1" applyAlignment="1">
      <alignment horizontal="center"/>
    </xf>
    <xf numFmtId="0" fontId="12" fillId="33" borderId="21" xfId="0" applyFont="1" applyFill="1" applyBorder="1" applyAlignment="1">
      <alignment horizontal="center"/>
    </xf>
    <xf numFmtId="0" fontId="12" fillId="0" borderId="15" xfId="0" applyFont="1" applyBorder="1" applyAlignment="1">
      <alignment horizontal="center"/>
    </xf>
    <xf numFmtId="14" fontId="12" fillId="0" borderId="17" xfId="0" applyNumberFormat="1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12" fillId="0" borderId="0" xfId="0" applyFont="1" applyBorder="1" applyAlignment="1">
      <alignment horizontal="center" vertical="top"/>
    </xf>
    <xf numFmtId="0" fontId="12" fillId="0" borderId="24" xfId="0" applyFont="1" applyBorder="1" applyAlignment="1">
      <alignment horizontal="center"/>
    </xf>
    <xf numFmtId="0" fontId="21" fillId="0" borderId="3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9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41" xfId="0" applyBorder="1" applyAlignment="1">
      <alignment horizontal="center" vertical="center"/>
    </xf>
    <xf numFmtId="0" fontId="0" fillId="10" borderId="13" xfId="0" applyFill="1" applyBorder="1" applyAlignment="1" applyProtection="1">
      <alignment horizontal="center" vertical="center"/>
      <protection locked="0"/>
    </xf>
    <xf numFmtId="0" fontId="0" fillId="10" borderId="12" xfId="0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42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10" borderId="44" xfId="0" applyFont="1" applyFill="1" applyBorder="1" applyAlignment="1">
      <alignment horizontal="center" vertical="center"/>
    </xf>
    <xf numFmtId="0" fontId="6" fillId="10" borderId="45" xfId="0" applyFont="1" applyFill="1" applyBorder="1" applyAlignment="1">
      <alignment horizontal="center" vertical="center"/>
    </xf>
    <xf numFmtId="0" fontId="6" fillId="10" borderId="20" xfId="0" applyFont="1" applyFill="1" applyBorder="1" applyAlignment="1">
      <alignment horizontal="center" vertical="center"/>
    </xf>
    <xf numFmtId="0" fontId="6" fillId="10" borderId="21" xfId="0" applyFont="1" applyFill="1" applyBorder="1" applyAlignment="1">
      <alignment horizontal="center" vertical="center"/>
    </xf>
    <xf numFmtId="0" fontId="6" fillId="10" borderId="27" xfId="0" applyFont="1" applyFill="1" applyBorder="1" applyAlignment="1">
      <alignment horizontal="center" vertical="center"/>
    </xf>
    <xf numFmtId="0" fontId="6" fillId="10" borderId="30" xfId="0" applyFont="1" applyFill="1" applyBorder="1" applyAlignment="1">
      <alignment horizontal="center" vertical="center"/>
    </xf>
    <xf numFmtId="0" fontId="6" fillId="34" borderId="44" xfId="0" applyFont="1" applyFill="1" applyBorder="1" applyAlignment="1">
      <alignment horizontal="center"/>
    </xf>
    <xf numFmtId="0" fontId="6" fillId="34" borderId="45" xfId="0" applyFont="1" applyFill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0" fontId="6" fillId="34" borderId="27" xfId="0" applyFont="1" applyFill="1" applyBorder="1" applyAlignment="1">
      <alignment horizontal="center"/>
    </xf>
    <xf numFmtId="0" fontId="6" fillId="34" borderId="3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14" fontId="8" fillId="0" borderId="0" xfId="0" applyNumberFormat="1" applyFont="1" applyAlignment="1">
      <alignment horizontal="center"/>
    </xf>
    <xf numFmtId="14" fontId="7" fillId="0" borderId="0" xfId="0" applyNumberFormat="1" applyFont="1" applyAlignment="1">
      <alignment horizontal="center"/>
    </xf>
    <xf numFmtId="14" fontId="8" fillId="0" borderId="0" xfId="0" applyNumberFormat="1" applyFont="1" applyFill="1" applyAlignment="1">
      <alignment horizontal="center"/>
    </xf>
    <xf numFmtId="14" fontId="12" fillId="0" borderId="0" xfId="0" applyNumberFormat="1" applyFont="1" applyAlignment="1">
      <alignment horizontal="center"/>
    </xf>
    <xf numFmtId="0" fontId="8" fillId="0" borderId="0" xfId="57" applyFont="1" applyAlignment="1">
      <alignment horizontal="center"/>
      <protection/>
    </xf>
    <xf numFmtId="14" fontId="5" fillId="0" borderId="0" xfId="57" applyNumberFormat="1" applyFont="1" applyAlignment="1">
      <alignment horizontal="center"/>
      <protection/>
    </xf>
    <xf numFmtId="14" fontId="9" fillId="0" borderId="0" xfId="57" applyNumberFormat="1" applyFont="1" applyFill="1" applyAlignment="1">
      <alignment horizontal="center"/>
      <protection/>
    </xf>
    <xf numFmtId="14" fontId="8" fillId="0" borderId="0" xfId="57" applyNumberFormat="1" applyFont="1" applyAlignment="1">
      <alignment horizontal="center"/>
      <protection/>
    </xf>
    <xf numFmtId="0" fontId="12" fillId="33" borderId="26" xfId="0" applyFont="1" applyFill="1" applyBorder="1" applyAlignment="1">
      <alignment horizontal="center" vertical="top"/>
    </xf>
    <xf numFmtId="14" fontId="9" fillId="0" borderId="0" xfId="57" applyNumberFormat="1" applyFont="1" applyAlignment="1">
      <alignment horizontal="center"/>
      <protection/>
    </xf>
    <xf numFmtId="0" fontId="66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styles" Target="styles.xml" /><Relationship Id="rId55" Type="http://schemas.openxmlformats.org/officeDocument/2006/relationships/sharedStrings" Target="sharedStrings.xml" /><Relationship Id="rId5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3"/>
  <sheetViews>
    <sheetView tabSelected="1" zoomScalePageLayoutView="0" workbookViewId="0" topLeftCell="A59">
      <selection activeCell="C66" sqref="C66"/>
    </sheetView>
  </sheetViews>
  <sheetFormatPr defaultColWidth="11.421875" defaultRowHeight="15" customHeight="1"/>
  <cols>
    <col min="1" max="5" width="35.7109375" style="0" customWidth="1"/>
    <col min="6" max="6" width="11.00390625" style="0" bestFit="1" customWidth="1"/>
    <col min="7" max="8" width="8.8515625" style="0" customWidth="1"/>
    <col min="9" max="9" width="20.28125" style="0" bestFit="1" customWidth="1"/>
    <col min="10" max="10" width="16.7109375" style="0" bestFit="1" customWidth="1"/>
    <col min="11" max="16384" width="8.8515625" style="0" customWidth="1"/>
  </cols>
  <sheetData>
    <row r="1" spans="1:5" s="4" customFormat="1" ht="18">
      <c r="A1" s="341" t="s">
        <v>285</v>
      </c>
      <c r="B1" s="341"/>
      <c r="C1" s="341"/>
      <c r="D1" s="341"/>
      <c r="E1" s="341"/>
    </row>
    <row r="2" spans="1:5" s="4" customFormat="1" ht="18">
      <c r="A2" s="342" t="s">
        <v>286</v>
      </c>
      <c r="B2" s="342"/>
      <c r="C2" s="342"/>
      <c r="D2" s="342"/>
      <c r="E2" s="342"/>
    </row>
    <row r="3" spans="1:5" s="4" customFormat="1" ht="18">
      <c r="A3" s="345" t="s">
        <v>504</v>
      </c>
      <c r="B3" s="345"/>
      <c r="C3" s="345"/>
      <c r="D3" s="345"/>
      <c r="E3" s="345"/>
    </row>
    <row r="4" spans="1:5" s="4" customFormat="1" ht="18">
      <c r="A4" s="343" t="s">
        <v>466</v>
      </c>
      <c r="B4" s="343"/>
      <c r="C4" s="343"/>
      <c r="D4" s="343"/>
      <c r="E4" s="343"/>
    </row>
    <row r="5" spans="1:5" s="4" customFormat="1" ht="18">
      <c r="A5" s="344" t="s">
        <v>191</v>
      </c>
      <c r="B5" s="344"/>
      <c r="C5" s="344"/>
      <c r="D5" s="344"/>
      <c r="E5" s="344"/>
    </row>
    <row r="6" spans="1:5" s="4" customFormat="1" ht="18">
      <c r="A6" s="23" t="s">
        <v>86</v>
      </c>
      <c r="B6" s="23" t="s">
        <v>86</v>
      </c>
      <c r="C6" s="23" t="s">
        <v>86</v>
      </c>
      <c r="D6" s="23"/>
      <c r="E6" s="23"/>
    </row>
    <row r="7" spans="1:5" s="4" customFormat="1" ht="15" customHeight="1">
      <c r="A7" s="346" t="s">
        <v>465</v>
      </c>
      <c r="B7" s="346"/>
      <c r="C7" s="346"/>
      <c r="D7" s="346"/>
      <c r="E7" s="346"/>
    </row>
    <row r="8" spans="1:5" s="4" customFormat="1" ht="18">
      <c r="A8" s="347" t="s">
        <v>192</v>
      </c>
      <c r="B8" s="347"/>
      <c r="C8" s="347"/>
      <c r="D8" s="347"/>
      <c r="E8" s="347"/>
    </row>
    <row r="9" spans="1:5" s="4" customFormat="1" ht="15" customHeight="1">
      <c r="A9" s="23"/>
      <c r="B9" s="23"/>
      <c r="C9" s="23"/>
      <c r="D9" s="23"/>
      <c r="E9" s="23"/>
    </row>
    <row r="10" spans="1:5" ht="18">
      <c r="A10" s="340" t="s">
        <v>98</v>
      </c>
      <c r="B10" s="340"/>
      <c r="C10" s="340"/>
      <c r="D10" s="340"/>
      <c r="E10" s="340"/>
    </row>
    <row r="11" spans="2:5" ht="15" customHeight="1">
      <c r="B11" s="29" t="s">
        <v>85</v>
      </c>
      <c r="C11" s="29" t="s">
        <v>85</v>
      </c>
      <c r="D11" s="29" t="s">
        <v>85</v>
      </c>
      <c r="E11" s="6"/>
    </row>
    <row r="12" spans="2:5" ht="15" customHeight="1">
      <c r="B12" s="109" t="s">
        <v>445</v>
      </c>
      <c r="C12" s="109" t="s">
        <v>446</v>
      </c>
      <c r="D12" s="109" t="s">
        <v>447</v>
      </c>
      <c r="E12" s="6"/>
    </row>
    <row r="13" spans="2:5" ht="15" customHeight="1">
      <c r="B13" s="25" t="s">
        <v>0</v>
      </c>
      <c r="C13" s="25" t="s">
        <v>1</v>
      </c>
      <c r="D13" s="25" t="s">
        <v>2</v>
      </c>
      <c r="E13" s="6"/>
    </row>
    <row r="14" spans="2:5" ht="15" customHeight="1">
      <c r="B14" s="110" t="s">
        <v>358</v>
      </c>
      <c r="C14" s="110" t="s">
        <v>359</v>
      </c>
      <c r="D14" s="110" t="s">
        <v>360</v>
      </c>
      <c r="E14" s="6"/>
    </row>
    <row r="15" spans="2:5" ht="15" customHeight="1">
      <c r="B15" s="110" t="s">
        <v>363</v>
      </c>
      <c r="C15" s="110" t="s">
        <v>362</v>
      </c>
      <c r="D15" s="110" t="s">
        <v>361</v>
      </c>
      <c r="E15" s="6"/>
    </row>
    <row r="16" spans="2:5" ht="15" customHeight="1">
      <c r="B16" s="110" t="s">
        <v>217</v>
      </c>
      <c r="C16" s="110" t="s">
        <v>189</v>
      </c>
      <c r="D16" s="110" t="s">
        <v>193</v>
      </c>
      <c r="E16" s="6"/>
    </row>
    <row r="17" spans="2:5" ht="15" customHeight="1">
      <c r="B17" s="110" t="s">
        <v>467</v>
      </c>
      <c r="C17" s="110" t="s">
        <v>216</v>
      </c>
      <c r="D17" s="110" t="s">
        <v>364</v>
      </c>
      <c r="E17" s="6"/>
    </row>
    <row r="18" spans="1:5" ht="15" customHeight="1">
      <c r="A18" s="19"/>
      <c r="B18" s="16"/>
      <c r="C18" s="19"/>
      <c r="D18" s="19"/>
      <c r="E18" s="6"/>
    </row>
    <row r="19" spans="1:5" ht="18">
      <c r="A19" s="340" t="s">
        <v>99</v>
      </c>
      <c r="B19" s="340"/>
      <c r="C19" s="340"/>
      <c r="D19" s="340"/>
      <c r="E19" s="340"/>
    </row>
    <row r="20" spans="1:5" ht="15" customHeight="1">
      <c r="A20" s="34" t="s">
        <v>84</v>
      </c>
      <c r="B20" s="34" t="s">
        <v>84</v>
      </c>
      <c r="C20" s="34" t="s">
        <v>84</v>
      </c>
      <c r="D20" s="34" t="s">
        <v>84</v>
      </c>
      <c r="E20" s="34" t="s">
        <v>84</v>
      </c>
    </row>
    <row r="21" spans="1:5" s="26" customFormat="1" ht="15" customHeight="1">
      <c r="A21" s="107" t="s">
        <v>445</v>
      </c>
      <c r="B21" s="107" t="s">
        <v>446</v>
      </c>
      <c r="C21" s="107" t="s">
        <v>447</v>
      </c>
      <c r="D21" s="107" t="s">
        <v>448</v>
      </c>
      <c r="E21" s="107" t="s">
        <v>449</v>
      </c>
    </row>
    <row r="22" spans="1:5" s="26" customFormat="1" ht="15" customHeight="1">
      <c r="A22" s="35" t="s">
        <v>0</v>
      </c>
      <c r="B22" s="35" t="s">
        <v>1</v>
      </c>
      <c r="C22" s="35" t="s">
        <v>2</v>
      </c>
      <c r="D22" s="35" t="s">
        <v>3</v>
      </c>
      <c r="E22" s="35" t="s">
        <v>75</v>
      </c>
    </row>
    <row r="23" spans="1:5" s="26" customFormat="1" ht="15" customHeight="1">
      <c r="A23" s="108" t="s">
        <v>365</v>
      </c>
      <c r="B23" s="108" t="s">
        <v>366</v>
      </c>
      <c r="C23" s="108" t="s">
        <v>367</v>
      </c>
      <c r="D23" s="108" t="s">
        <v>220</v>
      </c>
      <c r="E23" s="108" t="s">
        <v>219</v>
      </c>
    </row>
    <row r="24" spans="1:5" s="26" customFormat="1" ht="15" customHeight="1">
      <c r="A24" s="108" t="s">
        <v>370</v>
      </c>
      <c r="B24" s="108" t="s">
        <v>229</v>
      </c>
      <c r="C24" s="108" t="s">
        <v>225</v>
      </c>
      <c r="D24" s="108" t="s">
        <v>222</v>
      </c>
      <c r="E24" s="108" t="s">
        <v>227</v>
      </c>
    </row>
    <row r="25" spans="1:5" s="26" customFormat="1" ht="15" customHeight="1">
      <c r="A25" s="108" t="s">
        <v>226</v>
      </c>
      <c r="B25" s="108" t="s">
        <v>371</v>
      </c>
      <c r="C25" s="108" t="s">
        <v>232</v>
      </c>
      <c r="D25" s="108" t="s">
        <v>372</v>
      </c>
      <c r="E25" s="108" t="s">
        <v>373</v>
      </c>
    </row>
    <row r="26" spans="1:5" s="26" customFormat="1" ht="15" customHeight="1">
      <c r="A26" s="108" t="s">
        <v>377</v>
      </c>
      <c r="B26" s="108" t="s">
        <v>244</v>
      </c>
      <c r="C26" s="108" t="s">
        <v>243</v>
      </c>
      <c r="D26" s="108" t="s">
        <v>245</v>
      </c>
      <c r="E26" s="108" t="s">
        <v>376</v>
      </c>
    </row>
    <row r="27" spans="1:5" ht="15" customHeight="1">
      <c r="A27" s="19"/>
      <c r="B27" s="16"/>
      <c r="C27" s="19"/>
      <c r="D27" s="19"/>
      <c r="E27" s="6"/>
    </row>
    <row r="28" spans="1:5" ht="15" customHeight="1">
      <c r="A28" s="34" t="s">
        <v>84</v>
      </c>
      <c r="B28" s="34" t="s">
        <v>84</v>
      </c>
      <c r="C28" s="34" t="s">
        <v>84</v>
      </c>
      <c r="D28" s="34" t="s">
        <v>84</v>
      </c>
      <c r="E28" s="6"/>
    </row>
    <row r="29" spans="1:5" ht="15" customHeight="1">
      <c r="A29" s="107" t="s">
        <v>450</v>
      </c>
      <c r="B29" s="107" t="s">
        <v>451</v>
      </c>
      <c r="C29" s="107" t="s">
        <v>452</v>
      </c>
      <c r="D29" s="107" t="s">
        <v>453</v>
      </c>
      <c r="E29" s="6"/>
    </row>
    <row r="30" spans="1:5" ht="15" customHeight="1">
      <c r="A30" s="35" t="s">
        <v>88</v>
      </c>
      <c r="B30" s="104" t="s">
        <v>101</v>
      </c>
      <c r="C30" s="35" t="s">
        <v>102</v>
      </c>
      <c r="D30" s="35" t="s">
        <v>149</v>
      </c>
      <c r="E30" s="6"/>
    </row>
    <row r="31" spans="1:5" ht="15" customHeight="1">
      <c r="A31" s="108" t="s">
        <v>223</v>
      </c>
      <c r="B31" s="108" t="s">
        <v>218</v>
      </c>
      <c r="C31" s="108" t="s">
        <v>468</v>
      </c>
      <c r="D31" s="108" t="s">
        <v>224</v>
      </c>
      <c r="E31" s="6"/>
    </row>
    <row r="32" spans="1:5" ht="15" customHeight="1">
      <c r="A32" s="108" t="s">
        <v>236</v>
      </c>
      <c r="B32" s="108" t="s">
        <v>221</v>
      </c>
      <c r="C32" s="108" t="s">
        <v>369</v>
      </c>
      <c r="D32" s="108" t="s">
        <v>368</v>
      </c>
      <c r="E32" s="6"/>
    </row>
    <row r="33" spans="1:5" ht="15" customHeight="1">
      <c r="A33" s="108" t="s">
        <v>374</v>
      </c>
      <c r="B33" s="108" t="s">
        <v>228</v>
      </c>
      <c r="C33" s="108" t="s">
        <v>230</v>
      </c>
      <c r="D33" s="108" t="s">
        <v>231</v>
      </c>
      <c r="E33" s="6"/>
    </row>
    <row r="34" spans="1:5" ht="15" customHeight="1">
      <c r="A34" s="108" t="s">
        <v>375</v>
      </c>
      <c r="B34" s="108" t="s">
        <v>177</v>
      </c>
      <c r="C34" s="108" t="s">
        <v>234</v>
      </c>
      <c r="D34" s="108" t="s">
        <v>238</v>
      </c>
      <c r="E34" s="6"/>
    </row>
    <row r="35" spans="1:5" ht="15" customHeight="1">
      <c r="A35" s="19"/>
      <c r="B35" s="16"/>
      <c r="C35" s="19"/>
      <c r="D35" s="19"/>
      <c r="E35" s="6"/>
    </row>
    <row r="36" spans="1:5" ht="18">
      <c r="A36" s="340" t="s">
        <v>103</v>
      </c>
      <c r="B36" s="340"/>
      <c r="C36" s="340"/>
      <c r="D36" s="340"/>
      <c r="E36" s="340"/>
    </row>
    <row r="37" spans="1:4" ht="15.75">
      <c r="A37" s="34" t="s">
        <v>84</v>
      </c>
      <c r="B37" s="34" t="s">
        <v>84</v>
      </c>
      <c r="C37" s="34" t="s">
        <v>84</v>
      </c>
      <c r="D37" s="34" t="s">
        <v>84</v>
      </c>
    </row>
    <row r="38" spans="1:4" ht="15" customHeight="1">
      <c r="A38" s="107" t="s">
        <v>454</v>
      </c>
      <c r="B38" s="107" t="s">
        <v>455</v>
      </c>
      <c r="C38" s="107" t="s">
        <v>456</v>
      </c>
      <c r="D38" s="107" t="s">
        <v>457</v>
      </c>
    </row>
    <row r="39" spans="1:4" ht="15" customHeight="1">
      <c r="A39" s="35" t="s">
        <v>0</v>
      </c>
      <c r="B39" s="35" t="s">
        <v>1</v>
      </c>
      <c r="C39" s="35" t="s">
        <v>2</v>
      </c>
      <c r="D39" s="35" t="s">
        <v>3</v>
      </c>
    </row>
    <row r="40" spans="1:4" ht="15" customHeight="1">
      <c r="A40" s="108" t="s">
        <v>378</v>
      </c>
      <c r="B40" s="108" t="s">
        <v>250</v>
      </c>
      <c r="C40" s="108" t="s">
        <v>241</v>
      </c>
      <c r="D40" s="108" t="s">
        <v>240</v>
      </c>
    </row>
    <row r="41" spans="1:4" ht="15" customHeight="1">
      <c r="A41" s="108" t="s">
        <v>386</v>
      </c>
      <c r="B41" s="108" t="s">
        <v>194</v>
      </c>
      <c r="C41" s="108" t="s">
        <v>255</v>
      </c>
      <c r="D41" s="108" t="s">
        <v>385</v>
      </c>
    </row>
    <row r="42" spans="1:4" ht="15" customHeight="1">
      <c r="A42" s="108" t="s">
        <v>259</v>
      </c>
      <c r="B42" s="108" t="s">
        <v>235</v>
      </c>
      <c r="C42" s="108" t="s">
        <v>256</v>
      </c>
      <c r="D42" s="108" t="s">
        <v>239</v>
      </c>
    </row>
    <row r="43" spans="1:4" ht="15" customHeight="1">
      <c r="A43" s="19"/>
      <c r="B43" s="108" t="s">
        <v>395</v>
      </c>
      <c r="C43" s="108" t="s">
        <v>394</v>
      </c>
      <c r="D43" s="108" t="s">
        <v>258</v>
      </c>
    </row>
    <row r="44" spans="1:6" ht="15" customHeight="1">
      <c r="A44" s="19"/>
      <c r="B44" s="19"/>
      <c r="C44" s="19"/>
      <c r="D44" s="19"/>
      <c r="F44" s="6"/>
    </row>
    <row r="45" spans="1:6" ht="15" customHeight="1">
      <c r="A45" s="34" t="s">
        <v>84</v>
      </c>
      <c r="B45" s="34" t="s">
        <v>84</v>
      </c>
      <c r="C45" s="34" t="s">
        <v>84</v>
      </c>
      <c r="D45" s="34" t="s">
        <v>84</v>
      </c>
      <c r="F45" s="6"/>
    </row>
    <row r="46" spans="1:6" ht="15" customHeight="1">
      <c r="A46" s="107" t="s">
        <v>458</v>
      </c>
      <c r="B46" s="107" t="s">
        <v>459</v>
      </c>
      <c r="C46" s="107" t="s">
        <v>460</v>
      </c>
      <c r="D46" s="107" t="s">
        <v>461</v>
      </c>
      <c r="F46" s="6"/>
    </row>
    <row r="47" spans="1:6" ht="15" customHeight="1">
      <c r="A47" s="35" t="s">
        <v>75</v>
      </c>
      <c r="B47" s="35" t="s">
        <v>88</v>
      </c>
      <c r="C47" s="35" t="s">
        <v>101</v>
      </c>
      <c r="D47" s="35" t="s">
        <v>102</v>
      </c>
      <c r="F47" s="6"/>
    </row>
    <row r="48" spans="1:6" ht="15" customHeight="1">
      <c r="A48" s="108" t="s">
        <v>233</v>
      </c>
      <c r="B48" s="108" t="s">
        <v>242</v>
      </c>
      <c r="C48" s="108" t="s">
        <v>247</v>
      </c>
      <c r="D48" s="108" t="s">
        <v>248</v>
      </c>
      <c r="F48" s="6"/>
    </row>
    <row r="49" spans="1:6" ht="15" customHeight="1">
      <c r="A49" s="108" t="s">
        <v>384</v>
      </c>
      <c r="B49" s="108" t="s">
        <v>252</v>
      </c>
      <c r="C49" s="108" t="s">
        <v>237</v>
      </c>
      <c r="D49" s="108" t="s">
        <v>383</v>
      </c>
      <c r="F49" s="6"/>
    </row>
    <row r="50" spans="1:6" ht="15" customHeight="1">
      <c r="A50" s="108" t="s">
        <v>387</v>
      </c>
      <c r="B50" s="108" t="s">
        <v>254</v>
      </c>
      <c r="C50" s="108" t="s">
        <v>251</v>
      </c>
      <c r="D50" s="108" t="s">
        <v>388</v>
      </c>
      <c r="F50" s="6"/>
    </row>
    <row r="51" spans="1:6" ht="15" customHeight="1">
      <c r="A51" s="108" t="s">
        <v>393</v>
      </c>
      <c r="B51" s="108" t="s">
        <v>392</v>
      </c>
      <c r="C51" s="108" t="s">
        <v>195</v>
      </c>
      <c r="D51" s="108" t="s">
        <v>396</v>
      </c>
      <c r="F51" s="6"/>
    </row>
    <row r="52" spans="1:6" ht="15" customHeight="1">
      <c r="A52" s="19"/>
      <c r="B52" s="19"/>
      <c r="C52" s="19"/>
      <c r="D52" s="19"/>
      <c r="E52" s="19"/>
      <c r="F52" s="6"/>
    </row>
    <row r="53" spans="1:6" ht="15" customHeight="1">
      <c r="A53" s="34" t="s">
        <v>84</v>
      </c>
      <c r="B53" s="34" t="s">
        <v>84</v>
      </c>
      <c r="C53" s="34" t="s">
        <v>84</v>
      </c>
      <c r="D53" s="29"/>
      <c r="E53" s="19"/>
      <c r="F53" s="6"/>
    </row>
    <row r="54" spans="1:6" ht="15" customHeight="1">
      <c r="A54" s="107" t="s">
        <v>462</v>
      </c>
      <c r="B54" s="107" t="s">
        <v>463</v>
      </c>
      <c r="C54" s="107" t="s">
        <v>464</v>
      </c>
      <c r="D54" s="73"/>
      <c r="E54" s="19"/>
      <c r="F54" s="6"/>
    </row>
    <row r="55" spans="1:6" ht="15" customHeight="1">
      <c r="A55" s="35" t="s">
        <v>149</v>
      </c>
      <c r="B55" s="35" t="s">
        <v>150</v>
      </c>
      <c r="C55" s="35" t="s">
        <v>179</v>
      </c>
      <c r="D55" s="150"/>
      <c r="E55" s="19"/>
      <c r="F55" s="6"/>
    </row>
    <row r="56" spans="1:6" ht="15" customHeight="1">
      <c r="A56" s="108" t="s">
        <v>246</v>
      </c>
      <c r="B56" s="108" t="s">
        <v>379</v>
      </c>
      <c r="C56" s="108" t="s">
        <v>380</v>
      </c>
      <c r="D56" s="63"/>
      <c r="E56" s="19"/>
      <c r="F56" s="6"/>
    </row>
    <row r="57" spans="1:7" ht="15" customHeight="1">
      <c r="A57" s="108" t="s">
        <v>249</v>
      </c>
      <c r="B57" s="108" t="s">
        <v>382</v>
      </c>
      <c r="C57" s="108" t="s">
        <v>381</v>
      </c>
      <c r="D57" s="63"/>
      <c r="E57" s="19"/>
      <c r="F57" s="6"/>
      <c r="G57" s="6"/>
    </row>
    <row r="58" spans="1:7" ht="15" customHeight="1">
      <c r="A58" s="108" t="s">
        <v>389</v>
      </c>
      <c r="B58" s="108" t="s">
        <v>253</v>
      </c>
      <c r="C58" s="108" t="s">
        <v>390</v>
      </c>
      <c r="D58" s="63"/>
      <c r="E58" s="19"/>
      <c r="F58" s="6"/>
      <c r="G58" s="6"/>
    </row>
    <row r="59" spans="1:7" ht="15" customHeight="1">
      <c r="A59" s="108" t="s">
        <v>257</v>
      </c>
      <c r="B59" s="108" t="s">
        <v>262</v>
      </c>
      <c r="C59" s="108" t="s">
        <v>391</v>
      </c>
      <c r="D59" s="63"/>
      <c r="E59" s="19"/>
      <c r="F59" s="6"/>
      <c r="G59" s="6"/>
    </row>
    <row r="60" spans="1:6" ht="15" customHeight="1">
      <c r="A60" s="19"/>
      <c r="B60" s="16"/>
      <c r="C60" s="19"/>
      <c r="D60" s="19"/>
      <c r="E60" s="19"/>
      <c r="F60" s="6"/>
    </row>
    <row r="61" spans="1:5" ht="18">
      <c r="A61" s="340" t="s">
        <v>287</v>
      </c>
      <c r="B61" s="340"/>
      <c r="C61" s="340"/>
      <c r="D61" s="340"/>
      <c r="E61" s="340"/>
    </row>
    <row r="62" spans="1:4" ht="15" customHeight="1">
      <c r="A62" s="29" t="s">
        <v>85</v>
      </c>
      <c r="B62" s="29" t="s">
        <v>85</v>
      </c>
      <c r="C62" s="29" t="s">
        <v>85</v>
      </c>
      <c r="D62" s="29" t="s">
        <v>85</v>
      </c>
    </row>
    <row r="63" spans="1:4" ht="15" customHeight="1">
      <c r="A63" s="109" t="s">
        <v>448</v>
      </c>
      <c r="B63" s="109" t="s">
        <v>449</v>
      </c>
      <c r="C63" s="109" t="s">
        <v>450</v>
      </c>
      <c r="D63" s="109" t="s">
        <v>451</v>
      </c>
    </row>
    <row r="64" spans="1:4" ht="15" customHeight="1">
      <c r="A64" s="25" t="s">
        <v>0</v>
      </c>
      <c r="B64" s="25" t="s">
        <v>1</v>
      </c>
      <c r="C64" s="25" t="s">
        <v>2</v>
      </c>
      <c r="D64" s="25" t="s">
        <v>3</v>
      </c>
    </row>
    <row r="65" spans="1:4" ht="15" customHeight="1">
      <c r="A65" s="110" t="s">
        <v>397</v>
      </c>
      <c r="B65" s="110" t="s">
        <v>261</v>
      </c>
      <c r="C65" s="110" t="s">
        <v>505</v>
      </c>
      <c r="D65" s="110" t="s">
        <v>398</v>
      </c>
    </row>
    <row r="66" spans="1:4" ht="15" customHeight="1">
      <c r="A66" s="110" t="s">
        <v>408</v>
      </c>
      <c r="B66" s="110" t="s">
        <v>407</v>
      </c>
      <c r="C66" s="110" t="s">
        <v>406</v>
      </c>
      <c r="D66" s="110" t="s">
        <v>405</v>
      </c>
    </row>
    <row r="67" spans="1:4" ht="15" customHeight="1">
      <c r="A67" s="110" t="s">
        <v>409</v>
      </c>
      <c r="B67" s="110" t="s">
        <v>270</v>
      </c>
      <c r="C67" s="110" t="s">
        <v>269</v>
      </c>
      <c r="D67" s="110" t="s">
        <v>410</v>
      </c>
    </row>
    <row r="68" spans="1:4" ht="15" customHeight="1">
      <c r="A68" s="19"/>
      <c r="B68" s="110" t="s">
        <v>416</v>
      </c>
      <c r="C68" s="110" t="s">
        <v>415</v>
      </c>
      <c r="D68" s="110" t="s">
        <v>414</v>
      </c>
    </row>
    <row r="69" spans="1:5" ht="15" customHeight="1">
      <c r="A69" s="19"/>
      <c r="B69" s="16"/>
      <c r="C69" s="19"/>
      <c r="D69" s="19"/>
      <c r="E69" s="19"/>
    </row>
    <row r="70" spans="1:4" ht="15" customHeight="1">
      <c r="A70" s="29" t="s">
        <v>85</v>
      </c>
      <c r="B70" s="29" t="s">
        <v>85</v>
      </c>
      <c r="C70" s="29" t="s">
        <v>85</v>
      </c>
      <c r="D70" s="29" t="s">
        <v>85</v>
      </c>
    </row>
    <row r="71" spans="1:4" ht="15" customHeight="1">
      <c r="A71" s="109" t="s">
        <v>452</v>
      </c>
      <c r="B71" s="109" t="s">
        <v>453</v>
      </c>
      <c r="C71" s="109" t="s">
        <v>454</v>
      </c>
      <c r="D71" s="109" t="s">
        <v>455</v>
      </c>
    </row>
    <row r="72" spans="1:4" ht="15" customHeight="1">
      <c r="A72" s="25" t="s">
        <v>75</v>
      </c>
      <c r="B72" s="25" t="s">
        <v>88</v>
      </c>
      <c r="C72" s="25" t="s">
        <v>101</v>
      </c>
      <c r="D72" s="25" t="s">
        <v>102</v>
      </c>
    </row>
    <row r="73" spans="1:4" ht="15" customHeight="1">
      <c r="A73" s="110" t="s">
        <v>399</v>
      </c>
      <c r="B73" s="110" t="s">
        <v>260</v>
      </c>
      <c r="C73" s="110" t="s">
        <v>400</v>
      </c>
      <c r="D73" s="110" t="s">
        <v>263</v>
      </c>
    </row>
    <row r="74" spans="1:4" ht="15" customHeight="1">
      <c r="A74" s="110" t="s">
        <v>404</v>
      </c>
      <c r="B74" s="110" t="s">
        <v>403</v>
      </c>
      <c r="C74" s="110" t="s">
        <v>402</v>
      </c>
      <c r="D74" s="110" t="s">
        <v>401</v>
      </c>
    </row>
    <row r="75" spans="1:4" ht="15" customHeight="1">
      <c r="A75" s="110" t="s">
        <v>265</v>
      </c>
      <c r="B75" s="110" t="s">
        <v>411</v>
      </c>
      <c r="C75" s="110" t="s">
        <v>412</v>
      </c>
      <c r="D75" s="110" t="s">
        <v>413</v>
      </c>
    </row>
    <row r="76" spans="1:4" ht="15" customHeight="1">
      <c r="A76" s="110" t="s">
        <v>264</v>
      </c>
      <c r="B76" s="110" t="s">
        <v>417</v>
      </c>
      <c r="C76" s="110" t="s">
        <v>267</v>
      </c>
      <c r="D76" s="110" t="s">
        <v>268</v>
      </c>
    </row>
    <row r="78" spans="1:5" ht="18">
      <c r="A78" s="340" t="s">
        <v>288</v>
      </c>
      <c r="B78" s="340"/>
      <c r="C78" s="340"/>
      <c r="D78" s="340"/>
      <c r="E78" s="340"/>
    </row>
    <row r="79" spans="2:4" ht="15" customHeight="1">
      <c r="B79" s="29" t="s">
        <v>85</v>
      </c>
      <c r="C79" s="29" t="s">
        <v>85</v>
      </c>
      <c r="D79" s="29" t="s">
        <v>85</v>
      </c>
    </row>
    <row r="80" spans="2:4" ht="15" customHeight="1">
      <c r="B80" s="109" t="s">
        <v>456</v>
      </c>
      <c r="C80" s="109" t="s">
        <v>457</v>
      </c>
      <c r="D80" s="109" t="s">
        <v>458</v>
      </c>
    </row>
    <row r="81" spans="2:4" ht="15" customHeight="1">
      <c r="B81" s="33" t="s">
        <v>0</v>
      </c>
      <c r="C81" s="33" t="s">
        <v>1</v>
      </c>
      <c r="D81" s="25" t="s">
        <v>2</v>
      </c>
    </row>
    <row r="82" spans="2:4" ht="15" customHeight="1">
      <c r="B82" s="110" t="s">
        <v>418</v>
      </c>
      <c r="C82" s="110" t="s">
        <v>419</v>
      </c>
      <c r="D82" s="110" t="s">
        <v>420</v>
      </c>
    </row>
    <row r="83" spans="2:4" ht="15" customHeight="1">
      <c r="B83" s="110" t="s">
        <v>427</v>
      </c>
      <c r="C83" s="110" t="s">
        <v>426</v>
      </c>
      <c r="D83" s="110" t="s">
        <v>425</v>
      </c>
    </row>
    <row r="84" spans="2:4" ht="15" customHeight="1">
      <c r="B84" s="110" t="s">
        <v>428</v>
      </c>
      <c r="C84" s="110" t="s">
        <v>429</v>
      </c>
      <c r="D84" s="110" t="s">
        <v>271</v>
      </c>
    </row>
    <row r="85" spans="2:4" ht="15" customHeight="1">
      <c r="B85" s="110" t="s">
        <v>436</v>
      </c>
      <c r="C85" s="110" t="s">
        <v>435</v>
      </c>
      <c r="D85" s="110" t="s">
        <v>274</v>
      </c>
    </row>
    <row r="86" spans="1:4" ht="15" customHeight="1">
      <c r="A86" s="16"/>
      <c r="B86" s="16"/>
      <c r="C86" s="16"/>
      <c r="D86" s="16"/>
    </row>
    <row r="87" spans="2:4" ht="15" customHeight="1">
      <c r="B87" s="29" t="s">
        <v>85</v>
      </c>
      <c r="C87" s="29" t="s">
        <v>85</v>
      </c>
      <c r="D87" s="29" t="s">
        <v>85</v>
      </c>
    </row>
    <row r="88" spans="2:4" ht="15" customHeight="1">
      <c r="B88" s="109" t="s">
        <v>459</v>
      </c>
      <c r="C88" s="109" t="s">
        <v>460</v>
      </c>
      <c r="D88" s="109" t="s">
        <v>461</v>
      </c>
    </row>
    <row r="89" spans="2:4" ht="15" customHeight="1">
      <c r="B89" s="25" t="s">
        <v>3</v>
      </c>
      <c r="C89" s="25" t="s">
        <v>75</v>
      </c>
      <c r="D89" s="25" t="s">
        <v>88</v>
      </c>
    </row>
    <row r="90" spans="2:4" ht="15" customHeight="1">
      <c r="B90" s="110" t="s">
        <v>421</v>
      </c>
      <c r="C90" s="110" t="s">
        <v>273</v>
      </c>
      <c r="D90" s="110" t="s">
        <v>272</v>
      </c>
    </row>
    <row r="91" spans="2:4" ht="15" customHeight="1">
      <c r="B91" s="110" t="s">
        <v>424</v>
      </c>
      <c r="C91" s="110" t="s">
        <v>423</v>
      </c>
      <c r="D91" s="110" t="s">
        <v>422</v>
      </c>
    </row>
    <row r="92" spans="2:4" ht="15" customHeight="1">
      <c r="B92" s="110" t="s">
        <v>430</v>
      </c>
      <c r="C92" s="110" t="s">
        <v>431</v>
      </c>
      <c r="D92" s="110" t="s">
        <v>266</v>
      </c>
    </row>
    <row r="93" spans="2:4" ht="15" customHeight="1">
      <c r="B93" s="110" t="s">
        <v>434</v>
      </c>
      <c r="C93" s="110" t="s">
        <v>433</v>
      </c>
      <c r="D93" s="110" t="s">
        <v>432</v>
      </c>
    </row>
    <row r="94" spans="1:2" ht="15" customHeight="1">
      <c r="A94" s="19"/>
      <c r="B94" s="16"/>
    </row>
    <row r="95" spans="1:5" ht="18">
      <c r="A95" s="340" t="s">
        <v>100</v>
      </c>
      <c r="B95" s="340"/>
      <c r="C95" s="340"/>
      <c r="D95" s="340"/>
      <c r="E95" s="340"/>
    </row>
    <row r="96" spans="2:6" ht="15" customHeight="1">
      <c r="B96" s="29" t="s">
        <v>85</v>
      </c>
      <c r="C96" s="29" t="s">
        <v>85</v>
      </c>
      <c r="D96" s="29" t="s">
        <v>85</v>
      </c>
      <c r="F96" s="6"/>
    </row>
    <row r="97" spans="2:6" ht="15" customHeight="1">
      <c r="B97" s="109" t="s">
        <v>462</v>
      </c>
      <c r="C97" s="109" t="s">
        <v>463</v>
      </c>
      <c r="D97" s="109" t="s">
        <v>464</v>
      </c>
      <c r="F97" s="6"/>
    </row>
    <row r="98" spans="2:6" ht="15" customHeight="1">
      <c r="B98" s="25" t="s">
        <v>0</v>
      </c>
      <c r="C98" s="25" t="s">
        <v>1</v>
      </c>
      <c r="D98" s="25" t="s">
        <v>2</v>
      </c>
      <c r="F98" s="6"/>
    </row>
    <row r="99" spans="2:6" ht="15" customHeight="1">
      <c r="B99" s="110" t="s">
        <v>275</v>
      </c>
      <c r="C99" s="110" t="s">
        <v>437</v>
      </c>
      <c r="D99" s="110" t="s">
        <v>438</v>
      </c>
      <c r="F99" s="6"/>
    </row>
    <row r="100" spans="2:6" ht="15" customHeight="1">
      <c r="B100" s="110" t="s">
        <v>276</v>
      </c>
      <c r="C100" s="110" t="s">
        <v>440</v>
      </c>
      <c r="D100" s="110" t="s">
        <v>439</v>
      </c>
      <c r="F100" s="6"/>
    </row>
    <row r="101" spans="2:6" ht="15" customHeight="1">
      <c r="B101" s="110" t="s">
        <v>441</v>
      </c>
      <c r="C101" s="110" t="s">
        <v>277</v>
      </c>
      <c r="D101" s="110" t="s">
        <v>442</v>
      </c>
      <c r="F101" s="6"/>
    </row>
    <row r="102" spans="2:6" ht="15" customHeight="1">
      <c r="B102" s="110" t="s">
        <v>444</v>
      </c>
      <c r="C102" s="110" t="s">
        <v>278</v>
      </c>
      <c r="D102" s="110" t="s">
        <v>443</v>
      </c>
      <c r="F102" s="6"/>
    </row>
    <row r="103" spans="2:6" ht="15" customHeight="1">
      <c r="B103" s="19"/>
      <c r="C103" s="19"/>
      <c r="D103" s="19"/>
      <c r="E103" s="19"/>
      <c r="F103" s="6"/>
    </row>
  </sheetData>
  <sheetProtection/>
  <mergeCells count="13">
    <mergeCell ref="A36:E36"/>
    <mergeCell ref="A7:E7"/>
    <mergeCell ref="A8:E8"/>
    <mergeCell ref="A95:E95"/>
    <mergeCell ref="A1:E1"/>
    <mergeCell ref="A2:E2"/>
    <mergeCell ref="A4:E4"/>
    <mergeCell ref="A5:E5"/>
    <mergeCell ref="A61:E61"/>
    <mergeCell ref="A19:E19"/>
    <mergeCell ref="A3:E3"/>
    <mergeCell ref="A78:E78"/>
    <mergeCell ref="A10:E10"/>
  </mergeCells>
  <printOptions horizontalCentered="1" verticalCentered="1"/>
  <pageMargins left="0.25" right="0.25" top="0.23" bottom="0.24" header="0.22" footer="0.24"/>
  <pageSetup fitToHeight="1" fitToWidth="1" horizontalDpi="600" verticalDpi="600" orientation="portrait" scale="5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43"/>
  <sheetViews>
    <sheetView zoomScalePageLayoutView="0" workbookViewId="0" topLeftCell="A1">
      <selection activeCell="B11" sqref="B11"/>
    </sheetView>
  </sheetViews>
  <sheetFormatPr defaultColWidth="11.421875" defaultRowHeight="12.75"/>
  <cols>
    <col min="1" max="1" width="38.7109375" style="0" bestFit="1" customWidth="1"/>
    <col min="2" max="9" width="15.7109375" style="0" customWidth="1"/>
    <col min="10" max="10" width="22.7109375" style="0" customWidth="1"/>
    <col min="11" max="16384" width="8.8515625" style="0" customWidth="1"/>
  </cols>
  <sheetData>
    <row r="1" spans="1:13" ht="18">
      <c r="A1" s="341" t="str">
        <f>Pools!A1</f>
        <v>Albuquerque Bid Qualifier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</row>
    <row r="2" spans="1:13" ht="18">
      <c r="A2" s="342" t="str">
        <f>Pools!A2</f>
        <v>3/16/19 - 3/17/19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</row>
    <row r="3" spans="1:7" ht="13.5">
      <c r="A3" s="30"/>
      <c r="B3" s="52" t="str">
        <f>Pools!D20</f>
        <v>AM Pool - 8:00am Start</v>
      </c>
      <c r="C3" s="37"/>
      <c r="D3" s="30"/>
      <c r="E3" s="30"/>
      <c r="F3" s="30"/>
      <c r="G3" s="30"/>
    </row>
    <row r="4" spans="1:2" s="26" customFormat="1" ht="13.5">
      <c r="A4" s="38" t="s">
        <v>4</v>
      </c>
      <c r="B4" s="26" t="str">
        <f>Pools!D21</f>
        <v>ABQ Convention Center Ct. 4</v>
      </c>
    </row>
    <row r="5" spans="1:2" s="26" customFormat="1" ht="13.5">
      <c r="A5" s="38" t="s">
        <v>5</v>
      </c>
      <c r="B5" s="26" t="str">
        <f>Pools!A19</f>
        <v>Division II</v>
      </c>
    </row>
    <row r="7" spans="1:13" s="7" customFormat="1" ht="13.5">
      <c r="A7" s="374" t="s">
        <v>104</v>
      </c>
      <c r="B7" s="374"/>
      <c r="C7" s="374"/>
      <c r="D7" s="374"/>
      <c r="E7" s="374"/>
      <c r="F7" s="374"/>
      <c r="G7" s="374"/>
      <c r="H7" s="374"/>
      <c r="I7" s="39"/>
      <c r="J7" s="39"/>
      <c r="K7" s="39"/>
      <c r="L7" s="39"/>
      <c r="M7" s="39"/>
    </row>
    <row r="9" spans="1:7" ht="12.75">
      <c r="A9" s="11" t="s">
        <v>22</v>
      </c>
      <c r="B9" s="27" t="s">
        <v>30</v>
      </c>
      <c r="D9" s="11"/>
      <c r="E9" s="11"/>
      <c r="F9" s="11"/>
      <c r="G9" s="11"/>
    </row>
    <row r="10" spans="1:7" ht="12.75">
      <c r="A10" s="11" t="s">
        <v>23</v>
      </c>
      <c r="B10" s="13">
        <v>4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350" t="str">
        <f>A13</f>
        <v>Tx Performance 13</v>
      </c>
      <c r="C12" s="358"/>
      <c r="D12" s="350" t="str">
        <f>A16</f>
        <v>NM Cactus 16 NTL</v>
      </c>
      <c r="E12" s="351"/>
      <c r="F12" s="350" t="str">
        <f>A19</f>
        <v>ARVC 15N2 Adidas</v>
      </c>
      <c r="G12" s="351"/>
      <c r="H12" s="375" t="str">
        <f>A22</f>
        <v>DCVA Crossfire 14</v>
      </c>
      <c r="I12" s="351"/>
      <c r="J12" s="3" t="s">
        <v>7</v>
      </c>
      <c r="K12" s="350" t="s">
        <v>8</v>
      </c>
      <c r="L12" s="351"/>
    </row>
    <row r="13" spans="1:12" s="41" customFormat="1" ht="24" customHeight="1">
      <c r="A13" s="359" t="str">
        <f>Pools!D23</f>
        <v>Tx Performance 13</v>
      </c>
      <c r="B13" s="368"/>
      <c r="C13" s="369"/>
      <c r="D13" s="40"/>
      <c r="E13" s="40"/>
      <c r="F13" s="40"/>
      <c r="G13" s="40"/>
      <c r="H13" s="40"/>
      <c r="I13" s="40"/>
      <c r="J13" s="359">
        <v>1</v>
      </c>
      <c r="K13" s="362"/>
      <c r="L13" s="363"/>
    </row>
    <row r="14" spans="1:12" s="41" customFormat="1" ht="24" customHeight="1">
      <c r="A14" s="360"/>
      <c r="B14" s="370"/>
      <c r="C14" s="371"/>
      <c r="D14" s="40"/>
      <c r="E14" s="40"/>
      <c r="F14" s="40"/>
      <c r="G14" s="40"/>
      <c r="H14" s="40"/>
      <c r="I14" s="40"/>
      <c r="J14" s="360"/>
      <c r="K14" s="364"/>
      <c r="L14" s="365"/>
    </row>
    <row r="15" spans="1:12" s="41" customFormat="1" ht="24" customHeight="1">
      <c r="A15" s="361"/>
      <c r="B15" s="372"/>
      <c r="C15" s="373"/>
      <c r="D15" s="40"/>
      <c r="E15" s="40"/>
      <c r="F15" s="40"/>
      <c r="G15" s="40"/>
      <c r="H15" s="40"/>
      <c r="I15" s="40"/>
      <c r="J15" s="361"/>
      <c r="K15" s="366"/>
      <c r="L15" s="367"/>
    </row>
    <row r="16" spans="1:12" s="41" customFormat="1" ht="24" customHeight="1">
      <c r="A16" s="359" t="str">
        <f>Pools!D24</f>
        <v>NM Cactus 16 NTL</v>
      </c>
      <c r="B16" s="42" t="str">
        <f>IF(E13&gt;0,E13," ")</f>
        <v> </v>
      </c>
      <c r="C16" s="42" t="str">
        <f>IF(D13&gt;0,D13," ")</f>
        <v> </v>
      </c>
      <c r="D16" s="368"/>
      <c r="E16" s="369"/>
      <c r="F16" s="40"/>
      <c r="G16" s="40"/>
      <c r="H16" s="40"/>
      <c r="I16" s="40"/>
      <c r="J16" s="359">
        <v>2</v>
      </c>
      <c r="K16" s="362"/>
      <c r="L16" s="363"/>
    </row>
    <row r="17" spans="1:12" s="41" customFormat="1" ht="24" customHeight="1">
      <c r="A17" s="360"/>
      <c r="B17" s="42" t="str">
        <f>IF(E14&gt;0,E14," ")</f>
        <v> </v>
      </c>
      <c r="C17" s="42" t="str">
        <f>IF(D14&gt;0,D14," ")</f>
        <v> </v>
      </c>
      <c r="D17" s="370"/>
      <c r="E17" s="371"/>
      <c r="F17" s="40"/>
      <c r="G17" s="40"/>
      <c r="H17" s="40"/>
      <c r="I17" s="40"/>
      <c r="J17" s="360"/>
      <c r="K17" s="364"/>
      <c r="L17" s="365"/>
    </row>
    <row r="18" spans="1:12" s="41" customFormat="1" ht="24" customHeight="1">
      <c r="A18" s="361"/>
      <c r="B18" s="42" t="str">
        <f>IF(E15&gt;0,E15," ")</f>
        <v> </v>
      </c>
      <c r="C18" s="42" t="str">
        <f>IF(D15&gt;0,D15," ")</f>
        <v> </v>
      </c>
      <c r="D18" s="372"/>
      <c r="E18" s="373"/>
      <c r="F18" s="40"/>
      <c r="G18" s="40"/>
      <c r="H18" s="40"/>
      <c r="I18" s="40"/>
      <c r="J18" s="361"/>
      <c r="K18" s="366"/>
      <c r="L18" s="367"/>
    </row>
    <row r="19" spans="1:12" s="41" customFormat="1" ht="24" customHeight="1">
      <c r="A19" s="359" t="str">
        <f>Pools!D25</f>
        <v>ARVC 15N2 Adidas</v>
      </c>
      <c r="B19" s="42" t="str">
        <f>IF(G13&gt;0,G13," ")</f>
        <v> </v>
      </c>
      <c r="C19" s="42" t="str">
        <f>IF(F13&gt;0,F13," ")</f>
        <v> </v>
      </c>
      <c r="D19" s="42" t="str">
        <f>IF(G16&gt;0,G16," ")</f>
        <v> </v>
      </c>
      <c r="E19" s="42" t="str">
        <f>IF(F16&gt;0,F16," ")</f>
        <v> </v>
      </c>
      <c r="F19" s="43"/>
      <c r="G19" s="43"/>
      <c r="H19" s="40"/>
      <c r="I19" s="40"/>
      <c r="J19" s="359">
        <v>3</v>
      </c>
      <c r="K19" s="362"/>
      <c r="L19" s="363"/>
    </row>
    <row r="20" spans="1:12" s="41" customFormat="1" ht="24" customHeight="1">
      <c r="A20" s="360"/>
      <c r="B20" s="42" t="str">
        <f>IF(G14&gt;0,G14," ")</f>
        <v> </v>
      </c>
      <c r="C20" s="42" t="str">
        <f>IF(F14&gt;0,F14," ")</f>
        <v> </v>
      </c>
      <c r="D20" s="42" t="str">
        <f>IF(G17&gt;0,G17," ")</f>
        <v> </v>
      </c>
      <c r="E20" s="42" t="str">
        <f>IF(F17&gt;0,F17," ")</f>
        <v> </v>
      </c>
      <c r="F20" s="43"/>
      <c r="G20" s="43"/>
      <c r="H20" s="40"/>
      <c r="I20" s="40"/>
      <c r="J20" s="360"/>
      <c r="K20" s="364"/>
      <c r="L20" s="365"/>
    </row>
    <row r="21" spans="1:12" s="41" customFormat="1" ht="24" customHeight="1">
      <c r="A21" s="361"/>
      <c r="B21" s="42" t="str">
        <f>IF(G15&gt;0,G15," ")</f>
        <v> </v>
      </c>
      <c r="C21" s="42" t="str">
        <f>IF(F15&gt;0,F15," ")</f>
        <v> </v>
      </c>
      <c r="D21" s="42" t="str">
        <f>IF(G18&gt;0,G18," ")</f>
        <v> </v>
      </c>
      <c r="E21" s="42" t="str">
        <f>IF(F18&gt;0,F18," ")</f>
        <v> </v>
      </c>
      <c r="F21" s="43"/>
      <c r="G21" s="43"/>
      <c r="H21" s="40"/>
      <c r="I21" s="40"/>
      <c r="J21" s="361"/>
      <c r="K21" s="366"/>
      <c r="L21" s="367"/>
    </row>
    <row r="22" spans="1:12" s="41" customFormat="1" ht="24" customHeight="1">
      <c r="A22" s="359" t="str">
        <f>Pools!D26</f>
        <v>DCVA Crossfire 14</v>
      </c>
      <c r="B22" s="42" t="str">
        <f>IF(I13&gt;0,I13," ")</f>
        <v> </v>
      </c>
      <c r="C22" s="42" t="str">
        <f>IF(H13&gt;0,H13," ")</f>
        <v> </v>
      </c>
      <c r="D22" s="42" t="str">
        <f>IF(I16&gt;0,I16," ")</f>
        <v> </v>
      </c>
      <c r="E22" s="42" t="str">
        <f>IF(H16&gt;0,H16," ")</f>
        <v> </v>
      </c>
      <c r="F22" s="42" t="str">
        <f>IF(I19&gt;0,I19," ")</f>
        <v> </v>
      </c>
      <c r="G22" s="42" t="str">
        <f>IF(H19&gt;0,H19," ")</f>
        <v> </v>
      </c>
      <c r="H22" s="368"/>
      <c r="I22" s="369"/>
      <c r="J22" s="359">
        <v>4</v>
      </c>
      <c r="K22" s="362"/>
      <c r="L22" s="363"/>
    </row>
    <row r="23" spans="1:12" s="41" customFormat="1" ht="24" customHeight="1">
      <c r="A23" s="360"/>
      <c r="B23" s="42" t="str">
        <f>IF(I14&gt;0,I14," ")</f>
        <v> </v>
      </c>
      <c r="C23" s="42" t="str">
        <f>IF(H14&gt;0,H14," ")</f>
        <v> </v>
      </c>
      <c r="D23" s="42" t="str">
        <f>IF(I17&gt;0,I17," ")</f>
        <v> </v>
      </c>
      <c r="E23" s="42" t="str">
        <f>IF(H17&gt;0,H17," ")</f>
        <v> </v>
      </c>
      <c r="F23" s="42" t="str">
        <f>IF(I20&gt;0,I20," ")</f>
        <v> </v>
      </c>
      <c r="G23" s="42" t="str">
        <f>IF(H20&gt;0,H20," ")</f>
        <v> </v>
      </c>
      <c r="H23" s="370"/>
      <c r="I23" s="371"/>
      <c r="J23" s="360"/>
      <c r="K23" s="364"/>
      <c r="L23" s="365"/>
    </row>
    <row r="24" spans="1:12" s="41" customFormat="1" ht="24" customHeight="1">
      <c r="A24" s="361"/>
      <c r="B24" s="42" t="str">
        <f>IF(I15&gt;0,I15," ")</f>
        <v> </v>
      </c>
      <c r="C24" s="42" t="str">
        <f>IF(H15&gt;0,H15," ")</f>
        <v> </v>
      </c>
      <c r="D24" s="42" t="str">
        <f>IF(I18&gt;0,I18," ")</f>
        <v> </v>
      </c>
      <c r="E24" s="42" t="str">
        <f>IF(H18&gt;0,H18," ")</f>
        <v> </v>
      </c>
      <c r="F24" s="42" t="str">
        <f>IF(I21&gt;0,I21," ")</f>
        <v> </v>
      </c>
      <c r="G24" s="42" t="str">
        <f>IF(H21&gt;0,H21," ")</f>
        <v> </v>
      </c>
      <c r="H24" s="372"/>
      <c r="I24" s="373"/>
      <c r="J24" s="361"/>
      <c r="K24" s="366"/>
      <c r="L24" s="367"/>
    </row>
    <row r="25" spans="1:13" s="41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357" t="s">
        <v>9</v>
      </c>
      <c r="C26" s="357"/>
      <c r="D26" s="357"/>
      <c r="E26" s="36"/>
      <c r="F26" s="357" t="s">
        <v>10</v>
      </c>
      <c r="G26" s="357"/>
      <c r="H26" s="357"/>
      <c r="I26" s="357" t="s">
        <v>11</v>
      </c>
      <c r="J26" s="357"/>
    </row>
    <row r="27" spans="1:11" ht="12.75">
      <c r="A27" s="1"/>
      <c r="B27" s="350" t="s">
        <v>12</v>
      </c>
      <c r="C27" s="358"/>
      <c r="D27" s="358" t="s">
        <v>13</v>
      </c>
      <c r="E27" s="358"/>
      <c r="F27" s="358" t="s">
        <v>12</v>
      </c>
      <c r="G27" s="358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Tx Performance 13</v>
      </c>
      <c r="B28" s="355"/>
      <c r="C28" s="356"/>
      <c r="D28" s="355"/>
      <c r="E28" s="356"/>
      <c r="F28" s="355"/>
      <c r="G28" s="356"/>
      <c r="H28" s="44"/>
      <c r="I28" s="45">
        <f>D13+D14+D15+F13+F14+F15+H13+H14+H15</f>
        <v>0</v>
      </c>
      <c r="J28" s="45">
        <f>E13+E14+E15+G13+G14+G15+I13+I14+I15</f>
        <v>0</v>
      </c>
      <c r="K28" s="45">
        <f>I28-J28</f>
        <v>0</v>
      </c>
    </row>
    <row r="29" spans="1:11" ht="24" customHeight="1">
      <c r="A29" s="2" t="str">
        <f>A16</f>
        <v>NM Cactus 16 NTL</v>
      </c>
      <c r="B29" s="355"/>
      <c r="C29" s="356"/>
      <c r="D29" s="355"/>
      <c r="E29" s="356"/>
      <c r="F29" s="355"/>
      <c r="G29" s="356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1" ht="24" customHeight="1">
      <c r="A30" s="2" t="str">
        <f>A19</f>
        <v>ARVC 15N2 Adidas</v>
      </c>
      <c r="B30" s="355"/>
      <c r="C30" s="356"/>
      <c r="D30" s="355"/>
      <c r="E30" s="356"/>
      <c r="F30" s="355"/>
      <c r="G30" s="356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1" ht="24" customHeight="1">
      <c r="A31" s="2" t="str">
        <f>A22</f>
        <v>DCVA Crossfire 14</v>
      </c>
      <c r="B31" s="355"/>
      <c r="C31" s="356"/>
      <c r="D31" s="355"/>
      <c r="E31" s="356"/>
      <c r="F31" s="355"/>
      <c r="G31" s="356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1" ht="12.75">
      <c r="A32" s="8"/>
      <c r="B32" s="354">
        <f>SUM(B28:C31)</f>
        <v>0</v>
      </c>
      <c r="C32" s="354"/>
      <c r="D32" s="354">
        <f>SUM(D28:E31)</f>
        <v>0</v>
      </c>
      <c r="E32" s="354"/>
      <c r="F32" s="354">
        <f>SUM(F28:G31)</f>
        <v>0</v>
      </c>
      <c r="G32" s="354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ht="24" customHeight="1"/>
    <row r="34" spans="1:12" ht="24" customHeight="1">
      <c r="A34" s="3"/>
      <c r="B34" s="350" t="s">
        <v>17</v>
      </c>
      <c r="C34" s="351"/>
      <c r="D34" s="350" t="s">
        <v>17</v>
      </c>
      <c r="E34" s="351"/>
      <c r="F34" s="352" t="s">
        <v>18</v>
      </c>
      <c r="G34" s="352"/>
      <c r="I34" s="353" t="s">
        <v>105</v>
      </c>
      <c r="J34" s="353"/>
      <c r="K34" s="353"/>
      <c r="L34" s="353"/>
    </row>
    <row r="35" spans="1:12" ht="18" customHeight="1">
      <c r="A35" s="3" t="s">
        <v>19</v>
      </c>
      <c r="B35" s="350" t="str">
        <f>A28</f>
        <v>Tx Performance 13</v>
      </c>
      <c r="C35" s="351"/>
      <c r="D35" s="350" t="str">
        <f>A30</f>
        <v>ARVC 15N2 Adidas</v>
      </c>
      <c r="E35" s="351"/>
      <c r="F35" s="352" t="str">
        <f>A16</f>
        <v>NM Cactus 16 NTL</v>
      </c>
      <c r="G35" s="352"/>
      <c r="I35" s="353" t="s">
        <v>146</v>
      </c>
      <c r="J35" s="353"/>
      <c r="K35" s="353"/>
      <c r="L35" s="353"/>
    </row>
    <row r="36" spans="1:12" ht="18" customHeight="1">
      <c r="A36" s="3" t="s">
        <v>20</v>
      </c>
      <c r="B36" s="350" t="str">
        <f>A16</f>
        <v>NM Cactus 16 NTL</v>
      </c>
      <c r="C36" s="351"/>
      <c r="D36" s="350" t="str">
        <f>A22</f>
        <v>DCVA Crossfire 14</v>
      </c>
      <c r="E36" s="351"/>
      <c r="F36" s="352" t="str">
        <f>A13</f>
        <v>Tx Performance 13</v>
      </c>
      <c r="G36" s="352"/>
      <c r="I36" s="18"/>
      <c r="J36" s="18"/>
      <c r="K36" s="18"/>
      <c r="L36" s="18"/>
    </row>
    <row r="37" spans="1:12" ht="18" customHeight="1">
      <c r="A37" s="3" t="s">
        <v>21</v>
      </c>
      <c r="B37" s="350" t="str">
        <f>A28</f>
        <v>Tx Performance 13</v>
      </c>
      <c r="C37" s="351"/>
      <c r="D37" s="350" t="str">
        <f>A31</f>
        <v>DCVA Crossfire 14</v>
      </c>
      <c r="E37" s="351"/>
      <c r="F37" s="352" t="str">
        <f>A30</f>
        <v>ARVC 15N2 Adidas</v>
      </c>
      <c r="G37" s="352"/>
      <c r="I37" s="353" t="s">
        <v>106</v>
      </c>
      <c r="J37" s="353"/>
      <c r="K37" s="353"/>
      <c r="L37" s="353"/>
    </row>
    <row r="38" spans="1:12" ht="18" customHeight="1">
      <c r="A38" s="3" t="s">
        <v>24</v>
      </c>
      <c r="B38" s="350" t="str">
        <f>A29</f>
        <v>NM Cactus 16 NTL</v>
      </c>
      <c r="C38" s="351"/>
      <c r="D38" s="350" t="str">
        <f>A30</f>
        <v>ARVC 15N2 Adidas</v>
      </c>
      <c r="E38" s="351"/>
      <c r="F38" s="352" t="str">
        <f>A28</f>
        <v>Tx Performance 13</v>
      </c>
      <c r="G38" s="352"/>
      <c r="I38" s="353" t="s">
        <v>147</v>
      </c>
      <c r="J38" s="353"/>
      <c r="K38" s="353"/>
      <c r="L38" s="353"/>
    </row>
    <row r="39" spans="1:7" ht="18" customHeight="1">
      <c r="A39" s="3" t="s">
        <v>25</v>
      </c>
      <c r="B39" s="350" t="str">
        <f>A30</f>
        <v>ARVC 15N2 Adidas</v>
      </c>
      <c r="C39" s="351"/>
      <c r="D39" s="350" t="str">
        <f>A31</f>
        <v>DCVA Crossfire 14</v>
      </c>
      <c r="E39" s="351"/>
      <c r="F39" s="352" t="str">
        <f>A16</f>
        <v>NM Cactus 16 NTL</v>
      </c>
      <c r="G39" s="352"/>
    </row>
    <row r="40" spans="1:7" ht="18" customHeight="1">
      <c r="A40" s="3" t="s">
        <v>26</v>
      </c>
      <c r="B40" s="350" t="str">
        <f>A13</f>
        <v>Tx Performance 13</v>
      </c>
      <c r="C40" s="351"/>
      <c r="D40" s="350" t="str">
        <f>A29</f>
        <v>NM Cactus 16 NTL</v>
      </c>
      <c r="E40" s="351"/>
      <c r="F40" s="352" t="str">
        <f>A22</f>
        <v>DCVA Crossfire 14</v>
      </c>
      <c r="G40" s="352"/>
    </row>
    <row r="41" spans="8:9" ht="18" customHeight="1">
      <c r="H41" s="8"/>
      <c r="I41" s="8"/>
    </row>
    <row r="42" spans="1:9" ht="18" customHeight="1">
      <c r="A42" s="348"/>
      <c r="B42" s="348"/>
      <c r="C42" s="348"/>
      <c r="D42" s="348"/>
      <c r="E42" s="348"/>
      <c r="F42" s="348"/>
      <c r="G42" s="348"/>
      <c r="H42" s="348"/>
      <c r="I42" s="12"/>
    </row>
    <row r="43" spans="1:9" ht="18" customHeight="1">
      <c r="A43" s="349" t="s">
        <v>190</v>
      </c>
      <c r="B43" s="349"/>
      <c r="C43" s="349"/>
      <c r="D43" s="349"/>
      <c r="E43" s="349"/>
      <c r="F43" s="349"/>
      <c r="G43" s="349"/>
      <c r="H43" s="349"/>
      <c r="I43" s="28"/>
    </row>
    <row r="44" ht="18" customHeight="1"/>
    <row r="45" ht="18" customHeight="1"/>
  </sheetData>
  <sheetProtection/>
  <mergeCells count="71">
    <mergeCell ref="A1:M1"/>
    <mergeCell ref="A2:M2"/>
    <mergeCell ref="A7:H7"/>
    <mergeCell ref="B12:C12"/>
    <mergeCell ref="D12:E12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64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43"/>
  <sheetViews>
    <sheetView zoomScalePageLayoutView="0" workbookViewId="0" topLeftCell="A1">
      <selection activeCell="B11" sqref="B11"/>
    </sheetView>
  </sheetViews>
  <sheetFormatPr defaultColWidth="11.421875" defaultRowHeight="12.75"/>
  <cols>
    <col min="1" max="1" width="38.7109375" style="0" bestFit="1" customWidth="1"/>
    <col min="2" max="9" width="15.7109375" style="0" customWidth="1"/>
    <col min="10" max="10" width="22.7109375" style="0" customWidth="1"/>
    <col min="11" max="16384" width="8.8515625" style="0" customWidth="1"/>
  </cols>
  <sheetData>
    <row r="1" spans="1:13" ht="18">
      <c r="A1" s="341" t="str">
        <f>Pools!A1</f>
        <v>Albuquerque Bid Qualifier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</row>
    <row r="2" spans="1:13" ht="18">
      <c r="A2" s="342" t="str">
        <f>Pools!A2</f>
        <v>3/16/19 - 3/17/19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</row>
    <row r="3" spans="1:7" ht="13.5">
      <c r="A3" s="30"/>
      <c r="B3" s="52" t="str">
        <f>Pools!E20</f>
        <v>AM Pool - 8:00am Start</v>
      </c>
      <c r="C3" s="37"/>
      <c r="D3" s="30"/>
      <c r="E3" s="30"/>
      <c r="F3" s="30"/>
      <c r="G3" s="30"/>
    </row>
    <row r="4" spans="1:2" s="26" customFormat="1" ht="13.5">
      <c r="A4" s="38" t="s">
        <v>4</v>
      </c>
      <c r="B4" s="26" t="str">
        <f>Pools!E21</f>
        <v>ABQ Convention Center Ct. 5</v>
      </c>
    </row>
    <row r="5" spans="1:2" s="26" customFormat="1" ht="13.5">
      <c r="A5" s="38" t="s">
        <v>5</v>
      </c>
      <c r="B5" s="26" t="str">
        <f>Pools!A19</f>
        <v>Division II</v>
      </c>
    </row>
    <row r="7" spans="1:13" s="7" customFormat="1" ht="13.5">
      <c r="A7" s="374" t="s">
        <v>104</v>
      </c>
      <c r="B7" s="374"/>
      <c r="C7" s="374"/>
      <c r="D7" s="374"/>
      <c r="E7" s="374"/>
      <c r="F7" s="374"/>
      <c r="G7" s="374"/>
      <c r="H7" s="374"/>
      <c r="I7" s="39"/>
      <c r="J7" s="39"/>
      <c r="K7" s="39"/>
      <c r="L7" s="39"/>
      <c r="M7" s="39"/>
    </row>
    <row r="9" spans="1:7" ht="12.75">
      <c r="A9" s="11" t="s">
        <v>22</v>
      </c>
      <c r="B9" s="27" t="s">
        <v>76</v>
      </c>
      <c r="D9" s="11"/>
      <c r="E9" s="11"/>
      <c r="F9" s="11"/>
      <c r="G9" s="11"/>
    </row>
    <row r="10" spans="1:7" ht="12.75">
      <c r="A10" s="11" t="s">
        <v>23</v>
      </c>
      <c r="B10" s="13">
        <v>5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350" t="str">
        <f>A13</f>
        <v>Tx Storm 16 Smack</v>
      </c>
      <c r="C12" s="358"/>
      <c r="D12" s="350" t="str">
        <f>A16</f>
        <v>DCVA Zia 15</v>
      </c>
      <c r="E12" s="351"/>
      <c r="F12" s="350" t="str">
        <f>A19</f>
        <v>Rip It Black 17</v>
      </c>
      <c r="G12" s="351"/>
      <c r="H12" s="375" t="str">
        <f>A22</f>
        <v>EP SOL Black 15</v>
      </c>
      <c r="I12" s="351"/>
      <c r="J12" s="3" t="s">
        <v>7</v>
      </c>
      <c r="K12" s="350" t="s">
        <v>8</v>
      </c>
      <c r="L12" s="351"/>
    </row>
    <row r="13" spans="1:12" s="41" customFormat="1" ht="24" customHeight="1">
      <c r="A13" s="359" t="str">
        <f>Pools!E23</f>
        <v>Tx Storm 16 Smack</v>
      </c>
      <c r="B13" s="368"/>
      <c r="C13" s="369"/>
      <c r="D13" s="40"/>
      <c r="E13" s="40"/>
      <c r="F13" s="40"/>
      <c r="G13" s="40"/>
      <c r="H13" s="40"/>
      <c r="I13" s="40"/>
      <c r="J13" s="359">
        <v>1</v>
      </c>
      <c r="K13" s="362"/>
      <c r="L13" s="363"/>
    </row>
    <row r="14" spans="1:12" s="41" customFormat="1" ht="24" customHeight="1">
      <c r="A14" s="360"/>
      <c r="B14" s="370"/>
      <c r="C14" s="371"/>
      <c r="D14" s="40"/>
      <c r="E14" s="40"/>
      <c r="F14" s="40"/>
      <c r="G14" s="40"/>
      <c r="H14" s="40"/>
      <c r="I14" s="40"/>
      <c r="J14" s="360"/>
      <c r="K14" s="364"/>
      <c r="L14" s="365"/>
    </row>
    <row r="15" spans="1:12" s="41" customFormat="1" ht="24" customHeight="1">
      <c r="A15" s="361"/>
      <c r="B15" s="372"/>
      <c r="C15" s="373"/>
      <c r="D15" s="40"/>
      <c r="E15" s="40"/>
      <c r="F15" s="40"/>
      <c r="G15" s="40"/>
      <c r="H15" s="40"/>
      <c r="I15" s="40"/>
      <c r="J15" s="361"/>
      <c r="K15" s="366"/>
      <c r="L15" s="367"/>
    </row>
    <row r="16" spans="1:12" s="41" customFormat="1" ht="24" customHeight="1">
      <c r="A16" s="359" t="str">
        <f>Pools!E24</f>
        <v>DCVA Zia 15</v>
      </c>
      <c r="B16" s="42" t="str">
        <f>IF(E13&gt;0,E13," ")</f>
        <v> </v>
      </c>
      <c r="C16" s="42" t="str">
        <f>IF(D13&gt;0,D13," ")</f>
        <v> </v>
      </c>
      <c r="D16" s="368"/>
      <c r="E16" s="369"/>
      <c r="F16" s="40"/>
      <c r="G16" s="40"/>
      <c r="H16" s="40"/>
      <c r="I16" s="40"/>
      <c r="J16" s="359">
        <v>2</v>
      </c>
      <c r="K16" s="362"/>
      <c r="L16" s="363"/>
    </row>
    <row r="17" spans="1:12" s="41" customFormat="1" ht="24" customHeight="1">
      <c r="A17" s="360"/>
      <c r="B17" s="42" t="str">
        <f>IF(E14&gt;0,E14," ")</f>
        <v> </v>
      </c>
      <c r="C17" s="42" t="str">
        <f>IF(D14&gt;0,D14," ")</f>
        <v> </v>
      </c>
      <c r="D17" s="370"/>
      <c r="E17" s="371"/>
      <c r="F17" s="40"/>
      <c r="G17" s="40"/>
      <c r="H17" s="40"/>
      <c r="I17" s="40"/>
      <c r="J17" s="360"/>
      <c r="K17" s="364"/>
      <c r="L17" s="365"/>
    </row>
    <row r="18" spans="1:12" s="41" customFormat="1" ht="24" customHeight="1">
      <c r="A18" s="361"/>
      <c r="B18" s="42" t="str">
        <f>IF(E15&gt;0,E15," ")</f>
        <v> </v>
      </c>
      <c r="C18" s="42" t="str">
        <f>IF(D15&gt;0,D15," ")</f>
        <v> </v>
      </c>
      <c r="D18" s="372"/>
      <c r="E18" s="373"/>
      <c r="F18" s="40"/>
      <c r="G18" s="40"/>
      <c r="H18" s="40"/>
      <c r="I18" s="40"/>
      <c r="J18" s="361"/>
      <c r="K18" s="366"/>
      <c r="L18" s="367"/>
    </row>
    <row r="19" spans="1:12" s="41" customFormat="1" ht="24" customHeight="1">
      <c r="A19" s="359" t="str">
        <f>Pools!E25</f>
        <v>Rip It Black 17</v>
      </c>
      <c r="B19" s="42" t="str">
        <f>IF(G13&gt;0,G13," ")</f>
        <v> </v>
      </c>
      <c r="C19" s="42" t="str">
        <f>IF(F13&gt;0,F13," ")</f>
        <v> </v>
      </c>
      <c r="D19" s="42" t="str">
        <f>IF(G16&gt;0,G16," ")</f>
        <v> </v>
      </c>
      <c r="E19" s="42" t="str">
        <f>IF(F16&gt;0,F16," ")</f>
        <v> </v>
      </c>
      <c r="F19" s="43"/>
      <c r="G19" s="43"/>
      <c r="H19" s="40"/>
      <c r="I19" s="40"/>
      <c r="J19" s="359">
        <v>3</v>
      </c>
      <c r="K19" s="362"/>
      <c r="L19" s="363"/>
    </row>
    <row r="20" spans="1:12" s="41" customFormat="1" ht="24" customHeight="1">
      <c r="A20" s="360"/>
      <c r="B20" s="42" t="str">
        <f>IF(G14&gt;0,G14," ")</f>
        <v> </v>
      </c>
      <c r="C20" s="42" t="str">
        <f>IF(F14&gt;0,F14," ")</f>
        <v> </v>
      </c>
      <c r="D20" s="42" t="str">
        <f>IF(G17&gt;0,G17," ")</f>
        <v> </v>
      </c>
      <c r="E20" s="42" t="str">
        <f>IF(F17&gt;0,F17," ")</f>
        <v> </v>
      </c>
      <c r="F20" s="43"/>
      <c r="G20" s="43"/>
      <c r="H20" s="40"/>
      <c r="I20" s="40"/>
      <c r="J20" s="360"/>
      <c r="K20" s="364"/>
      <c r="L20" s="365"/>
    </row>
    <row r="21" spans="1:12" s="41" customFormat="1" ht="24" customHeight="1">
      <c r="A21" s="361"/>
      <c r="B21" s="42" t="str">
        <f>IF(G15&gt;0,G15," ")</f>
        <v> </v>
      </c>
      <c r="C21" s="42" t="str">
        <f>IF(F15&gt;0,F15," ")</f>
        <v> </v>
      </c>
      <c r="D21" s="42" t="str">
        <f>IF(G18&gt;0,G18," ")</f>
        <v> </v>
      </c>
      <c r="E21" s="42" t="str">
        <f>IF(F18&gt;0,F18," ")</f>
        <v> </v>
      </c>
      <c r="F21" s="43"/>
      <c r="G21" s="43"/>
      <c r="H21" s="40"/>
      <c r="I21" s="40"/>
      <c r="J21" s="361"/>
      <c r="K21" s="366"/>
      <c r="L21" s="367"/>
    </row>
    <row r="22" spans="1:12" s="41" customFormat="1" ht="24" customHeight="1">
      <c r="A22" s="359" t="str">
        <f>Pools!E26</f>
        <v>EP SOL Black 15</v>
      </c>
      <c r="B22" s="42" t="str">
        <f>IF(I13&gt;0,I13," ")</f>
        <v> </v>
      </c>
      <c r="C22" s="42" t="str">
        <f>IF(H13&gt;0,H13," ")</f>
        <v> </v>
      </c>
      <c r="D22" s="42" t="str">
        <f>IF(I16&gt;0,I16," ")</f>
        <v> </v>
      </c>
      <c r="E22" s="42" t="str">
        <f>IF(H16&gt;0,H16," ")</f>
        <v> </v>
      </c>
      <c r="F22" s="42" t="str">
        <f>IF(I19&gt;0,I19," ")</f>
        <v> </v>
      </c>
      <c r="G22" s="42" t="str">
        <f>IF(H19&gt;0,H19," ")</f>
        <v> </v>
      </c>
      <c r="H22" s="368"/>
      <c r="I22" s="369"/>
      <c r="J22" s="359">
        <v>4</v>
      </c>
      <c r="K22" s="362"/>
      <c r="L22" s="363"/>
    </row>
    <row r="23" spans="1:12" s="41" customFormat="1" ht="24" customHeight="1">
      <c r="A23" s="360"/>
      <c r="B23" s="42" t="str">
        <f>IF(I14&gt;0,I14," ")</f>
        <v> </v>
      </c>
      <c r="C23" s="42" t="str">
        <f>IF(H14&gt;0,H14," ")</f>
        <v> </v>
      </c>
      <c r="D23" s="42" t="str">
        <f>IF(I17&gt;0,I17," ")</f>
        <v> </v>
      </c>
      <c r="E23" s="42" t="str">
        <f>IF(H17&gt;0,H17," ")</f>
        <v> </v>
      </c>
      <c r="F23" s="42" t="str">
        <f>IF(I20&gt;0,I20," ")</f>
        <v> </v>
      </c>
      <c r="G23" s="42" t="str">
        <f>IF(H20&gt;0,H20," ")</f>
        <v> </v>
      </c>
      <c r="H23" s="370"/>
      <c r="I23" s="371"/>
      <c r="J23" s="360"/>
      <c r="K23" s="364"/>
      <c r="L23" s="365"/>
    </row>
    <row r="24" spans="1:12" s="41" customFormat="1" ht="24" customHeight="1">
      <c r="A24" s="361"/>
      <c r="B24" s="42" t="str">
        <f>IF(I15&gt;0,I15," ")</f>
        <v> </v>
      </c>
      <c r="C24" s="42" t="str">
        <f>IF(H15&gt;0,H15," ")</f>
        <v> </v>
      </c>
      <c r="D24" s="42" t="str">
        <f>IF(I18&gt;0,I18," ")</f>
        <v> </v>
      </c>
      <c r="E24" s="42" t="str">
        <f>IF(H18&gt;0,H18," ")</f>
        <v> </v>
      </c>
      <c r="F24" s="42" t="str">
        <f>IF(I21&gt;0,I21," ")</f>
        <v> </v>
      </c>
      <c r="G24" s="42" t="str">
        <f>IF(H21&gt;0,H21," ")</f>
        <v> </v>
      </c>
      <c r="H24" s="372"/>
      <c r="I24" s="373"/>
      <c r="J24" s="361"/>
      <c r="K24" s="366"/>
      <c r="L24" s="367"/>
    </row>
    <row r="25" spans="1:13" s="41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357" t="s">
        <v>9</v>
      </c>
      <c r="C26" s="357"/>
      <c r="D26" s="357"/>
      <c r="E26" s="36"/>
      <c r="F26" s="357" t="s">
        <v>10</v>
      </c>
      <c r="G26" s="357"/>
      <c r="H26" s="357"/>
      <c r="I26" s="357" t="s">
        <v>11</v>
      </c>
      <c r="J26" s="357"/>
    </row>
    <row r="27" spans="1:11" ht="12.75">
      <c r="A27" s="1"/>
      <c r="B27" s="350" t="s">
        <v>12</v>
      </c>
      <c r="C27" s="358"/>
      <c r="D27" s="358" t="s">
        <v>13</v>
      </c>
      <c r="E27" s="358"/>
      <c r="F27" s="358" t="s">
        <v>12</v>
      </c>
      <c r="G27" s="358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Tx Storm 16 Smack</v>
      </c>
      <c r="B28" s="355"/>
      <c r="C28" s="356"/>
      <c r="D28" s="355"/>
      <c r="E28" s="356"/>
      <c r="F28" s="355"/>
      <c r="G28" s="356"/>
      <c r="H28" s="44"/>
      <c r="I28" s="45">
        <f>D13+D14+D15+F13+F14+F15+H13+H14+H15</f>
        <v>0</v>
      </c>
      <c r="J28" s="45">
        <f>E13+E14+E15+G13+G14+G15+I13+I14+I15</f>
        <v>0</v>
      </c>
      <c r="K28" s="45">
        <f>I28-J28</f>
        <v>0</v>
      </c>
    </row>
    <row r="29" spans="1:11" ht="24" customHeight="1">
      <c r="A29" s="2" t="str">
        <f>A16</f>
        <v>DCVA Zia 15</v>
      </c>
      <c r="B29" s="355"/>
      <c r="C29" s="356"/>
      <c r="D29" s="355"/>
      <c r="E29" s="356"/>
      <c r="F29" s="355"/>
      <c r="G29" s="356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1" ht="24" customHeight="1">
      <c r="A30" s="2" t="str">
        <f>A19</f>
        <v>Rip It Black 17</v>
      </c>
      <c r="B30" s="355"/>
      <c r="C30" s="356"/>
      <c r="D30" s="355"/>
      <c r="E30" s="356"/>
      <c r="F30" s="355"/>
      <c r="G30" s="356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1" ht="24" customHeight="1">
      <c r="A31" s="2" t="str">
        <f>A22</f>
        <v>EP SOL Black 15</v>
      </c>
      <c r="B31" s="355"/>
      <c r="C31" s="356"/>
      <c r="D31" s="355"/>
      <c r="E31" s="356"/>
      <c r="F31" s="355"/>
      <c r="G31" s="356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1" ht="12.75">
      <c r="A32" s="8"/>
      <c r="B32" s="354">
        <f>SUM(B28:C31)</f>
        <v>0</v>
      </c>
      <c r="C32" s="354"/>
      <c r="D32" s="354">
        <f>SUM(D28:E31)</f>
        <v>0</v>
      </c>
      <c r="E32" s="354"/>
      <c r="F32" s="354">
        <f>SUM(F28:G31)</f>
        <v>0</v>
      </c>
      <c r="G32" s="354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ht="24" customHeight="1"/>
    <row r="34" spans="1:12" ht="24" customHeight="1">
      <c r="A34" s="3"/>
      <c r="B34" s="350" t="s">
        <v>17</v>
      </c>
      <c r="C34" s="351"/>
      <c r="D34" s="350" t="s">
        <v>17</v>
      </c>
      <c r="E34" s="351"/>
      <c r="F34" s="352" t="s">
        <v>18</v>
      </c>
      <c r="G34" s="352"/>
      <c r="I34" s="353" t="s">
        <v>105</v>
      </c>
      <c r="J34" s="353"/>
      <c r="K34" s="353"/>
      <c r="L34" s="353"/>
    </row>
    <row r="35" spans="1:12" ht="18" customHeight="1">
      <c r="A35" s="3" t="s">
        <v>19</v>
      </c>
      <c r="B35" s="350" t="str">
        <f>A28</f>
        <v>Tx Storm 16 Smack</v>
      </c>
      <c r="C35" s="351"/>
      <c r="D35" s="350" t="str">
        <f>A30</f>
        <v>Rip It Black 17</v>
      </c>
      <c r="E35" s="351"/>
      <c r="F35" s="352" t="str">
        <f>A16</f>
        <v>DCVA Zia 15</v>
      </c>
      <c r="G35" s="352"/>
      <c r="I35" s="353" t="s">
        <v>146</v>
      </c>
      <c r="J35" s="353"/>
      <c r="K35" s="353"/>
      <c r="L35" s="353"/>
    </row>
    <row r="36" spans="1:12" ht="18" customHeight="1">
      <c r="A36" s="3" t="s">
        <v>20</v>
      </c>
      <c r="B36" s="350" t="str">
        <f>A16</f>
        <v>DCVA Zia 15</v>
      </c>
      <c r="C36" s="351"/>
      <c r="D36" s="350" t="str">
        <f>A22</f>
        <v>EP SOL Black 15</v>
      </c>
      <c r="E36" s="351"/>
      <c r="F36" s="352" t="str">
        <f>A13</f>
        <v>Tx Storm 16 Smack</v>
      </c>
      <c r="G36" s="352"/>
      <c r="I36" s="18"/>
      <c r="J36" s="18"/>
      <c r="K36" s="18"/>
      <c r="L36" s="18"/>
    </row>
    <row r="37" spans="1:12" ht="18" customHeight="1">
      <c r="A37" s="3" t="s">
        <v>21</v>
      </c>
      <c r="B37" s="350" t="str">
        <f>A28</f>
        <v>Tx Storm 16 Smack</v>
      </c>
      <c r="C37" s="351"/>
      <c r="D37" s="350" t="str">
        <f>A31</f>
        <v>EP SOL Black 15</v>
      </c>
      <c r="E37" s="351"/>
      <c r="F37" s="352" t="str">
        <f>A30</f>
        <v>Rip It Black 17</v>
      </c>
      <c r="G37" s="352"/>
      <c r="I37" s="353" t="s">
        <v>106</v>
      </c>
      <c r="J37" s="353"/>
      <c r="K37" s="353"/>
      <c r="L37" s="353"/>
    </row>
    <row r="38" spans="1:12" ht="18" customHeight="1">
      <c r="A38" s="3" t="s">
        <v>24</v>
      </c>
      <c r="B38" s="350" t="str">
        <f>A29</f>
        <v>DCVA Zia 15</v>
      </c>
      <c r="C38" s="351"/>
      <c r="D38" s="350" t="str">
        <f>A30</f>
        <v>Rip It Black 17</v>
      </c>
      <c r="E38" s="351"/>
      <c r="F38" s="352" t="str">
        <f>A28</f>
        <v>Tx Storm 16 Smack</v>
      </c>
      <c r="G38" s="352"/>
      <c r="I38" s="353" t="s">
        <v>147</v>
      </c>
      <c r="J38" s="353"/>
      <c r="K38" s="353"/>
      <c r="L38" s="353"/>
    </row>
    <row r="39" spans="1:7" ht="18" customHeight="1">
      <c r="A39" s="3" t="s">
        <v>25</v>
      </c>
      <c r="B39" s="350" t="str">
        <f>A30</f>
        <v>Rip It Black 17</v>
      </c>
      <c r="C39" s="351"/>
      <c r="D39" s="350" t="str">
        <f>A31</f>
        <v>EP SOL Black 15</v>
      </c>
      <c r="E39" s="351"/>
      <c r="F39" s="352" t="str">
        <f>A16</f>
        <v>DCVA Zia 15</v>
      </c>
      <c r="G39" s="352"/>
    </row>
    <row r="40" spans="1:7" ht="18" customHeight="1">
      <c r="A40" s="3" t="s">
        <v>26</v>
      </c>
      <c r="B40" s="350" t="str">
        <f>A13</f>
        <v>Tx Storm 16 Smack</v>
      </c>
      <c r="C40" s="351"/>
      <c r="D40" s="350" t="str">
        <f>A29</f>
        <v>DCVA Zia 15</v>
      </c>
      <c r="E40" s="351"/>
      <c r="F40" s="352" t="str">
        <f>A22</f>
        <v>EP SOL Black 15</v>
      </c>
      <c r="G40" s="352"/>
    </row>
    <row r="41" spans="8:9" ht="18" customHeight="1">
      <c r="H41" s="8"/>
      <c r="I41" s="8"/>
    </row>
    <row r="42" spans="1:9" ht="18" customHeight="1">
      <c r="A42" s="348"/>
      <c r="B42" s="348"/>
      <c r="C42" s="348"/>
      <c r="D42" s="348"/>
      <c r="E42" s="348"/>
      <c r="F42" s="348"/>
      <c r="G42" s="348"/>
      <c r="H42" s="348"/>
      <c r="I42" s="12"/>
    </row>
    <row r="43" spans="1:9" ht="18" customHeight="1">
      <c r="A43" s="349" t="s">
        <v>190</v>
      </c>
      <c r="B43" s="349"/>
      <c r="C43" s="349"/>
      <c r="D43" s="349"/>
      <c r="E43" s="349"/>
      <c r="F43" s="349"/>
      <c r="G43" s="349"/>
      <c r="H43" s="349"/>
      <c r="I43" s="28"/>
    </row>
    <row r="44" ht="18" customHeight="1"/>
    <row r="45" ht="18" customHeight="1"/>
  </sheetData>
  <sheetProtection/>
  <mergeCells count="71">
    <mergeCell ref="A1:M1"/>
    <mergeCell ref="A2:M2"/>
    <mergeCell ref="A7:H7"/>
    <mergeCell ref="B12:C12"/>
    <mergeCell ref="D12:E12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64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43"/>
  <sheetViews>
    <sheetView zoomScalePageLayoutView="0" workbookViewId="0" topLeftCell="A1">
      <selection activeCell="B11" sqref="B11"/>
    </sheetView>
  </sheetViews>
  <sheetFormatPr defaultColWidth="11.421875" defaultRowHeight="12.75"/>
  <cols>
    <col min="1" max="1" width="38.8515625" style="0" bestFit="1" customWidth="1"/>
    <col min="2" max="9" width="15.7109375" style="0" customWidth="1"/>
    <col min="10" max="10" width="22.7109375" style="0" customWidth="1"/>
    <col min="11" max="16384" width="8.8515625" style="0" customWidth="1"/>
  </cols>
  <sheetData>
    <row r="1" spans="1:13" ht="18">
      <c r="A1" s="341" t="str">
        <f>Pools!A1</f>
        <v>Albuquerque Bid Qualifier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</row>
    <row r="2" spans="1:13" ht="18">
      <c r="A2" s="342" t="str">
        <f>Pools!A2</f>
        <v>3/16/19 - 3/17/19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</row>
    <row r="3" spans="1:7" ht="13.5">
      <c r="A3" s="30"/>
      <c r="B3" s="52" t="str">
        <f>Pools!A28</f>
        <v>AM Pool - 8:00am Start</v>
      </c>
      <c r="C3" s="37"/>
      <c r="D3" s="30"/>
      <c r="E3" s="30"/>
      <c r="F3" s="30"/>
      <c r="G3" s="30"/>
    </row>
    <row r="4" spans="1:2" s="26" customFormat="1" ht="13.5">
      <c r="A4" s="38" t="s">
        <v>4</v>
      </c>
      <c r="B4" s="26" t="str">
        <f>Pools!A29</f>
        <v>ABQ Convention Center Ct. 6</v>
      </c>
    </row>
    <row r="5" spans="1:2" s="26" customFormat="1" ht="13.5">
      <c r="A5" s="38" t="s">
        <v>5</v>
      </c>
      <c r="B5" s="26" t="str">
        <f>Pools!A19</f>
        <v>Division II</v>
      </c>
    </row>
    <row r="7" spans="1:13" s="7" customFormat="1" ht="13.5">
      <c r="A7" s="374" t="s">
        <v>104</v>
      </c>
      <c r="B7" s="374"/>
      <c r="C7" s="374"/>
      <c r="D7" s="374"/>
      <c r="E7" s="374"/>
      <c r="F7" s="374"/>
      <c r="G7" s="374"/>
      <c r="H7" s="374"/>
      <c r="I7" s="39"/>
      <c r="J7" s="39"/>
      <c r="K7" s="39"/>
      <c r="L7" s="39"/>
      <c r="M7" s="39"/>
    </row>
    <row r="9" spans="1:7" ht="12.75">
      <c r="A9" s="11" t="s">
        <v>22</v>
      </c>
      <c r="B9" s="27" t="s">
        <v>89</v>
      </c>
      <c r="D9" s="11"/>
      <c r="E9" s="11"/>
      <c r="F9" s="11"/>
      <c r="G9" s="11"/>
    </row>
    <row r="10" spans="1:7" ht="12.75">
      <c r="A10" s="11" t="s">
        <v>23</v>
      </c>
      <c r="B10" s="13">
        <v>6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350" t="str">
        <f>A13</f>
        <v>NM Storm Black 16</v>
      </c>
      <c r="C12" s="358"/>
      <c r="D12" s="350" t="str">
        <f>A16</f>
        <v>Tx Storm 15 Smack</v>
      </c>
      <c r="E12" s="351"/>
      <c r="F12" s="350" t="str">
        <f>A19</f>
        <v>Amarillo Xtreme 14 Premier</v>
      </c>
      <c r="G12" s="351"/>
      <c r="H12" s="375" t="str">
        <f>A22</f>
        <v>DCVA Ohana 13</v>
      </c>
      <c r="I12" s="351"/>
      <c r="J12" s="3" t="s">
        <v>7</v>
      </c>
      <c r="K12" s="350" t="s">
        <v>8</v>
      </c>
      <c r="L12" s="351"/>
    </row>
    <row r="13" spans="1:12" s="41" customFormat="1" ht="24" customHeight="1">
      <c r="A13" s="359" t="str">
        <f>Pools!A31</f>
        <v>NM Storm Black 16</v>
      </c>
      <c r="B13" s="368"/>
      <c r="C13" s="369"/>
      <c r="D13" s="40"/>
      <c r="E13" s="40"/>
      <c r="F13" s="40"/>
      <c r="G13" s="40"/>
      <c r="H13" s="40"/>
      <c r="I13" s="40"/>
      <c r="J13" s="359">
        <v>1</v>
      </c>
      <c r="K13" s="362"/>
      <c r="L13" s="363"/>
    </row>
    <row r="14" spans="1:12" s="41" customFormat="1" ht="24" customHeight="1">
      <c r="A14" s="360"/>
      <c r="B14" s="370"/>
      <c r="C14" s="371"/>
      <c r="D14" s="40"/>
      <c r="E14" s="40"/>
      <c r="F14" s="40"/>
      <c r="G14" s="40"/>
      <c r="H14" s="40"/>
      <c r="I14" s="40"/>
      <c r="J14" s="360"/>
      <c r="K14" s="364"/>
      <c r="L14" s="365"/>
    </row>
    <row r="15" spans="1:12" s="41" customFormat="1" ht="24" customHeight="1">
      <c r="A15" s="361"/>
      <c r="B15" s="372"/>
      <c r="C15" s="373"/>
      <c r="D15" s="40"/>
      <c r="E15" s="40"/>
      <c r="F15" s="40"/>
      <c r="G15" s="40"/>
      <c r="H15" s="40"/>
      <c r="I15" s="40"/>
      <c r="J15" s="361"/>
      <c r="K15" s="366"/>
      <c r="L15" s="367"/>
    </row>
    <row r="16" spans="1:12" s="41" customFormat="1" ht="24" customHeight="1">
      <c r="A16" s="359" t="str">
        <f>Pools!A32</f>
        <v>Tx Storm 15 Smack</v>
      </c>
      <c r="B16" s="42" t="str">
        <f>IF(E13&gt;0,E13," ")</f>
        <v> </v>
      </c>
      <c r="C16" s="42" t="str">
        <f>IF(D13&gt;0,D13," ")</f>
        <v> </v>
      </c>
      <c r="D16" s="368"/>
      <c r="E16" s="369"/>
      <c r="F16" s="40"/>
      <c r="G16" s="40"/>
      <c r="H16" s="40"/>
      <c r="I16" s="40"/>
      <c r="J16" s="359">
        <v>2</v>
      </c>
      <c r="K16" s="362"/>
      <c r="L16" s="363"/>
    </row>
    <row r="17" spans="1:12" s="41" customFormat="1" ht="24" customHeight="1">
      <c r="A17" s="360"/>
      <c r="B17" s="42" t="str">
        <f>IF(E14&gt;0,E14," ")</f>
        <v> </v>
      </c>
      <c r="C17" s="42" t="str">
        <f>IF(D14&gt;0,D14," ")</f>
        <v> </v>
      </c>
      <c r="D17" s="370"/>
      <c r="E17" s="371"/>
      <c r="F17" s="40"/>
      <c r="G17" s="40"/>
      <c r="H17" s="40"/>
      <c r="I17" s="40"/>
      <c r="J17" s="360"/>
      <c r="K17" s="364"/>
      <c r="L17" s="365"/>
    </row>
    <row r="18" spans="1:12" s="41" customFormat="1" ht="24" customHeight="1">
      <c r="A18" s="361"/>
      <c r="B18" s="42" t="str">
        <f>IF(E15&gt;0,E15," ")</f>
        <v> </v>
      </c>
      <c r="C18" s="42" t="str">
        <f>IF(D15&gt;0,D15," ")</f>
        <v> </v>
      </c>
      <c r="D18" s="372"/>
      <c r="E18" s="373"/>
      <c r="F18" s="40"/>
      <c r="G18" s="40"/>
      <c r="H18" s="40"/>
      <c r="I18" s="40"/>
      <c r="J18" s="361"/>
      <c r="K18" s="366"/>
      <c r="L18" s="367"/>
    </row>
    <row r="19" spans="1:12" s="41" customFormat="1" ht="24" customHeight="1">
      <c r="A19" s="359" t="str">
        <f>Pools!A33</f>
        <v>Amarillo Xtreme 14 Premier</v>
      </c>
      <c r="B19" s="42" t="str">
        <f>IF(G13&gt;0,G13," ")</f>
        <v> </v>
      </c>
      <c r="C19" s="42" t="str">
        <f>IF(F13&gt;0,F13," ")</f>
        <v> </v>
      </c>
      <c r="D19" s="42" t="str">
        <f>IF(G16&gt;0,G16," ")</f>
        <v> </v>
      </c>
      <c r="E19" s="42" t="str">
        <f>IF(F16&gt;0,F16," ")</f>
        <v> </v>
      </c>
      <c r="F19" s="43"/>
      <c r="G19" s="43"/>
      <c r="H19" s="40"/>
      <c r="I19" s="40"/>
      <c r="J19" s="359">
        <v>3</v>
      </c>
      <c r="K19" s="362"/>
      <c r="L19" s="363"/>
    </row>
    <row r="20" spans="1:12" s="41" customFormat="1" ht="24" customHeight="1">
      <c r="A20" s="360"/>
      <c r="B20" s="42" t="str">
        <f>IF(G14&gt;0,G14," ")</f>
        <v> </v>
      </c>
      <c r="C20" s="42" t="str">
        <f>IF(F14&gt;0,F14," ")</f>
        <v> </v>
      </c>
      <c r="D20" s="42" t="str">
        <f>IF(G17&gt;0,G17," ")</f>
        <v> </v>
      </c>
      <c r="E20" s="42" t="str">
        <f>IF(F17&gt;0,F17," ")</f>
        <v> </v>
      </c>
      <c r="F20" s="43"/>
      <c r="G20" s="43"/>
      <c r="H20" s="40"/>
      <c r="I20" s="40"/>
      <c r="J20" s="360"/>
      <c r="K20" s="364"/>
      <c r="L20" s="365"/>
    </row>
    <row r="21" spans="1:12" s="41" customFormat="1" ht="24" customHeight="1">
      <c r="A21" s="361"/>
      <c r="B21" s="42" t="str">
        <f>IF(G15&gt;0,G15," ")</f>
        <v> </v>
      </c>
      <c r="C21" s="42" t="str">
        <f>IF(F15&gt;0,F15," ")</f>
        <v> </v>
      </c>
      <c r="D21" s="42" t="str">
        <f>IF(G18&gt;0,G18," ")</f>
        <v> </v>
      </c>
      <c r="E21" s="42" t="str">
        <f>IF(F18&gt;0,F18," ")</f>
        <v> </v>
      </c>
      <c r="F21" s="43"/>
      <c r="G21" s="43"/>
      <c r="H21" s="40"/>
      <c r="I21" s="40"/>
      <c r="J21" s="361"/>
      <c r="K21" s="366"/>
      <c r="L21" s="367"/>
    </row>
    <row r="22" spans="1:12" s="41" customFormat="1" ht="24" customHeight="1">
      <c r="A22" s="359" t="str">
        <f>Pools!A34</f>
        <v>DCVA Ohana 13</v>
      </c>
      <c r="B22" s="42" t="str">
        <f>IF(I13&gt;0,I13," ")</f>
        <v> </v>
      </c>
      <c r="C22" s="42" t="str">
        <f>IF(H13&gt;0,H13," ")</f>
        <v> </v>
      </c>
      <c r="D22" s="42" t="str">
        <f>IF(I16&gt;0,I16," ")</f>
        <v> </v>
      </c>
      <c r="E22" s="42" t="str">
        <f>IF(H16&gt;0,H16," ")</f>
        <v> </v>
      </c>
      <c r="F22" s="42" t="str">
        <f>IF(I19&gt;0,I19," ")</f>
        <v> </v>
      </c>
      <c r="G22" s="42" t="str">
        <f>IF(H19&gt;0,H19," ")</f>
        <v> </v>
      </c>
      <c r="H22" s="368"/>
      <c r="I22" s="369"/>
      <c r="J22" s="359">
        <v>4</v>
      </c>
      <c r="K22" s="362"/>
      <c r="L22" s="363"/>
    </row>
    <row r="23" spans="1:12" s="41" customFormat="1" ht="24" customHeight="1">
      <c r="A23" s="360"/>
      <c r="B23" s="42" t="str">
        <f>IF(I14&gt;0,I14," ")</f>
        <v> </v>
      </c>
      <c r="C23" s="42" t="str">
        <f>IF(H14&gt;0,H14," ")</f>
        <v> </v>
      </c>
      <c r="D23" s="42" t="str">
        <f>IF(I17&gt;0,I17," ")</f>
        <v> </v>
      </c>
      <c r="E23" s="42" t="str">
        <f>IF(H17&gt;0,H17," ")</f>
        <v> </v>
      </c>
      <c r="F23" s="42" t="str">
        <f>IF(I20&gt;0,I20," ")</f>
        <v> </v>
      </c>
      <c r="G23" s="42" t="str">
        <f>IF(H20&gt;0,H20," ")</f>
        <v> </v>
      </c>
      <c r="H23" s="370"/>
      <c r="I23" s="371"/>
      <c r="J23" s="360"/>
      <c r="K23" s="364"/>
      <c r="L23" s="365"/>
    </row>
    <row r="24" spans="1:12" s="41" customFormat="1" ht="24" customHeight="1">
      <c r="A24" s="361"/>
      <c r="B24" s="42" t="str">
        <f>IF(I15&gt;0,I15," ")</f>
        <v> </v>
      </c>
      <c r="C24" s="42" t="str">
        <f>IF(H15&gt;0,H15," ")</f>
        <v> </v>
      </c>
      <c r="D24" s="42" t="str">
        <f>IF(I18&gt;0,I18," ")</f>
        <v> </v>
      </c>
      <c r="E24" s="42" t="str">
        <f>IF(H18&gt;0,H18," ")</f>
        <v> </v>
      </c>
      <c r="F24" s="42" t="str">
        <f>IF(I21&gt;0,I21," ")</f>
        <v> </v>
      </c>
      <c r="G24" s="42" t="str">
        <f>IF(H21&gt;0,H21," ")</f>
        <v> </v>
      </c>
      <c r="H24" s="372"/>
      <c r="I24" s="373"/>
      <c r="J24" s="361"/>
      <c r="K24" s="366"/>
      <c r="L24" s="367"/>
    </row>
    <row r="25" spans="1:13" s="41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357" t="s">
        <v>9</v>
      </c>
      <c r="C26" s="357"/>
      <c r="D26" s="357"/>
      <c r="E26" s="36"/>
      <c r="F26" s="357" t="s">
        <v>10</v>
      </c>
      <c r="G26" s="357"/>
      <c r="H26" s="357"/>
      <c r="I26" s="357" t="s">
        <v>11</v>
      </c>
      <c r="J26" s="357"/>
    </row>
    <row r="27" spans="1:11" ht="12.75">
      <c r="A27" s="1"/>
      <c r="B27" s="350" t="s">
        <v>12</v>
      </c>
      <c r="C27" s="358"/>
      <c r="D27" s="358" t="s">
        <v>13</v>
      </c>
      <c r="E27" s="358"/>
      <c r="F27" s="358" t="s">
        <v>12</v>
      </c>
      <c r="G27" s="358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NM Storm Black 16</v>
      </c>
      <c r="B28" s="355"/>
      <c r="C28" s="356"/>
      <c r="D28" s="355"/>
      <c r="E28" s="356"/>
      <c r="F28" s="355"/>
      <c r="G28" s="356"/>
      <c r="H28" s="44"/>
      <c r="I28" s="45">
        <f>D13+D14+D15+F13+F14+F15+H13+H14+H15</f>
        <v>0</v>
      </c>
      <c r="J28" s="45">
        <f>E13+E14+E15+G13+G14+G15+I13+I14+I15</f>
        <v>0</v>
      </c>
      <c r="K28" s="45">
        <f>I28-J28</f>
        <v>0</v>
      </c>
    </row>
    <row r="29" spans="1:11" ht="24" customHeight="1">
      <c r="A29" s="2" t="str">
        <f>A16</f>
        <v>Tx Storm 15 Smack</v>
      </c>
      <c r="B29" s="355"/>
      <c r="C29" s="356"/>
      <c r="D29" s="355"/>
      <c r="E29" s="356"/>
      <c r="F29" s="355"/>
      <c r="G29" s="356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1" ht="24" customHeight="1">
      <c r="A30" s="2" t="str">
        <f>A19</f>
        <v>Amarillo Xtreme 14 Premier</v>
      </c>
      <c r="B30" s="355"/>
      <c r="C30" s="356"/>
      <c r="D30" s="355"/>
      <c r="E30" s="356"/>
      <c r="F30" s="355"/>
      <c r="G30" s="356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1" ht="24" customHeight="1">
      <c r="A31" s="2" t="str">
        <f>A22</f>
        <v>DCVA Ohana 13</v>
      </c>
      <c r="B31" s="355"/>
      <c r="C31" s="356"/>
      <c r="D31" s="355"/>
      <c r="E31" s="356"/>
      <c r="F31" s="355"/>
      <c r="G31" s="356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1" ht="12.75">
      <c r="A32" s="8"/>
      <c r="B32" s="354">
        <f>SUM(B28:C31)</f>
        <v>0</v>
      </c>
      <c r="C32" s="354"/>
      <c r="D32" s="354">
        <f>SUM(D28:E31)</f>
        <v>0</v>
      </c>
      <c r="E32" s="354"/>
      <c r="F32" s="354">
        <f>SUM(F28:G31)</f>
        <v>0</v>
      </c>
      <c r="G32" s="354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ht="24" customHeight="1"/>
    <row r="34" spans="1:12" ht="24" customHeight="1">
      <c r="A34" s="3"/>
      <c r="B34" s="350" t="s">
        <v>17</v>
      </c>
      <c r="C34" s="351"/>
      <c r="D34" s="350" t="s">
        <v>17</v>
      </c>
      <c r="E34" s="351"/>
      <c r="F34" s="352" t="s">
        <v>18</v>
      </c>
      <c r="G34" s="352"/>
      <c r="I34" s="353" t="s">
        <v>105</v>
      </c>
      <c r="J34" s="353"/>
      <c r="K34" s="353"/>
      <c r="L34" s="353"/>
    </row>
    <row r="35" spans="1:12" ht="18" customHeight="1">
      <c r="A35" s="3" t="s">
        <v>19</v>
      </c>
      <c r="B35" s="350" t="str">
        <f>A28</f>
        <v>NM Storm Black 16</v>
      </c>
      <c r="C35" s="351"/>
      <c r="D35" s="350" t="str">
        <f>A30</f>
        <v>Amarillo Xtreme 14 Premier</v>
      </c>
      <c r="E35" s="351"/>
      <c r="F35" s="352" t="str">
        <f>A16</f>
        <v>Tx Storm 15 Smack</v>
      </c>
      <c r="G35" s="352"/>
      <c r="I35" s="353" t="s">
        <v>146</v>
      </c>
      <c r="J35" s="353"/>
      <c r="K35" s="353"/>
      <c r="L35" s="353"/>
    </row>
    <row r="36" spans="1:12" ht="18" customHeight="1">
      <c r="A36" s="3" t="s">
        <v>20</v>
      </c>
      <c r="B36" s="350" t="str">
        <f>A16</f>
        <v>Tx Storm 15 Smack</v>
      </c>
      <c r="C36" s="351"/>
      <c r="D36" s="350" t="str">
        <f>A22</f>
        <v>DCVA Ohana 13</v>
      </c>
      <c r="E36" s="351"/>
      <c r="F36" s="352" t="str">
        <f>A13</f>
        <v>NM Storm Black 16</v>
      </c>
      <c r="G36" s="352"/>
      <c r="I36" s="18"/>
      <c r="J36" s="18"/>
      <c r="K36" s="18"/>
      <c r="L36" s="18"/>
    </row>
    <row r="37" spans="1:12" ht="18" customHeight="1">
      <c r="A37" s="3" t="s">
        <v>21</v>
      </c>
      <c r="B37" s="350" t="str">
        <f>A28</f>
        <v>NM Storm Black 16</v>
      </c>
      <c r="C37" s="351"/>
      <c r="D37" s="350" t="str">
        <f>A31</f>
        <v>DCVA Ohana 13</v>
      </c>
      <c r="E37" s="351"/>
      <c r="F37" s="352" t="str">
        <f>A30</f>
        <v>Amarillo Xtreme 14 Premier</v>
      </c>
      <c r="G37" s="352"/>
      <c r="I37" s="353" t="s">
        <v>106</v>
      </c>
      <c r="J37" s="353"/>
      <c r="K37" s="353"/>
      <c r="L37" s="353"/>
    </row>
    <row r="38" spans="1:12" ht="18" customHeight="1">
      <c r="A38" s="3" t="s">
        <v>24</v>
      </c>
      <c r="B38" s="350" t="str">
        <f>A29</f>
        <v>Tx Storm 15 Smack</v>
      </c>
      <c r="C38" s="351"/>
      <c r="D38" s="350" t="str">
        <f>A30</f>
        <v>Amarillo Xtreme 14 Premier</v>
      </c>
      <c r="E38" s="351"/>
      <c r="F38" s="352" t="str">
        <f>A28</f>
        <v>NM Storm Black 16</v>
      </c>
      <c r="G38" s="352"/>
      <c r="I38" s="353" t="s">
        <v>147</v>
      </c>
      <c r="J38" s="353"/>
      <c r="K38" s="353"/>
      <c r="L38" s="353"/>
    </row>
    <row r="39" spans="1:7" ht="18" customHeight="1">
      <c r="A39" s="3" t="s">
        <v>25</v>
      </c>
      <c r="B39" s="350" t="str">
        <f>A30</f>
        <v>Amarillo Xtreme 14 Premier</v>
      </c>
      <c r="C39" s="351"/>
      <c r="D39" s="350" t="str">
        <f>A31</f>
        <v>DCVA Ohana 13</v>
      </c>
      <c r="E39" s="351"/>
      <c r="F39" s="352" t="str">
        <f>A16</f>
        <v>Tx Storm 15 Smack</v>
      </c>
      <c r="G39" s="352"/>
    </row>
    <row r="40" spans="1:7" ht="18" customHeight="1">
      <c r="A40" s="3" t="s">
        <v>26</v>
      </c>
      <c r="B40" s="350" t="str">
        <f>A13</f>
        <v>NM Storm Black 16</v>
      </c>
      <c r="C40" s="351"/>
      <c r="D40" s="350" t="str">
        <f>A29</f>
        <v>Tx Storm 15 Smack</v>
      </c>
      <c r="E40" s="351"/>
      <c r="F40" s="352" t="str">
        <f>A22</f>
        <v>DCVA Ohana 13</v>
      </c>
      <c r="G40" s="352"/>
    </row>
    <row r="41" spans="8:9" ht="18" customHeight="1">
      <c r="H41" s="8"/>
      <c r="I41" s="8"/>
    </row>
    <row r="42" spans="1:9" ht="18" customHeight="1">
      <c r="A42" s="348"/>
      <c r="B42" s="348"/>
      <c r="C42" s="348"/>
      <c r="D42" s="348"/>
      <c r="E42" s="348"/>
      <c r="F42" s="348"/>
      <c r="G42" s="348"/>
      <c r="H42" s="348"/>
      <c r="I42" s="12"/>
    </row>
    <row r="43" spans="1:9" ht="18" customHeight="1">
      <c r="A43" s="349" t="s">
        <v>190</v>
      </c>
      <c r="B43" s="349"/>
      <c r="C43" s="349"/>
      <c r="D43" s="349"/>
      <c r="E43" s="349"/>
      <c r="F43" s="349"/>
      <c r="G43" s="349"/>
      <c r="H43" s="349"/>
      <c r="I43" s="28"/>
    </row>
    <row r="44" ht="18" customHeight="1"/>
    <row r="45" ht="18" customHeight="1"/>
  </sheetData>
  <sheetProtection/>
  <mergeCells count="71">
    <mergeCell ref="A1:M1"/>
    <mergeCell ref="A2:M2"/>
    <mergeCell ref="A7:H7"/>
    <mergeCell ref="B12:C12"/>
    <mergeCell ref="D12:E12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64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43"/>
  <sheetViews>
    <sheetView zoomScalePageLayoutView="0" workbookViewId="0" topLeftCell="A1">
      <selection activeCell="B11" sqref="B11"/>
    </sheetView>
  </sheetViews>
  <sheetFormatPr defaultColWidth="11.421875" defaultRowHeight="12.75"/>
  <cols>
    <col min="1" max="1" width="38.8515625" style="0" bestFit="1" customWidth="1"/>
    <col min="2" max="9" width="15.7109375" style="0" customWidth="1"/>
    <col min="10" max="10" width="22.7109375" style="0" customWidth="1"/>
    <col min="11" max="16384" width="8.8515625" style="0" customWidth="1"/>
  </cols>
  <sheetData>
    <row r="1" spans="1:13" ht="18">
      <c r="A1" s="341" t="str">
        <f>Pools!A1</f>
        <v>Albuquerque Bid Qualifier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</row>
    <row r="2" spans="1:13" ht="18">
      <c r="A2" s="342" t="str">
        <f>Pools!A2</f>
        <v>3/16/19 - 3/17/19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</row>
    <row r="3" spans="1:7" ht="13.5">
      <c r="A3" s="30"/>
      <c r="B3" s="52" t="str">
        <f>Pools!B28</f>
        <v>AM Pool - 8:00am Start</v>
      </c>
      <c r="C3" s="37"/>
      <c r="D3" s="30"/>
      <c r="E3" s="30"/>
      <c r="F3" s="30"/>
      <c r="G3" s="30"/>
    </row>
    <row r="4" spans="1:2" s="26" customFormat="1" ht="13.5">
      <c r="A4" s="38" t="s">
        <v>4</v>
      </c>
      <c r="B4" s="26" t="str">
        <f>Pools!B29</f>
        <v>ABQ Convention Center Ct. 7</v>
      </c>
    </row>
    <row r="5" spans="1:2" s="26" customFormat="1" ht="13.5">
      <c r="A5" s="38" t="s">
        <v>5</v>
      </c>
      <c r="B5" s="26" t="str">
        <f>Pools!A19</f>
        <v>Division II</v>
      </c>
    </row>
    <row r="7" spans="1:13" s="7" customFormat="1" ht="13.5">
      <c r="A7" s="374" t="s">
        <v>104</v>
      </c>
      <c r="B7" s="374"/>
      <c r="C7" s="374"/>
      <c r="D7" s="374"/>
      <c r="E7" s="374"/>
      <c r="F7" s="374"/>
      <c r="G7" s="374"/>
      <c r="H7" s="374"/>
      <c r="I7" s="39"/>
      <c r="J7" s="39"/>
      <c r="K7" s="39"/>
      <c r="L7" s="39"/>
      <c r="M7" s="39"/>
    </row>
    <row r="9" spans="1:7" ht="12.75">
      <c r="A9" s="11" t="s">
        <v>22</v>
      </c>
      <c r="B9" s="27" t="s">
        <v>107</v>
      </c>
      <c r="D9" s="11"/>
      <c r="E9" s="11"/>
      <c r="F9" s="11"/>
      <c r="G9" s="11"/>
    </row>
    <row r="10" spans="1:7" ht="12.75">
      <c r="A10" s="11" t="s">
        <v>23</v>
      </c>
      <c r="B10" s="13">
        <v>7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350" t="str">
        <f>A13</f>
        <v>DBK 15 Black Wallis</v>
      </c>
      <c r="C12" s="358"/>
      <c r="D12" s="350" t="str">
        <f>A16</f>
        <v>Midland Jrs Big 15</v>
      </c>
      <c r="E12" s="351"/>
      <c r="F12" s="350" t="str">
        <f>A19</f>
        <v>Tx Performance 152</v>
      </c>
      <c r="G12" s="351"/>
      <c r="H12" s="375" t="str">
        <f>A22</f>
        <v>EP Stars 14 Blue</v>
      </c>
      <c r="I12" s="351"/>
      <c r="J12" s="3" t="s">
        <v>7</v>
      </c>
      <c r="K12" s="350" t="s">
        <v>8</v>
      </c>
      <c r="L12" s="351"/>
    </row>
    <row r="13" spans="1:12" s="41" customFormat="1" ht="24" customHeight="1">
      <c r="A13" s="359" t="str">
        <f>Pools!B31</f>
        <v>DBK 15 Black Wallis</v>
      </c>
      <c r="B13" s="368"/>
      <c r="C13" s="369"/>
      <c r="D13" s="40"/>
      <c r="E13" s="40"/>
      <c r="F13" s="40"/>
      <c r="G13" s="40"/>
      <c r="H13" s="40"/>
      <c r="I13" s="40"/>
      <c r="J13" s="359">
        <v>1</v>
      </c>
      <c r="K13" s="362"/>
      <c r="L13" s="363"/>
    </row>
    <row r="14" spans="1:12" s="41" customFormat="1" ht="24" customHeight="1">
      <c r="A14" s="360"/>
      <c r="B14" s="370"/>
      <c r="C14" s="371"/>
      <c r="D14" s="40"/>
      <c r="E14" s="40"/>
      <c r="F14" s="40"/>
      <c r="G14" s="40"/>
      <c r="H14" s="40"/>
      <c r="I14" s="40"/>
      <c r="J14" s="360"/>
      <c r="K14" s="364"/>
      <c r="L14" s="365"/>
    </row>
    <row r="15" spans="1:12" s="41" customFormat="1" ht="24" customHeight="1">
      <c r="A15" s="361"/>
      <c r="B15" s="372"/>
      <c r="C15" s="373"/>
      <c r="D15" s="40"/>
      <c r="E15" s="40"/>
      <c r="F15" s="40"/>
      <c r="G15" s="40"/>
      <c r="H15" s="40"/>
      <c r="I15" s="40"/>
      <c r="J15" s="361"/>
      <c r="K15" s="366"/>
      <c r="L15" s="367"/>
    </row>
    <row r="16" spans="1:12" s="41" customFormat="1" ht="24" customHeight="1">
      <c r="A16" s="359" t="str">
        <f>Pools!B32</f>
        <v>Midland Jrs Big 15</v>
      </c>
      <c r="B16" s="42" t="str">
        <f>IF(E13&gt;0,E13," ")</f>
        <v> </v>
      </c>
      <c r="C16" s="42" t="str">
        <f>IF(D13&gt;0,D13," ")</f>
        <v> </v>
      </c>
      <c r="D16" s="368"/>
      <c r="E16" s="369"/>
      <c r="F16" s="40"/>
      <c r="G16" s="40"/>
      <c r="H16" s="40"/>
      <c r="I16" s="40"/>
      <c r="J16" s="359">
        <v>2</v>
      </c>
      <c r="K16" s="362"/>
      <c r="L16" s="363"/>
    </row>
    <row r="17" spans="1:12" s="41" customFormat="1" ht="24" customHeight="1">
      <c r="A17" s="360"/>
      <c r="B17" s="42" t="str">
        <f>IF(E14&gt;0,E14," ")</f>
        <v> </v>
      </c>
      <c r="C17" s="42" t="str">
        <f>IF(D14&gt;0,D14," ")</f>
        <v> </v>
      </c>
      <c r="D17" s="370"/>
      <c r="E17" s="371"/>
      <c r="F17" s="40"/>
      <c r="G17" s="40"/>
      <c r="H17" s="40"/>
      <c r="I17" s="40"/>
      <c r="J17" s="360"/>
      <c r="K17" s="364"/>
      <c r="L17" s="365"/>
    </row>
    <row r="18" spans="1:12" s="41" customFormat="1" ht="24" customHeight="1">
      <c r="A18" s="361"/>
      <c r="B18" s="42" t="str">
        <f>IF(E15&gt;0,E15," ")</f>
        <v> </v>
      </c>
      <c r="C18" s="42" t="str">
        <f>IF(D15&gt;0,D15," ")</f>
        <v> </v>
      </c>
      <c r="D18" s="372"/>
      <c r="E18" s="373"/>
      <c r="F18" s="40"/>
      <c r="G18" s="40"/>
      <c r="H18" s="40"/>
      <c r="I18" s="40"/>
      <c r="J18" s="361"/>
      <c r="K18" s="366"/>
      <c r="L18" s="367"/>
    </row>
    <row r="19" spans="1:12" s="41" customFormat="1" ht="24" customHeight="1">
      <c r="A19" s="359" t="str">
        <f>Pools!B33</f>
        <v>Tx Performance 152</v>
      </c>
      <c r="B19" s="42" t="str">
        <f>IF(G13&gt;0,G13," ")</f>
        <v> </v>
      </c>
      <c r="C19" s="42" t="str">
        <f>IF(F13&gt;0,F13," ")</f>
        <v> </v>
      </c>
      <c r="D19" s="42" t="str">
        <f>IF(G16&gt;0,G16," ")</f>
        <v> </v>
      </c>
      <c r="E19" s="42" t="str">
        <f>IF(F16&gt;0,F16," ")</f>
        <v> </v>
      </c>
      <c r="F19" s="43"/>
      <c r="G19" s="43"/>
      <c r="H19" s="40"/>
      <c r="I19" s="40"/>
      <c r="J19" s="359">
        <v>3</v>
      </c>
      <c r="K19" s="362"/>
      <c r="L19" s="363"/>
    </row>
    <row r="20" spans="1:12" s="41" customFormat="1" ht="24" customHeight="1">
      <c r="A20" s="360"/>
      <c r="B20" s="42" t="str">
        <f>IF(G14&gt;0,G14," ")</f>
        <v> </v>
      </c>
      <c r="C20" s="42" t="str">
        <f>IF(F14&gt;0,F14," ")</f>
        <v> </v>
      </c>
      <c r="D20" s="42" t="str">
        <f>IF(G17&gt;0,G17," ")</f>
        <v> </v>
      </c>
      <c r="E20" s="42" t="str">
        <f>IF(F17&gt;0,F17," ")</f>
        <v> </v>
      </c>
      <c r="F20" s="43"/>
      <c r="G20" s="43"/>
      <c r="H20" s="40"/>
      <c r="I20" s="40"/>
      <c r="J20" s="360"/>
      <c r="K20" s="364"/>
      <c r="L20" s="365"/>
    </row>
    <row r="21" spans="1:12" s="41" customFormat="1" ht="24" customHeight="1">
      <c r="A21" s="361"/>
      <c r="B21" s="42" t="str">
        <f>IF(G15&gt;0,G15," ")</f>
        <v> </v>
      </c>
      <c r="C21" s="42" t="str">
        <f>IF(F15&gt;0,F15," ")</f>
        <v> </v>
      </c>
      <c r="D21" s="42" t="str">
        <f>IF(G18&gt;0,G18," ")</f>
        <v> </v>
      </c>
      <c r="E21" s="42" t="str">
        <f>IF(F18&gt;0,F18," ")</f>
        <v> </v>
      </c>
      <c r="F21" s="43"/>
      <c r="G21" s="43"/>
      <c r="H21" s="40"/>
      <c r="I21" s="40"/>
      <c r="J21" s="361"/>
      <c r="K21" s="366"/>
      <c r="L21" s="367"/>
    </row>
    <row r="22" spans="1:12" s="41" customFormat="1" ht="24" customHeight="1">
      <c r="A22" s="359" t="str">
        <f>Pools!B34</f>
        <v>EP Stars 14 Blue</v>
      </c>
      <c r="B22" s="42" t="str">
        <f>IF(I13&gt;0,I13," ")</f>
        <v> </v>
      </c>
      <c r="C22" s="42" t="str">
        <f>IF(H13&gt;0,H13," ")</f>
        <v> </v>
      </c>
      <c r="D22" s="42" t="str">
        <f>IF(I16&gt;0,I16," ")</f>
        <v> </v>
      </c>
      <c r="E22" s="42" t="str">
        <f>IF(H16&gt;0,H16," ")</f>
        <v> </v>
      </c>
      <c r="F22" s="42" t="str">
        <f>IF(I19&gt;0,I19," ")</f>
        <v> </v>
      </c>
      <c r="G22" s="42" t="str">
        <f>IF(H19&gt;0,H19," ")</f>
        <v> </v>
      </c>
      <c r="H22" s="368"/>
      <c r="I22" s="369"/>
      <c r="J22" s="359">
        <v>4</v>
      </c>
      <c r="K22" s="362"/>
      <c r="L22" s="363"/>
    </row>
    <row r="23" spans="1:12" s="41" customFormat="1" ht="24" customHeight="1">
      <c r="A23" s="360"/>
      <c r="B23" s="42" t="str">
        <f>IF(I14&gt;0,I14," ")</f>
        <v> </v>
      </c>
      <c r="C23" s="42" t="str">
        <f>IF(H14&gt;0,H14," ")</f>
        <v> </v>
      </c>
      <c r="D23" s="42" t="str">
        <f>IF(I17&gt;0,I17," ")</f>
        <v> </v>
      </c>
      <c r="E23" s="42" t="str">
        <f>IF(H17&gt;0,H17," ")</f>
        <v> </v>
      </c>
      <c r="F23" s="42" t="str">
        <f>IF(I20&gt;0,I20," ")</f>
        <v> </v>
      </c>
      <c r="G23" s="42" t="str">
        <f>IF(H20&gt;0,H20," ")</f>
        <v> </v>
      </c>
      <c r="H23" s="370"/>
      <c r="I23" s="371"/>
      <c r="J23" s="360"/>
      <c r="K23" s="364"/>
      <c r="L23" s="365"/>
    </row>
    <row r="24" spans="1:12" s="41" customFormat="1" ht="24" customHeight="1">
      <c r="A24" s="361"/>
      <c r="B24" s="42" t="str">
        <f>IF(I15&gt;0,I15," ")</f>
        <v> </v>
      </c>
      <c r="C24" s="42" t="str">
        <f>IF(H15&gt;0,H15," ")</f>
        <v> </v>
      </c>
      <c r="D24" s="42" t="str">
        <f>IF(I18&gt;0,I18," ")</f>
        <v> </v>
      </c>
      <c r="E24" s="42" t="str">
        <f>IF(H18&gt;0,H18," ")</f>
        <v> </v>
      </c>
      <c r="F24" s="42" t="str">
        <f>IF(I21&gt;0,I21," ")</f>
        <v> </v>
      </c>
      <c r="G24" s="42" t="str">
        <f>IF(H21&gt;0,H21," ")</f>
        <v> </v>
      </c>
      <c r="H24" s="372"/>
      <c r="I24" s="373"/>
      <c r="J24" s="361"/>
      <c r="K24" s="366"/>
      <c r="L24" s="367"/>
    </row>
    <row r="25" spans="1:13" s="41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357" t="s">
        <v>9</v>
      </c>
      <c r="C26" s="357"/>
      <c r="D26" s="357"/>
      <c r="E26" s="36"/>
      <c r="F26" s="357" t="s">
        <v>10</v>
      </c>
      <c r="G26" s="357"/>
      <c r="H26" s="357"/>
      <c r="I26" s="357" t="s">
        <v>11</v>
      </c>
      <c r="J26" s="357"/>
    </row>
    <row r="27" spans="1:11" ht="12.75">
      <c r="A27" s="1"/>
      <c r="B27" s="350" t="s">
        <v>12</v>
      </c>
      <c r="C27" s="358"/>
      <c r="D27" s="358" t="s">
        <v>13</v>
      </c>
      <c r="E27" s="358"/>
      <c r="F27" s="358" t="s">
        <v>12</v>
      </c>
      <c r="G27" s="358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DBK 15 Black Wallis</v>
      </c>
      <c r="B28" s="355"/>
      <c r="C28" s="356"/>
      <c r="D28" s="355"/>
      <c r="E28" s="356"/>
      <c r="F28" s="355"/>
      <c r="G28" s="356"/>
      <c r="H28" s="44"/>
      <c r="I28" s="45">
        <f>D13+D14+D15+F13+F14+F15+H13+H14+H15</f>
        <v>0</v>
      </c>
      <c r="J28" s="45">
        <f>E13+E14+E15+G13+G14+G15+I13+I14+I15</f>
        <v>0</v>
      </c>
      <c r="K28" s="45">
        <f>I28-J28</f>
        <v>0</v>
      </c>
    </row>
    <row r="29" spans="1:11" ht="24" customHeight="1">
      <c r="A29" s="2" t="str">
        <f>A16</f>
        <v>Midland Jrs Big 15</v>
      </c>
      <c r="B29" s="355"/>
      <c r="C29" s="356"/>
      <c r="D29" s="355"/>
      <c r="E29" s="356"/>
      <c r="F29" s="355"/>
      <c r="G29" s="356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1" ht="24" customHeight="1">
      <c r="A30" s="2" t="str">
        <f>A19</f>
        <v>Tx Performance 152</v>
      </c>
      <c r="B30" s="355"/>
      <c r="C30" s="356"/>
      <c r="D30" s="355"/>
      <c r="E30" s="356"/>
      <c r="F30" s="355"/>
      <c r="G30" s="356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1" ht="24" customHeight="1">
      <c r="A31" s="2" t="str">
        <f>A22</f>
        <v>EP Stars 14 Blue</v>
      </c>
      <c r="B31" s="355"/>
      <c r="C31" s="356"/>
      <c r="D31" s="355"/>
      <c r="E31" s="356"/>
      <c r="F31" s="355"/>
      <c r="G31" s="356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1" ht="12.75">
      <c r="A32" s="8"/>
      <c r="B32" s="354">
        <f>SUM(B28:C31)</f>
        <v>0</v>
      </c>
      <c r="C32" s="354"/>
      <c r="D32" s="354">
        <f>SUM(D28:E31)</f>
        <v>0</v>
      </c>
      <c r="E32" s="354"/>
      <c r="F32" s="354">
        <f>SUM(F28:G31)</f>
        <v>0</v>
      </c>
      <c r="G32" s="354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ht="24" customHeight="1"/>
    <row r="34" spans="1:12" ht="24" customHeight="1">
      <c r="A34" s="3"/>
      <c r="B34" s="350" t="s">
        <v>17</v>
      </c>
      <c r="C34" s="351"/>
      <c r="D34" s="350" t="s">
        <v>17</v>
      </c>
      <c r="E34" s="351"/>
      <c r="F34" s="352" t="s">
        <v>18</v>
      </c>
      <c r="G34" s="352"/>
      <c r="I34" s="353" t="s">
        <v>105</v>
      </c>
      <c r="J34" s="353"/>
      <c r="K34" s="353"/>
      <c r="L34" s="353"/>
    </row>
    <row r="35" spans="1:12" ht="18" customHeight="1">
      <c r="A35" s="3" t="s">
        <v>19</v>
      </c>
      <c r="B35" s="350" t="str">
        <f>A28</f>
        <v>DBK 15 Black Wallis</v>
      </c>
      <c r="C35" s="351"/>
      <c r="D35" s="350" t="str">
        <f>A30</f>
        <v>Tx Performance 152</v>
      </c>
      <c r="E35" s="351"/>
      <c r="F35" s="352" t="str">
        <f>A16</f>
        <v>Midland Jrs Big 15</v>
      </c>
      <c r="G35" s="352"/>
      <c r="I35" s="353" t="s">
        <v>146</v>
      </c>
      <c r="J35" s="353"/>
      <c r="K35" s="353"/>
      <c r="L35" s="353"/>
    </row>
    <row r="36" spans="1:12" ht="18" customHeight="1">
      <c r="A36" s="3" t="s">
        <v>20</v>
      </c>
      <c r="B36" s="350" t="str">
        <f>A16</f>
        <v>Midland Jrs Big 15</v>
      </c>
      <c r="C36" s="351"/>
      <c r="D36" s="350" t="str">
        <f>A22</f>
        <v>EP Stars 14 Blue</v>
      </c>
      <c r="E36" s="351"/>
      <c r="F36" s="352" t="str">
        <f>A13</f>
        <v>DBK 15 Black Wallis</v>
      </c>
      <c r="G36" s="352"/>
      <c r="I36" s="18"/>
      <c r="J36" s="18"/>
      <c r="K36" s="18"/>
      <c r="L36" s="18"/>
    </row>
    <row r="37" spans="1:12" ht="18" customHeight="1">
      <c r="A37" s="3" t="s">
        <v>21</v>
      </c>
      <c r="B37" s="350" t="str">
        <f>A28</f>
        <v>DBK 15 Black Wallis</v>
      </c>
      <c r="C37" s="351"/>
      <c r="D37" s="350" t="str">
        <f>A31</f>
        <v>EP Stars 14 Blue</v>
      </c>
      <c r="E37" s="351"/>
      <c r="F37" s="352" t="str">
        <f>A30</f>
        <v>Tx Performance 152</v>
      </c>
      <c r="G37" s="352"/>
      <c r="I37" s="353" t="s">
        <v>106</v>
      </c>
      <c r="J37" s="353"/>
      <c r="K37" s="353"/>
      <c r="L37" s="353"/>
    </row>
    <row r="38" spans="1:12" ht="18" customHeight="1">
      <c r="A38" s="3" t="s">
        <v>24</v>
      </c>
      <c r="B38" s="350" t="str">
        <f>A29</f>
        <v>Midland Jrs Big 15</v>
      </c>
      <c r="C38" s="351"/>
      <c r="D38" s="350" t="str">
        <f>A30</f>
        <v>Tx Performance 152</v>
      </c>
      <c r="E38" s="351"/>
      <c r="F38" s="352" t="str">
        <f>A28</f>
        <v>DBK 15 Black Wallis</v>
      </c>
      <c r="G38" s="352"/>
      <c r="I38" s="353" t="s">
        <v>147</v>
      </c>
      <c r="J38" s="353"/>
      <c r="K38" s="353"/>
      <c r="L38" s="353"/>
    </row>
    <row r="39" spans="1:7" ht="18" customHeight="1">
      <c r="A39" s="3" t="s">
        <v>25</v>
      </c>
      <c r="B39" s="350" t="str">
        <f>A30</f>
        <v>Tx Performance 152</v>
      </c>
      <c r="C39" s="351"/>
      <c r="D39" s="350" t="str">
        <f>A31</f>
        <v>EP Stars 14 Blue</v>
      </c>
      <c r="E39" s="351"/>
      <c r="F39" s="352" t="str">
        <f>A16</f>
        <v>Midland Jrs Big 15</v>
      </c>
      <c r="G39" s="352"/>
    </row>
    <row r="40" spans="1:7" ht="18" customHeight="1">
      <c r="A40" s="3" t="s">
        <v>26</v>
      </c>
      <c r="B40" s="350" t="str">
        <f>A13</f>
        <v>DBK 15 Black Wallis</v>
      </c>
      <c r="C40" s="351"/>
      <c r="D40" s="350" t="str">
        <f>A29</f>
        <v>Midland Jrs Big 15</v>
      </c>
      <c r="E40" s="351"/>
      <c r="F40" s="352" t="str">
        <f>A22</f>
        <v>EP Stars 14 Blue</v>
      </c>
      <c r="G40" s="352"/>
    </row>
    <row r="41" spans="8:9" ht="18" customHeight="1">
      <c r="H41" s="8"/>
      <c r="I41" s="8"/>
    </row>
    <row r="42" spans="1:9" ht="18" customHeight="1">
      <c r="A42" s="348"/>
      <c r="B42" s="348"/>
      <c r="C42" s="348"/>
      <c r="D42" s="348"/>
      <c r="E42" s="348"/>
      <c r="F42" s="348"/>
      <c r="G42" s="348"/>
      <c r="H42" s="348"/>
      <c r="I42" s="12"/>
    </row>
    <row r="43" spans="1:9" ht="18" customHeight="1">
      <c r="A43" s="349" t="s">
        <v>190</v>
      </c>
      <c r="B43" s="349"/>
      <c r="C43" s="349"/>
      <c r="D43" s="349"/>
      <c r="E43" s="349"/>
      <c r="F43" s="349"/>
      <c r="G43" s="349"/>
      <c r="H43" s="349"/>
      <c r="I43" s="28"/>
    </row>
    <row r="44" ht="18" customHeight="1"/>
    <row r="45" ht="18" customHeight="1"/>
  </sheetData>
  <sheetProtection/>
  <mergeCells count="71">
    <mergeCell ref="A42:H42"/>
    <mergeCell ref="A43:H43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I37:L37"/>
    <mergeCell ref="B38:C38"/>
    <mergeCell ref="D38:E38"/>
    <mergeCell ref="F38:G38"/>
    <mergeCell ref="I38:L38"/>
    <mergeCell ref="I34:L34"/>
    <mergeCell ref="B35:C35"/>
    <mergeCell ref="D35:E35"/>
    <mergeCell ref="F35:G35"/>
    <mergeCell ref="I35:L35"/>
    <mergeCell ref="B36:C36"/>
    <mergeCell ref="D36:E36"/>
    <mergeCell ref="F36:G36"/>
    <mergeCell ref="B32:C32"/>
    <mergeCell ref="D32:E32"/>
    <mergeCell ref="F32:G32"/>
    <mergeCell ref="B34:C34"/>
    <mergeCell ref="D34:E34"/>
    <mergeCell ref="F34:G34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D26"/>
    <mergeCell ref="F26:H26"/>
    <mergeCell ref="I26:J26"/>
    <mergeCell ref="B27:C27"/>
    <mergeCell ref="D27:E27"/>
    <mergeCell ref="F27:G27"/>
    <mergeCell ref="A19:A21"/>
    <mergeCell ref="J19:J21"/>
    <mergeCell ref="K19:L21"/>
    <mergeCell ref="A22:A24"/>
    <mergeCell ref="H22:I24"/>
    <mergeCell ref="J22:J24"/>
    <mergeCell ref="K22:L24"/>
    <mergeCell ref="A13:A15"/>
    <mergeCell ref="B13:C15"/>
    <mergeCell ref="J13:J15"/>
    <mergeCell ref="K13:L15"/>
    <mergeCell ref="A16:A18"/>
    <mergeCell ref="D16:E18"/>
    <mergeCell ref="J16:J18"/>
    <mergeCell ref="K16:L18"/>
    <mergeCell ref="A1:M1"/>
    <mergeCell ref="A2:M2"/>
    <mergeCell ref="A7:H7"/>
    <mergeCell ref="B12:C12"/>
    <mergeCell ref="D12:E12"/>
    <mergeCell ref="F12:G12"/>
    <mergeCell ref="H12:I12"/>
    <mergeCell ref="K12:L12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64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43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38.8515625" style="0" bestFit="1" customWidth="1"/>
    <col min="2" max="9" width="15.7109375" style="0" customWidth="1"/>
    <col min="10" max="10" width="22.7109375" style="0" customWidth="1"/>
    <col min="11" max="16384" width="8.8515625" style="0" customWidth="1"/>
  </cols>
  <sheetData>
    <row r="1" spans="1:13" ht="18">
      <c r="A1" s="341" t="str">
        <f>Pools!A1</f>
        <v>Albuquerque Bid Qualifier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</row>
    <row r="2" spans="1:13" ht="18">
      <c r="A2" s="342" t="str">
        <f>Pools!A2</f>
        <v>3/16/19 - 3/17/19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</row>
    <row r="3" spans="1:7" ht="13.5">
      <c r="A3" s="30"/>
      <c r="B3" s="52" t="str">
        <f>Pools!C28</f>
        <v>AM Pool - 8:00am Start</v>
      </c>
      <c r="C3" s="37"/>
      <c r="D3" s="30"/>
      <c r="E3" s="30"/>
      <c r="F3" s="30"/>
      <c r="G3" s="30"/>
    </row>
    <row r="4" spans="1:2" s="26" customFormat="1" ht="13.5">
      <c r="A4" s="38" t="s">
        <v>4</v>
      </c>
      <c r="B4" s="26" t="str">
        <f>Pools!C29</f>
        <v>ABQ Convention Center Ct. 8</v>
      </c>
    </row>
    <row r="5" spans="1:2" s="26" customFormat="1" ht="13.5">
      <c r="A5" s="38" t="s">
        <v>5</v>
      </c>
      <c r="B5" s="26" t="str">
        <f>Pools!A19</f>
        <v>Division II</v>
      </c>
    </row>
    <row r="7" spans="1:13" s="7" customFormat="1" ht="13.5">
      <c r="A7" s="374" t="s">
        <v>104</v>
      </c>
      <c r="B7" s="374"/>
      <c r="C7" s="374"/>
      <c r="D7" s="374"/>
      <c r="E7" s="374"/>
      <c r="F7" s="374"/>
      <c r="G7" s="374"/>
      <c r="H7" s="374"/>
      <c r="I7" s="39"/>
      <c r="J7" s="39"/>
      <c r="K7" s="39"/>
      <c r="L7" s="39"/>
      <c r="M7" s="39"/>
    </row>
    <row r="9" spans="1:7" ht="12.75">
      <c r="A9" s="11" t="s">
        <v>22</v>
      </c>
      <c r="B9" s="27" t="s">
        <v>108</v>
      </c>
      <c r="D9" s="11"/>
      <c r="E9" s="11"/>
      <c r="F9" s="11"/>
      <c r="G9" s="11"/>
    </row>
    <row r="10" spans="1:7" ht="12.75">
      <c r="A10" s="11" t="s">
        <v>23</v>
      </c>
      <c r="B10" s="13">
        <v>8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350" t="str">
        <f>A13</f>
        <v>High Desert Wolfpack 17</v>
      </c>
      <c r="C12" s="358"/>
      <c r="D12" s="350" t="str">
        <f>A16</f>
        <v>915 United 14 Ali/Gil</v>
      </c>
      <c r="E12" s="351"/>
      <c r="F12" s="350" t="str">
        <f>A19</f>
        <v>DBK 15 Red Bajek</v>
      </c>
      <c r="G12" s="351"/>
      <c r="H12" s="375" t="str">
        <f>A22</f>
        <v>Wagatak Checkmate 18</v>
      </c>
      <c r="I12" s="351"/>
      <c r="J12" s="3" t="s">
        <v>7</v>
      </c>
      <c r="K12" s="350" t="s">
        <v>8</v>
      </c>
      <c r="L12" s="351"/>
    </row>
    <row r="13" spans="1:12" s="41" customFormat="1" ht="24" customHeight="1">
      <c r="A13" s="359" t="str">
        <f>Pools!C31</f>
        <v>High Desert Wolfpack 17</v>
      </c>
      <c r="B13" s="368"/>
      <c r="C13" s="369"/>
      <c r="D13" s="40"/>
      <c r="E13" s="40"/>
      <c r="F13" s="40"/>
      <c r="G13" s="40"/>
      <c r="H13" s="40"/>
      <c r="I13" s="40"/>
      <c r="J13" s="359">
        <v>1</v>
      </c>
      <c r="K13" s="362"/>
      <c r="L13" s="363"/>
    </row>
    <row r="14" spans="1:12" s="41" customFormat="1" ht="24" customHeight="1">
      <c r="A14" s="360"/>
      <c r="B14" s="370"/>
      <c r="C14" s="371"/>
      <c r="D14" s="40"/>
      <c r="E14" s="40"/>
      <c r="F14" s="40"/>
      <c r="G14" s="40"/>
      <c r="H14" s="40"/>
      <c r="I14" s="40"/>
      <c r="J14" s="360"/>
      <c r="K14" s="364"/>
      <c r="L14" s="365"/>
    </row>
    <row r="15" spans="1:12" s="41" customFormat="1" ht="24" customHeight="1">
      <c r="A15" s="361"/>
      <c r="B15" s="372"/>
      <c r="C15" s="373"/>
      <c r="D15" s="40"/>
      <c r="E15" s="40"/>
      <c r="F15" s="40"/>
      <c r="G15" s="40"/>
      <c r="H15" s="40"/>
      <c r="I15" s="40"/>
      <c r="J15" s="361"/>
      <c r="K15" s="366"/>
      <c r="L15" s="367"/>
    </row>
    <row r="16" spans="1:12" s="41" customFormat="1" ht="24" customHeight="1">
      <c r="A16" s="359" t="str">
        <f>Pools!C32</f>
        <v>915 United 14 Ali/Gil</v>
      </c>
      <c r="B16" s="42" t="str">
        <f>IF(E13&gt;0,E13," ")</f>
        <v> </v>
      </c>
      <c r="C16" s="42" t="str">
        <f>IF(D13&gt;0,D13," ")</f>
        <v> </v>
      </c>
      <c r="D16" s="368"/>
      <c r="E16" s="369"/>
      <c r="F16" s="40"/>
      <c r="G16" s="40"/>
      <c r="H16" s="40"/>
      <c r="I16" s="40"/>
      <c r="J16" s="359">
        <v>2</v>
      </c>
      <c r="K16" s="362"/>
      <c r="L16" s="363"/>
    </row>
    <row r="17" spans="1:12" s="41" customFormat="1" ht="24" customHeight="1">
      <c r="A17" s="360"/>
      <c r="B17" s="42" t="str">
        <f>IF(E14&gt;0,E14," ")</f>
        <v> </v>
      </c>
      <c r="C17" s="42" t="str">
        <f>IF(D14&gt;0,D14," ")</f>
        <v> </v>
      </c>
      <c r="D17" s="370"/>
      <c r="E17" s="371"/>
      <c r="F17" s="40"/>
      <c r="G17" s="40"/>
      <c r="H17" s="40"/>
      <c r="I17" s="40"/>
      <c r="J17" s="360"/>
      <c r="K17" s="364"/>
      <c r="L17" s="365"/>
    </row>
    <row r="18" spans="1:12" s="41" customFormat="1" ht="24" customHeight="1">
      <c r="A18" s="361"/>
      <c r="B18" s="42" t="str">
        <f>IF(E15&gt;0,E15," ")</f>
        <v> </v>
      </c>
      <c r="C18" s="42" t="str">
        <f>IF(D15&gt;0,D15," ")</f>
        <v> </v>
      </c>
      <c r="D18" s="372"/>
      <c r="E18" s="373"/>
      <c r="F18" s="40"/>
      <c r="G18" s="40"/>
      <c r="H18" s="40"/>
      <c r="I18" s="40"/>
      <c r="J18" s="361"/>
      <c r="K18" s="366"/>
      <c r="L18" s="367"/>
    </row>
    <row r="19" spans="1:12" s="41" customFormat="1" ht="24" customHeight="1">
      <c r="A19" s="359" t="str">
        <f>Pools!C33</f>
        <v>DBK 15 Red Bajek</v>
      </c>
      <c r="B19" s="42" t="str">
        <f>IF(G13&gt;0,G13," ")</f>
        <v> </v>
      </c>
      <c r="C19" s="42" t="str">
        <f>IF(F13&gt;0,F13," ")</f>
        <v> </v>
      </c>
      <c r="D19" s="42" t="str">
        <f>IF(G16&gt;0,G16," ")</f>
        <v> </v>
      </c>
      <c r="E19" s="42" t="str">
        <f>IF(F16&gt;0,F16," ")</f>
        <v> </v>
      </c>
      <c r="F19" s="43"/>
      <c r="G19" s="43"/>
      <c r="H19" s="40"/>
      <c r="I19" s="40"/>
      <c r="J19" s="359">
        <v>3</v>
      </c>
      <c r="K19" s="362"/>
      <c r="L19" s="363"/>
    </row>
    <row r="20" spans="1:12" s="41" customFormat="1" ht="24" customHeight="1">
      <c r="A20" s="360"/>
      <c r="B20" s="42" t="str">
        <f>IF(G14&gt;0,G14," ")</f>
        <v> </v>
      </c>
      <c r="C20" s="42" t="str">
        <f>IF(F14&gt;0,F14," ")</f>
        <v> </v>
      </c>
      <c r="D20" s="42" t="str">
        <f>IF(G17&gt;0,G17," ")</f>
        <v> </v>
      </c>
      <c r="E20" s="42" t="str">
        <f>IF(F17&gt;0,F17," ")</f>
        <v> </v>
      </c>
      <c r="F20" s="43"/>
      <c r="G20" s="43"/>
      <c r="H20" s="40"/>
      <c r="I20" s="40"/>
      <c r="J20" s="360"/>
      <c r="K20" s="364"/>
      <c r="L20" s="365"/>
    </row>
    <row r="21" spans="1:12" s="41" customFormat="1" ht="24" customHeight="1">
      <c r="A21" s="361"/>
      <c r="B21" s="42" t="str">
        <f>IF(G15&gt;0,G15," ")</f>
        <v> </v>
      </c>
      <c r="C21" s="42" t="str">
        <f>IF(F15&gt;0,F15," ")</f>
        <v> </v>
      </c>
      <c r="D21" s="42" t="str">
        <f>IF(G18&gt;0,G18," ")</f>
        <v> </v>
      </c>
      <c r="E21" s="42" t="str">
        <f>IF(F18&gt;0,F18," ")</f>
        <v> </v>
      </c>
      <c r="F21" s="43"/>
      <c r="G21" s="43"/>
      <c r="H21" s="40"/>
      <c r="I21" s="40"/>
      <c r="J21" s="361"/>
      <c r="K21" s="366"/>
      <c r="L21" s="367"/>
    </row>
    <row r="22" spans="1:12" s="41" customFormat="1" ht="24" customHeight="1">
      <c r="A22" s="359" t="str">
        <f>Pools!C34</f>
        <v>Wagatak Checkmate 18</v>
      </c>
      <c r="B22" s="42" t="str">
        <f>IF(I13&gt;0,I13," ")</f>
        <v> </v>
      </c>
      <c r="C22" s="42" t="str">
        <f>IF(H13&gt;0,H13," ")</f>
        <v> </v>
      </c>
      <c r="D22" s="42" t="str">
        <f>IF(I16&gt;0,I16," ")</f>
        <v> </v>
      </c>
      <c r="E22" s="42" t="str">
        <f>IF(H16&gt;0,H16," ")</f>
        <v> </v>
      </c>
      <c r="F22" s="42" t="str">
        <f>IF(I19&gt;0,I19," ")</f>
        <v> </v>
      </c>
      <c r="G22" s="42" t="str">
        <f>IF(H19&gt;0,H19," ")</f>
        <v> </v>
      </c>
      <c r="H22" s="368"/>
      <c r="I22" s="369"/>
      <c r="J22" s="359">
        <v>4</v>
      </c>
      <c r="K22" s="362"/>
      <c r="L22" s="363"/>
    </row>
    <row r="23" spans="1:12" s="41" customFormat="1" ht="24" customHeight="1">
      <c r="A23" s="360"/>
      <c r="B23" s="42" t="str">
        <f>IF(I14&gt;0,I14," ")</f>
        <v> </v>
      </c>
      <c r="C23" s="42" t="str">
        <f>IF(H14&gt;0,H14," ")</f>
        <v> </v>
      </c>
      <c r="D23" s="42" t="str">
        <f>IF(I17&gt;0,I17," ")</f>
        <v> </v>
      </c>
      <c r="E23" s="42" t="str">
        <f>IF(H17&gt;0,H17," ")</f>
        <v> </v>
      </c>
      <c r="F23" s="42" t="str">
        <f>IF(I20&gt;0,I20," ")</f>
        <v> </v>
      </c>
      <c r="G23" s="42" t="str">
        <f>IF(H20&gt;0,H20," ")</f>
        <v> </v>
      </c>
      <c r="H23" s="370"/>
      <c r="I23" s="371"/>
      <c r="J23" s="360"/>
      <c r="K23" s="364"/>
      <c r="L23" s="365"/>
    </row>
    <row r="24" spans="1:12" s="41" customFormat="1" ht="24" customHeight="1">
      <c r="A24" s="361"/>
      <c r="B24" s="42" t="str">
        <f>IF(I15&gt;0,I15," ")</f>
        <v> </v>
      </c>
      <c r="C24" s="42" t="str">
        <f>IF(H15&gt;0,H15," ")</f>
        <v> </v>
      </c>
      <c r="D24" s="42" t="str">
        <f>IF(I18&gt;0,I18," ")</f>
        <v> </v>
      </c>
      <c r="E24" s="42" t="str">
        <f>IF(H18&gt;0,H18," ")</f>
        <v> </v>
      </c>
      <c r="F24" s="42" t="str">
        <f>IF(I21&gt;0,I21," ")</f>
        <v> </v>
      </c>
      <c r="G24" s="42" t="str">
        <f>IF(H21&gt;0,H21," ")</f>
        <v> </v>
      </c>
      <c r="H24" s="372"/>
      <c r="I24" s="373"/>
      <c r="J24" s="361"/>
      <c r="K24" s="366"/>
      <c r="L24" s="367"/>
    </row>
    <row r="25" spans="1:13" s="41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357" t="s">
        <v>9</v>
      </c>
      <c r="C26" s="357"/>
      <c r="D26" s="357"/>
      <c r="E26" s="36"/>
      <c r="F26" s="357" t="s">
        <v>10</v>
      </c>
      <c r="G26" s="357"/>
      <c r="H26" s="357"/>
      <c r="I26" s="357" t="s">
        <v>11</v>
      </c>
      <c r="J26" s="357"/>
    </row>
    <row r="27" spans="1:11" ht="12.75">
      <c r="A27" s="1"/>
      <c r="B27" s="350" t="s">
        <v>12</v>
      </c>
      <c r="C27" s="358"/>
      <c r="D27" s="358" t="s">
        <v>13</v>
      </c>
      <c r="E27" s="358"/>
      <c r="F27" s="358" t="s">
        <v>12</v>
      </c>
      <c r="G27" s="358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High Desert Wolfpack 17</v>
      </c>
      <c r="B28" s="355"/>
      <c r="C28" s="356"/>
      <c r="D28" s="355"/>
      <c r="E28" s="356"/>
      <c r="F28" s="355"/>
      <c r="G28" s="356"/>
      <c r="H28" s="44"/>
      <c r="I28" s="45">
        <f>D13+D14+D15+F13+F14+F15+H13+H14+H15</f>
        <v>0</v>
      </c>
      <c r="J28" s="45">
        <f>E13+E14+E15+G13+G14+G15+I13+I14+I15</f>
        <v>0</v>
      </c>
      <c r="K28" s="45">
        <f>I28-J28</f>
        <v>0</v>
      </c>
    </row>
    <row r="29" spans="1:11" ht="24" customHeight="1">
      <c r="A29" s="2" t="str">
        <f>A16</f>
        <v>915 United 14 Ali/Gil</v>
      </c>
      <c r="B29" s="355"/>
      <c r="C29" s="356"/>
      <c r="D29" s="355"/>
      <c r="E29" s="356"/>
      <c r="F29" s="355"/>
      <c r="G29" s="356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1" ht="24" customHeight="1">
      <c r="A30" s="2" t="str">
        <f>A19</f>
        <v>DBK 15 Red Bajek</v>
      </c>
      <c r="B30" s="355"/>
      <c r="C30" s="356"/>
      <c r="D30" s="355"/>
      <c r="E30" s="356"/>
      <c r="F30" s="355"/>
      <c r="G30" s="356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1" ht="24" customHeight="1">
      <c r="A31" s="2" t="str">
        <f>A22</f>
        <v>Wagatak Checkmate 18</v>
      </c>
      <c r="B31" s="355"/>
      <c r="C31" s="356"/>
      <c r="D31" s="355"/>
      <c r="E31" s="356"/>
      <c r="F31" s="355"/>
      <c r="G31" s="356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1" ht="12.75">
      <c r="A32" s="8"/>
      <c r="B32" s="354">
        <f>SUM(B28:C31)</f>
        <v>0</v>
      </c>
      <c r="C32" s="354"/>
      <c r="D32" s="354">
        <f>SUM(D28:E31)</f>
        <v>0</v>
      </c>
      <c r="E32" s="354"/>
      <c r="F32" s="354">
        <f>SUM(F28:G31)</f>
        <v>0</v>
      </c>
      <c r="G32" s="354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ht="24" customHeight="1"/>
    <row r="34" spans="1:12" ht="24" customHeight="1">
      <c r="A34" s="3"/>
      <c r="B34" s="350" t="s">
        <v>17</v>
      </c>
      <c r="C34" s="351"/>
      <c r="D34" s="350" t="s">
        <v>17</v>
      </c>
      <c r="E34" s="351"/>
      <c r="F34" s="352" t="s">
        <v>18</v>
      </c>
      <c r="G34" s="352"/>
      <c r="I34" s="353" t="s">
        <v>105</v>
      </c>
      <c r="J34" s="353"/>
      <c r="K34" s="353"/>
      <c r="L34" s="353"/>
    </row>
    <row r="35" spans="1:12" ht="18" customHeight="1">
      <c r="A35" s="3" t="s">
        <v>19</v>
      </c>
      <c r="B35" s="350" t="str">
        <f>A28</f>
        <v>High Desert Wolfpack 17</v>
      </c>
      <c r="C35" s="351"/>
      <c r="D35" s="350" t="str">
        <f>A30</f>
        <v>DBK 15 Red Bajek</v>
      </c>
      <c r="E35" s="351"/>
      <c r="F35" s="352" t="str">
        <f>A16</f>
        <v>915 United 14 Ali/Gil</v>
      </c>
      <c r="G35" s="352"/>
      <c r="I35" s="353" t="s">
        <v>146</v>
      </c>
      <c r="J35" s="353"/>
      <c r="K35" s="353"/>
      <c r="L35" s="353"/>
    </row>
    <row r="36" spans="1:12" ht="18" customHeight="1">
      <c r="A36" s="3" t="s">
        <v>20</v>
      </c>
      <c r="B36" s="350" t="str">
        <f>A16</f>
        <v>915 United 14 Ali/Gil</v>
      </c>
      <c r="C36" s="351"/>
      <c r="D36" s="350" t="str">
        <f>A22</f>
        <v>Wagatak Checkmate 18</v>
      </c>
      <c r="E36" s="351"/>
      <c r="F36" s="352" t="str">
        <f>A13</f>
        <v>High Desert Wolfpack 17</v>
      </c>
      <c r="G36" s="352"/>
      <c r="I36" s="18"/>
      <c r="J36" s="18"/>
      <c r="K36" s="18"/>
      <c r="L36" s="18"/>
    </row>
    <row r="37" spans="1:12" ht="18" customHeight="1">
      <c r="A37" s="3" t="s">
        <v>21</v>
      </c>
      <c r="B37" s="350" t="str">
        <f>A28</f>
        <v>High Desert Wolfpack 17</v>
      </c>
      <c r="C37" s="351"/>
      <c r="D37" s="350" t="str">
        <f>A31</f>
        <v>Wagatak Checkmate 18</v>
      </c>
      <c r="E37" s="351"/>
      <c r="F37" s="352" t="str">
        <f>A30</f>
        <v>DBK 15 Red Bajek</v>
      </c>
      <c r="G37" s="352"/>
      <c r="I37" s="353" t="s">
        <v>106</v>
      </c>
      <c r="J37" s="353"/>
      <c r="K37" s="353"/>
      <c r="L37" s="353"/>
    </row>
    <row r="38" spans="1:12" ht="18" customHeight="1">
      <c r="A38" s="3" t="s">
        <v>24</v>
      </c>
      <c r="B38" s="350" t="str">
        <f>A29</f>
        <v>915 United 14 Ali/Gil</v>
      </c>
      <c r="C38" s="351"/>
      <c r="D38" s="350" t="str">
        <f>A30</f>
        <v>DBK 15 Red Bajek</v>
      </c>
      <c r="E38" s="351"/>
      <c r="F38" s="352" t="str">
        <f>A28</f>
        <v>High Desert Wolfpack 17</v>
      </c>
      <c r="G38" s="352"/>
      <c r="I38" s="353" t="s">
        <v>147</v>
      </c>
      <c r="J38" s="353"/>
      <c r="K38" s="353"/>
      <c r="L38" s="353"/>
    </row>
    <row r="39" spans="1:7" ht="18" customHeight="1">
      <c r="A39" s="3" t="s">
        <v>25</v>
      </c>
      <c r="B39" s="350" t="str">
        <f>A30</f>
        <v>DBK 15 Red Bajek</v>
      </c>
      <c r="C39" s="351"/>
      <c r="D39" s="350" t="str">
        <f>A31</f>
        <v>Wagatak Checkmate 18</v>
      </c>
      <c r="E39" s="351"/>
      <c r="F39" s="352" t="str">
        <f>A16</f>
        <v>915 United 14 Ali/Gil</v>
      </c>
      <c r="G39" s="352"/>
    </row>
    <row r="40" spans="1:7" ht="18" customHeight="1">
      <c r="A40" s="3" t="s">
        <v>26</v>
      </c>
      <c r="B40" s="350" t="str">
        <f>A13</f>
        <v>High Desert Wolfpack 17</v>
      </c>
      <c r="C40" s="351"/>
      <c r="D40" s="350" t="str">
        <f>A29</f>
        <v>915 United 14 Ali/Gil</v>
      </c>
      <c r="E40" s="351"/>
      <c r="F40" s="352" t="str">
        <f>A22</f>
        <v>Wagatak Checkmate 18</v>
      </c>
      <c r="G40" s="352"/>
    </row>
    <row r="41" spans="8:9" ht="18" customHeight="1">
      <c r="H41" s="8"/>
      <c r="I41" s="8"/>
    </row>
    <row r="42" spans="1:9" ht="18" customHeight="1">
      <c r="A42" s="348"/>
      <c r="B42" s="348"/>
      <c r="C42" s="348"/>
      <c r="D42" s="348"/>
      <c r="E42" s="348"/>
      <c r="F42" s="348"/>
      <c r="G42" s="348"/>
      <c r="H42" s="348"/>
      <c r="I42" s="12"/>
    </row>
    <row r="43" spans="1:9" ht="18" customHeight="1">
      <c r="A43" s="349" t="s">
        <v>190</v>
      </c>
      <c r="B43" s="349"/>
      <c r="C43" s="349"/>
      <c r="D43" s="349"/>
      <c r="E43" s="349"/>
      <c r="F43" s="349"/>
      <c r="G43" s="349"/>
      <c r="H43" s="349"/>
      <c r="I43" s="28"/>
    </row>
    <row r="44" ht="18" customHeight="1"/>
    <row r="45" ht="18" customHeight="1"/>
  </sheetData>
  <sheetProtection/>
  <mergeCells count="71">
    <mergeCell ref="A42:H42"/>
    <mergeCell ref="A43:H43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I37:L37"/>
    <mergeCell ref="B38:C38"/>
    <mergeCell ref="D38:E38"/>
    <mergeCell ref="F38:G38"/>
    <mergeCell ref="I38:L38"/>
    <mergeCell ref="I34:L34"/>
    <mergeCell ref="B35:C35"/>
    <mergeCell ref="D35:E35"/>
    <mergeCell ref="F35:G35"/>
    <mergeCell ref="I35:L35"/>
    <mergeCell ref="B36:C36"/>
    <mergeCell ref="D36:E36"/>
    <mergeCell ref="F36:G36"/>
    <mergeCell ref="B32:C32"/>
    <mergeCell ref="D32:E32"/>
    <mergeCell ref="F32:G32"/>
    <mergeCell ref="B34:C34"/>
    <mergeCell ref="D34:E34"/>
    <mergeCell ref="F34:G34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D26"/>
    <mergeCell ref="F26:H26"/>
    <mergeCell ref="I26:J26"/>
    <mergeCell ref="B27:C27"/>
    <mergeCell ref="D27:E27"/>
    <mergeCell ref="F27:G27"/>
    <mergeCell ref="A19:A21"/>
    <mergeCell ref="J19:J21"/>
    <mergeCell ref="K19:L21"/>
    <mergeCell ref="A22:A24"/>
    <mergeCell ref="H22:I24"/>
    <mergeCell ref="J22:J24"/>
    <mergeCell ref="K22:L24"/>
    <mergeCell ref="A13:A15"/>
    <mergeCell ref="B13:C15"/>
    <mergeCell ref="J13:J15"/>
    <mergeCell ref="K13:L15"/>
    <mergeCell ref="A16:A18"/>
    <mergeCell ref="D16:E18"/>
    <mergeCell ref="J16:J18"/>
    <mergeCell ref="K16:L18"/>
    <mergeCell ref="A1:M1"/>
    <mergeCell ref="A2:M2"/>
    <mergeCell ref="A7:H7"/>
    <mergeCell ref="B12:C12"/>
    <mergeCell ref="D12:E12"/>
    <mergeCell ref="F12:G12"/>
    <mergeCell ref="H12:I12"/>
    <mergeCell ref="K12:L12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64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43"/>
  <sheetViews>
    <sheetView zoomScalePageLayoutView="0" workbookViewId="0" topLeftCell="A1">
      <selection activeCell="B11" sqref="B11"/>
    </sheetView>
  </sheetViews>
  <sheetFormatPr defaultColWidth="11.421875" defaultRowHeight="12.75"/>
  <cols>
    <col min="1" max="1" width="38.8515625" style="0" bestFit="1" customWidth="1"/>
    <col min="2" max="9" width="15.7109375" style="0" customWidth="1"/>
    <col min="10" max="10" width="22.7109375" style="0" customWidth="1"/>
    <col min="11" max="16384" width="8.8515625" style="0" customWidth="1"/>
  </cols>
  <sheetData>
    <row r="1" spans="1:13" ht="18">
      <c r="A1" s="341" t="str">
        <f>Pools!A1</f>
        <v>Albuquerque Bid Qualifier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</row>
    <row r="2" spans="1:13" ht="18">
      <c r="A2" s="342" t="str">
        <f>Pools!A2</f>
        <v>3/16/19 - 3/17/19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</row>
    <row r="3" spans="1:7" ht="13.5">
      <c r="A3" s="30"/>
      <c r="B3" s="52" t="str">
        <f>Pools!D28</f>
        <v>AM Pool - 8:00am Start</v>
      </c>
      <c r="C3" s="37"/>
      <c r="D3" s="30"/>
      <c r="E3" s="30"/>
      <c r="F3" s="30"/>
      <c r="G3" s="30"/>
    </row>
    <row r="4" spans="1:2" s="26" customFormat="1" ht="13.5">
      <c r="A4" s="38" t="s">
        <v>4</v>
      </c>
      <c r="B4" s="26" t="str">
        <f>Pools!D29</f>
        <v>ABQ Convention Center Ct. 9</v>
      </c>
    </row>
    <row r="5" spans="1:2" s="26" customFormat="1" ht="13.5">
      <c r="A5" s="38" t="s">
        <v>5</v>
      </c>
      <c r="B5" s="26" t="str">
        <f>Pools!A19</f>
        <v>Division II</v>
      </c>
    </row>
    <row r="7" spans="1:13" s="7" customFormat="1" ht="13.5">
      <c r="A7" s="374" t="s">
        <v>104</v>
      </c>
      <c r="B7" s="374"/>
      <c r="C7" s="374"/>
      <c r="D7" s="374"/>
      <c r="E7" s="374"/>
      <c r="F7" s="374"/>
      <c r="G7" s="374"/>
      <c r="H7" s="374"/>
      <c r="I7" s="39"/>
      <c r="J7" s="39"/>
      <c r="K7" s="39"/>
      <c r="L7" s="39"/>
      <c r="M7" s="39"/>
    </row>
    <row r="9" spans="1:7" ht="12.75">
      <c r="A9" s="11" t="s">
        <v>22</v>
      </c>
      <c r="B9" s="27" t="s">
        <v>151</v>
      </c>
      <c r="D9" s="11"/>
      <c r="E9" s="11"/>
      <c r="F9" s="11"/>
      <c r="G9" s="11"/>
    </row>
    <row r="10" spans="1:7" ht="12.75">
      <c r="A10" s="11" t="s">
        <v>23</v>
      </c>
      <c r="B10" s="13">
        <v>9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350" t="str">
        <f>A13</f>
        <v>Wolf Pack 14N1</v>
      </c>
      <c r="C12" s="358"/>
      <c r="D12" s="350" t="str">
        <f>A16</f>
        <v>NNM Fusion 17</v>
      </c>
      <c r="E12" s="351"/>
      <c r="F12" s="350" t="str">
        <f>A19</f>
        <v>NM Premier ROX 16 Purple</v>
      </c>
      <c r="G12" s="351"/>
      <c r="H12" s="375" t="str">
        <f>A22</f>
        <v>EP Stars 16 Blue</v>
      </c>
      <c r="I12" s="351"/>
      <c r="J12" s="3" t="s">
        <v>7</v>
      </c>
      <c r="K12" s="350" t="s">
        <v>8</v>
      </c>
      <c r="L12" s="351"/>
    </row>
    <row r="13" spans="1:12" s="41" customFormat="1" ht="24" customHeight="1">
      <c r="A13" s="359" t="str">
        <f>Pools!D31</f>
        <v>Wolf Pack 14N1</v>
      </c>
      <c r="B13" s="368"/>
      <c r="C13" s="369"/>
      <c r="D13" s="40"/>
      <c r="E13" s="40"/>
      <c r="F13" s="40"/>
      <c r="G13" s="40"/>
      <c r="H13" s="40"/>
      <c r="I13" s="40"/>
      <c r="J13" s="359">
        <v>1</v>
      </c>
      <c r="K13" s="362"/>
      <c r="L13" s="363"/>
    </row>
    <row r="14" spans="1:12" s="41" customFormat="1" ht="24" customHeight="1">
      <c r="A14" s="360"/>
      <c r="B14" s="370"/>
      <c r="C14" s="371"/>
      <c r="D14" s="40"/>
      <c r="E14" s="40"/>
      <c r="F14" s="40"/>
      <c r="G14" s="40"/>
      <c r="H14" s="40"/>
      <c r="I14" s="40"/>
      <c r="J14" s="360"/>
      <c r="K14" s="364"/>
      <c r="L14" s="365"/>
    </row>
    <row r="15" spans="1:12" s="41" customFormat="1" ht="24" customHeight="1">
      <c r="A15" s="361"/>
      <c r="B15" s="372"/>
      <c r="C15" s="373"/>
      <c r="D15" s="40"/>
      <c r="E15" s="40"/>
      <c r="F15" s="40"/>
      <c r="G15" s="40"/>
      <c r="H15" s="40"/>
      <c r="I15" s="40"/>
      <c r="J15" s="361"/>
      <c r="K15" s="366"/>
      <c r="L15" s="367"/>
    </row>
    <row r="16" spans="1:12" s="41" customFormat="1" ht="24" customHeight="1">
      <c r="A16" s="359" t="str">
        <f>Pools!D32</f>
        <v>NNM Fusion 17</v>
      </c>
      <c r="B16" s="42" t="str">
        <f>IF(E13&gt;0,E13," ")</f>
        <v> </v>
      </c>
      <c r="C16" s="42" t="str">
        <f>IF(D13&gt;0,D13," ")</f>
        <v> </v>
      </c>
      <c r="D16" s="368"/>
      <c r="E16" s="369"/>
      <c r="F16" s="40"/>
      <c r="G16" s="40"/>
      <c r="H16" s="40"/>
      <c r="I16" s="40"/>
      <c r="J16" s="359">
        <v>2</v>
      </c>
      <c r="K16" s="362"/>
      <c r="L16" s="363"/>
    </row>
    <row r="17" spans="1:12" s="41" customFormat="1" ht="24" customHeight="1">
      <c r="A17" s="360"/>
      <c r="B17" s="42" t="str">
        <f>IF(E14&gt;0,E14," ")</f>
        <v> </v>
      </c>
      <c r="C17" s="42" t="str">
        <f>IF(D14&gt;0,D14," ")</f>
        <v> </v>
      </c>
      <c r="D17" s="370"/>
      <c r="E17" s="371"/>
      <c r="F17" s="40"/>
      <c r="G17" s="40"/>
      <c r="H17" s="40"/>
      <c r="I17" s="40"/>
      <c r="J17" s="360"/>
      <c r="K17" s="364"/>
      <c r="L17" s="365"/>
    </row>
    <row r="18" spans="1:12" s="41" customFormat="1" ht="24" customHeight="1">
      <c r="A18" s="361"/>
      <c r="B18" s="42" t="str">
        <f>IF(E15&gt;0,E15," ")</f>
        <v> </v>
      </c>
      <c r="C18" s="42" t="str">
        <f>IF(D15&gt;0,D15," ")</f>
        <v> </v>
      </c>
      <c r="D18" s="372"/>
      <c r="E18" s="373"/>
      <c r="F18" s="40"/>
      <c r="G18" s="40"/>
      <c r="H18" s="40"/>
      <c r="I18" s="40"/>
      <c r="J18" s="361"/>
      <c r="K18" s="366"/>
      <c r="L18" s="367"/>
    </row>
    <row r="19" spans="1:12" s="41" customFormat="1" ht="24" customHeight="1">
      <c r="A19" s="359" t="str">
        <f>Pools!D33</f>
        <v>NM Premier ROX 16 Purple</v>
      </c>
      <c r="B19" s="42" t="str">
        <f>IF(G13&gt;0,G13," ")</f>
        <v> </v>
      </c>
      <c r="C19" s="42" t="str">
        <f>IF(F13&gt;0,F13," ")</f>
        <v> </v>
      </c>
      <c r="D19" s="42" t="str">
        <f>IF(G16&gt;0,G16," ")</f>
        <v> </v>
      </c>
      <c r="E19" s="42" t="str">
        <f>IF(F16&gt;0,F16," ")</f>
        <v> </v>
      </c>
      <c r="F19" s="43"/>
      <c r="G19" s="43"/>
      <c r="H19" s="40"/>
      <c r="I19" s="40"/>
      <c r="J19" s="359">
        <v>3</v>
      </c>
      <c r="K19" s="362"/>
      <c r="L19" s="363"/>
    </row>
    <row r="20" spans="1:12" s="41" customFormat="1" ht="24" customHeight="1">
      <c r="A20" s="360"/>
      <c r="B20" s="42" t="str">
        <f>IF(G14&gt;0,G14," ")</f>
        <v> </v>
      </c>
      <c r="C20" s="42" t="str">
        <f>IF(F14&gt;0,F14," ")</f>
        <v> </v>
      </c>
      <c r="D20" s="42" t="str">
        <f>IF(G17&gt;0,G17," ")</f>
        <v> </v>
      </c>
      <c r="E20" s="42" t="str">
        <f>IF(F17&gt;0,F17," ")</f>
        <v> </v>
      </c>
      <c r="F20" s="43"/>
      <c r="G20" s="43"/>
      <c r="H20" s="40"/>
      <c r="I20" s="40"/>
      <c r="J20" s="360"/>
      <c r="K20" s="364"/>
      <c r="L20" s="365"/>
    </row>
    <row r="21" spans="1:12" s="41" customFormat="1" ht="24" customHeight="1">
      <c r="A21" s="361"/>
      <c r="B21" s="42" t="str">
        <f>IF(G15&gt;0,G15," ")</f>
        <v> </v>
      </c>
      <c r="C21" s="42" t="str">
        <f>IF(F15&gt;0,F15," ")</f>
        <v> </v>
      </c>
      <c r="D21" s="42" t="str">
        <f>IF(G18&gt;0,G18," ")</f>
        <v> </v>
      </c>
      <c r="E21" s="42" t="str">
        <f>IF(F18&gt;0,F18," ")</f>
        <v> </v>
      </c>
      <c r="F21" s="43"/>
      <c r="G21" s="43"/>
      <c r="H21" s="40"/>
      <c r="I21" s="40"/>
      <c r="J21" s="361"/>
      <c r="K21" s="366"/>
      <c r="L21" s="367"/>
    </row>
    <row r="22" spans="1:12" s="41" customFormat="1" ht="24" customHeight="1">
      <c r="A22" s="359" t="str">
        <f>Pools!D34</f>
        <v>EP Stars 16 Blue</v>
      </c>
      <c r="B22" s="42" t="str">
        <f>IF(I13&gt;0,I13," ")</f>
        <v> </v>
      </c>
      <c r="C22" s="42" t="str">
        <f>IF(H13&gt;0,H13," ")</f>
        <v> </v>
      </c>
      <c r="D22" s="42" t="str">
        <f>IF(I16&gt;0,I16," ")</f>
        <v> </v>
      </c>
      <c r="E22" s="42" t="str">
        <f>IF(H16&gt;0,H16," ")</f>
        <v> </v>
      </c>
      <c r="F22" s="42" t="str">
        <f>IF(I19&gt;0,I19," ")</f>
        <v> </v>
      </c>
      <c r="G22" s="42" t="str">
        <f>IF(H19&gt;0,H19," ")</f>
        <v> </v>
      </c>
      <c r="H22" s="368"/>
      <c r="I22" s="369"/>
      <c r="J22" s="359">
        <v>4</v>
      </c>
      <c r="K22" s="362"/>
      <c r="L22" s="363"/>
    </row>
    <row r="23" spans="1:12" s="41" customFormat="1" ht="24" customHeight="1">
      <c r="A23" s="360"/>
      <c r="B23" s="42" t="str">
        <f>IF(I14&gt;0,I14," ")</f>
        <v> </v>
      </c>
      <c r="C23" s="42" t="str">
        <f>IF(H14&gt;0,H14," ")</f>
        <v> </v>
      </c>
      <c r="D23" s="42" t="str">
        <f>IF(I17&gt;0,I17," ")</f>
        <v> </v>
      </c>
      <c r="E23" s="42" t="str">
        <f>IF(H17&gt;0,H17," ")</f>
        <v> </v>
      </c>
      <c r="F23" s="42" t="str">
        <f>IF(I20&gt;0,I20," ")</f>
        <v> </v>
      </c>
      <c r="G23" s="42" t="str">
        <f>IF(H20&gt;0,H20," ")</f>
        <v> </v>
      </c>
      <c r="H23" s="370"/>
      <c r="I23" s="371"/>
      <c r="J23" s="360"/>
      <c r="K23" s="364"/>
      <c r="L23" s="365"/>
    </row>
    <row r="24" spans="1:12" s="41" customFormat="1" ht="24" customHeight="1">
      <c r="A24" s="361"/>
      <c r="B24" s="42" t="str">
        <f>IF(I15&gt;0,I15," ")</f>
        <v> </v>
      </c>
      <c r="C24" s="42" t="str">
        <f>IF(H15&gt;0,H15," ")</f>
        <v> </v>
      </c>
      <c r="D24" s="42" t="str">
        <f>IF(I18&gt;0,I18," ")</f>
        <v> </v>
      </c>
      <c r="E24" s="42" t="str">
        <f>IF(H18&gt;0,H18," ")</f>
        <v> </v>
      </c>
      <c r="F24" s="42" t="str">
        <f>IF(I21&gt;0,I21," ")</f>
        <v> </v>
      </c>
      <c r="G24" s="42" t="str">
        <f>IF(H21&gt;0,H21," ")</f>
        <v> </v>
      </c>
      <c r="H24" s="372"/>
      <c r="I24" s="373"/>
      <c r="J24" s="361"/>
      <c r="K24" s="366"/>
      <c r="L24" s="367"/>
    </row>
    <row r="25" spans="1:13" s="41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357" t="s">
        <v>9</v>
      </c>
      <c r="C26" s="357"/>
      <c r="D26" s="357"/>
      <c r="E26" s="36"/>
      <c r="F26" s="357" t="s">
        <v>10</v>
      </c>
      <c r="G26" s="357"/>
      <c r="H26" s="357"/>
      <c r="I26" s="357" t="s">
        <v>11</v>
      </c>
      <c r="J26" s="357"/>
    </row>
    <row r="27" spans="1:11" ht="12.75">
      <c r="A27" s="1"/>
      <c r="B27" s="350" t="s">
        <v>12</v>
      </c>
      <c r="C27" s="358"/>
      <c r="D27" s="358" t="s">
        <v>13</v>
      </c>
      <c r="E27" s="358"/>
      <c r="F27" s="358" t="s">
        <v>12</v>
      </c>
      <c r="G27" s="358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Wolf Pack 14N1</v>
      </c>
      <c r="B28" s="355"/>
      <c r="C28" s="356"/>
      <c r="D28" s="355"/>
      <c r="E28" s="356"/>
      <c r="F28" s="355"/>
      <c r="G28" s="356"/>
      <c r="H28" s="44"/>
      <c r="I28" s="45">
        <f>D13+D14+D15+F13+F14+F15+H13+H14+H15</f>
        <v>0</v>
      </c>
      <c r="J28" s="45">
        <f>E13+E14+E15+G13+G14+G15+I13+I14+I15</f>
        <v>0</v>
      </c>
      <c r="K28" s="45">
        <f>I28-J28</f>
        <v>0</v>
      </c>
    </row>
    <row r="29" spans="1:11" ht="24" customHeight="1">
      <c r="A29" s="2" t="str">
        <f>A16</f>
        <v>NNM Fusion 17</v>
      </c>
      <c r="B29" s="355"/>
      <c r="C29" s="356"/>
      <c r="D29" s="355"/>
      <c r="E29" s="356"/>
      <c r="F29" s="355"/>
      <c r="G29" s="356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1" ht="24" customHeight="1">
      <c r="A30" s="2" t="str">
        <f>A19</f>
        <v>NM Premier ROX 16 Purple</v>
      </c>
      <c r="B30" s="355"/>
      <c r="C30" s="356"/>
      <c r="D30" s="355"/>
      <c r="E30" s="356"/>
      <c r="F30" s="355"/>
      <c r="G30" s="356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1" ht="24" customHeight="1">
      <c r="A31" s="2" t="str">
        <f>A22</f>
        <v>EP Stars 16 Blue</v>
      </c>
      <c r="B31" s="355"/>
      <c r="C31" s="356"/>
      <c r="D31" s="355"/>
      <c r="E31" s="356"/>
      <c r="F31" s="355"/>
      <c r="G31" s="356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1" ht="12.75">
      <c r="A32" s="8"/>
      <c r="B32" s="354">
        <f>SUM(B28:C31)</f>
        <v>0</v>
      </c>
      <c r="C32" s="354"/>
      <c r="D32" s="354">
        <f>SUM(D28:E31)</f>
        <v>0</v>
      </c>
      <c r="E32" s="354"/>
      <c r="F32" s="354">
        <f>SUM(F28:G31)</f>
        <v>0</v>
      </c>
      <c r="G32" s="354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ht="24" customHeight="1"/>
    <row r="34" spans="1:12" ht="24" customHeight="1">
      <c r="A34" s="3"/>
      <c r="B34" s="350" t="s">
        <v>17</v>
      </c>
      <c r="C34" s="351"/>
      <c r="D34" s="350" t="s">
        <v>17</v>
      </c>
      <c r="E34" s="351"/>
      <c r="F34" s="352" t="s">
        <v>18</v>
      </c>
      <c r="G34" s="352"/>
      <c r="I34" s="353" t="s">
        <v>105</v>
      </c>
      <c r="J34" s="353"/>
      <c r="K34" s="353"/>
      <c r="L34" s="353"/>
    </row>
    <row r="35" spans="1:12" ht="18" customHeight="1">
      <c r="A35" s="3" t="s">
        <v>19</v>
      </c>
      <c r="B35" s="350" t="str">
        <f>A28</f>
        <v>Wolf Pack 14N1</v>
      </c>
      <c r="C35" s="351"/>
      <c r="D35" s="350" t="str">
        <f>A30</f>
        <v>NM Premier ROX 16 Purple</v>
      </c>
      <c r="E35" s="351"/>
      <c r="F35" s="352" t="str">
        <f>A16</f>
        <v>NNM Fusion 17</v>
      </c>
      <c r="G35" s="352"/>
      <c r="I35" s="353" t="s">
        <v>146</v>
      </c>
      <c r="J35" s="353"/>
      <c r="K35" s="353"/>
      <c r="L35" s="353"/>
    </row>
    <row r="36" spans="1:12" ht="18" customHeight="1">
      <c r="A36" s="3" t="s">
        <v>20</v>
      </c>
      <c r="B36" s="350" t="str">
        <f>A16</f>
        <v>NNM Fusion 17</v>
      </c>
      <c r="C36" s="351"/>
      <c r="D36" s="350" t="str">
        <f>A22</f>
        <v>EP Stars 16 Blue</v>
      </c>
      <c r="E36" s="351"/>
      <c r="F36" s="352" t="str">
        <f>A13</f>
        <v>Wolf Pack 14N1</v>
      </c>
      <c r="G36" s="352"/>
      <c r="I36" s="18"/>
      <c r="J36" s="18"/>
      <c r="K36" s="18"/>
      <c r="L36" s="18"/>
    </row>
    <row r="37" spans="1:12" ht="18" customHeight="1">
      <c r="A37" s="3" t="s">
        <v>21</v>
      </c>
      <c r="B37" s="350" t="str">
        <f>A28</f>
        <v>Wolf Pack 14N1</v>
      </c>
      <c r="C37" s="351"/>
      <c r="D37" s="350" t="str">
        <f>A31</f>
        <v>EP Stars 16 Blue</v>
      </c>
      <c r="E37" s="351"/>
      <c r="F37" s="352" t="str">
        <f>A30</f>
        <v>NM Premier ROX 16 Purple</v>
      </c>
      <c r="G37" s="352"/>
      <c r="I37" s="353" t="s">
        <v>106</v>
      </c>
      <c r="J37" s="353"/>
      <c r="K37" s="353"/>
      <c r="L37" s="353"/>
    </row>
    <row r="38" spans="1:12" ht="18" customHeight="1">
      <c r="A38" s="3" t="s">
        <v>24</v>
      </c>
      <c r="B38" s="350" t="str">
        <f>A29</f>
        <v>NNM Fusion 17</v>
      </c>
      <c r="C38" s="351"/>
      <c r="D38" s="350" t="str">
        <f>A30</f>
        <v>NM Premier ROX 16 Purple</v>
      </c>
      <c r="E38" s="351"/>
      <c r="F38" s="352" t="str">
        <f>A28</f>
        <v>Wolf Pack 14N1</v>
      </c>
      <c r="G38" s="352"/>
      <c r="I38" s="353" t="s">
        <v>147</v>
      </c>
      <c r="J38" s="353"/>
      <c r="K38" s="353"/>
      <c r="L38" s="353"/>
    </row>
    <row r="39" spans="1:7" ht="18" customHeight="1">
      <c r="A39" s="3" t="s">
        <v>25</v>
      </c>
      <c r="B39" s="350" t="str">
        <f>A30</f>
        <v>NM Premier ROX 16 Purple</v>
      </c>
      <c r="C39" s="351"/>
      <c r="D39" s="350" t="str">
        <f>A31</f>
        <v>EP Stars 16 Blue</v>
      </c>
      <c r="E39" s="351"/>
      <c r="F39" s="352" t="str">
        <f>A16</f>
        <v>NNM Fusion 17</v>
      </c>
      <c r="G39" s="352"/>
    </row>
    <row r="40" spans="1:7" ht="18" customHeight="1">
      <c r="A40" s="3" t="s">
        <v>26</v>
      </c>
      <c r="B40" s="350" t="str">
        <f>A13</f>
        <v>Wolf Pack 14N1</v>
      </c>
      <c r="C40" s="351"/>
      <c r="D40" s="350" t="str">
        <f>A29</f>
        <v>NNM Fusion 17</v>
      </c>
      <c r="E40" s="351"/>
      <c r="F40" s="352" t="str">
        <f>A22</f>
        <v>EP Stars 16 Blue</v>
      </c>
      <c r="G40" s="352"/>
    </row>
    <row r="41" spans="8:9" ht="18" customHeight="1">
      <c r="H41" s="8"/>
      <c r="I41" s="8"/>
    </row>
    <row r="42" spans="1:9" ht="18" customHeight="1">
      <c r="A42" s="348"/>
      <c r="B42" s="348"/>
      <c r="C42" s="348"/>
      <c r="D42" s="348"/>
      <c r="E42" s="348"/>
      <c r="F42" s="348"/>
      <c r="G42" s="348"/>
      <c r="H42" s="348"/>
      <c r="I42" s="12"/>
    </row>
    <row r="43" spans="1:9" ht="18" customHeight="1">
      <c r="A43" s="349" t="s">
        <v>190</v>
      </c>
      <c r="B43" s="349"/>
      <c r="C43" s="349"/>
      <c r="D43" s="349"/>
      <c r="E43" s="349"/>
      <c r="F43" s="349"/>
      <c r="G43" s="349"/>
      <c r="H43" s="349"/>
      <c r="I43" s="28"/>
    </row>
    <row r="44" ht="18" customHeight="1"/>
    <row r="45" ht="18" customHeight="1"/>
  </sheetData>
  <sheetProtection/>
  <mergeCells count="71">
    <mergeCell ref="A42:H42"/>
    <mergeCell ref="A43:H43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I37:L37"/>
    <mergeCell ref="B38:C38"/>
    <mergeCell ref="D38:E38"/>
    <mergeCell ref="F38:G38"/>
    <mergeCell ref="I38:L38"/>
    <mergeCell ref="I34:L34"/>
    <mergeCell ref="B35:C35"/>
    <mergeCell ref="D35:E35"/>
    <mergeCell ref="F35:G35"/>
    <mergeCell ref="I35:L35"/>
    <mergeCell ref="B36:C36"/>
    <mergeCell ref="D36:E36"/>
    <mergeCell ref="F36:G36"/>
    <mergeCell ref="B32:C32"/>
    <mergeCell ref="D32:E32"/>
    <mergeCell ref="F32:G32"/>
    <mergeCell ref="B34:C34"/>
    <mergeCell ref="D34:E34"/>
    <mergeCell ref="F34:G34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D26"/>
    <mergeCell ref="F26:H26"/>
    <mergeCell ref="I26:J26"/>
    <mergeCell ref="B27:C27"/>
    <mergeCell ref="D27:E27"/>
    <mergeCell ref="F27:G27"/>
    <mergeCell ref="A19:A21"/>
    <mergeCell ref="J19:J21"/>
    <mergeCell ref="K19:L21"/>
    <mergeCell ref="A22:A24"/>
    <mergeCell ref="H22:I24"/>
    <mergeCell ref="J22:J24"/>
    <mergeCell ref="K22:L24"/>
    <mergeCell ref="A13:A15"/>
    <mergeCell ref="B13:C15"/>
    <mergeCell ref="J13:J15"/>
    <mergeCell ref="K13:L15"/>
    <mergeCell ref="A16:A18"/>
    <mergeCell ref="D16:E18"/>
    <mergeCell ref="J16:J18"/>
    <mergeCell ref="K16:L18"/>
    <mergeCell ref="A1:M1"/>
    <mergeCell ref="A2:M2"/>
    <mergeCell ref="A7:H7"/>
    <mergeCell ref="B12:C12"/>
    <mergeCell ref="D12:E12"/>
    <mergeCell ref="F12:G12"/>
    <mergeCell ref="H12:I12"/>
    <mergeCell ref="K12:L12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64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2"/>
  <sheetViews>
    <sheetView zoomScalePageLayoutView="0" workbookViewId="0" topLeftCell="A4">
      <selection activeCell="H8" sqref="H8"/>
    </sheetView>
  </sheetViews>
  <sheetFormatPr defaultColWidth="11.421875" defaultRowHeight="12.75"/>
  <cols>
    <col min="1" max="1" width="20.7109375" style="0" customWidth="1"/>
    <col min="2" max="10" width="23.7109375" style="0" customWidth="1"/>
    <col min="11" max="11" width="20.7109375" style="0" customWidth="1"/>
    <col min="12" max="16384" width="8.8515625" style="0" customWidth="1"/>
  </cols>
  <sheetData>
    <row r="1" spans="1:11" ht="19.5">
      <c r="A1" s="376" t="str">
        <f>Pools!A1</f>
        <v>Albuquerque Bid Qualifier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</row>
    <row r="2" spans="1:11" ht="20.25" customHeight="1">
      <c r="A2" s="342" t="str">
        <f>Pools!A2</f>
        <v>3/16/19 - 3/17/19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</row>
    <row r="3" spans="1:5" ht="9.75" customHeight="1">
      <c r="A3" s="377"/>
      <c r="B3" s="377"/>
      <c r="C3" s="377"/>
      <c r="D3" s="5"/>
      <c r="E3" s="5"/>
    </row>
    <row r="4" spans="1:12" ht="19.5">
      <c r="A4" s="378" t="str">
        <f>Pools!A19</f>
        <v>Division II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24"/>
    </row>
    <row r="5" spans="1:11" ht="19.5">
      <c r="A5" s="378" t="s">
        <v>43</v>
      </c>
      <c r="B5" s="378"/>
      <c r="C5" s="378"/>
      <c r="D5" s="378"/>
      <c r="E5" s="378"/>
      <c r="F5" s="378"/>
      <c r="G5" s="378"/>
      <c r="H5" s="378"/>
      <c r="I5" s="378"/>
      <c r="J5" s="378"/>
      <c r="K5" s="378"/>
    </row>
    <row r="6" spans="1:10" ht="18" customHeight="1">
      <c r="A6" s="15"/>
      <c r="B6" s="15"/>
      <c r="C6" s="15"/>
      <c r="D6" s="15"/>
      <c r="E6" s="15"/>
      <c r="F6" s="15"/>
      <c r="G6" s="15"/>
      <c r="H6" s="15"/>
      <c r="I6" s="15"/>
      <c r="J6" s="15"/>
    </row>
    <row r="7" spans="3:9" s="26" customFormat="1" ht="18" customHeight="1">
      <c r="C7" s="50"/>
      <c r="D7" s="59" t="s">
        <v>341</v>
      </c>
      <c r="E7" s="59" t="s">
        <v>342</v>
      </c>
      <c r="F7" s="51" t="s">
        <v>42</v>
      </c>
      <c r="G7" s="330" t="s">
        <v>300</v>
      </c>
      <c r="H7" s="330" t="s">
        <v>297</v>
      </c>
      <c r="I7" s="50"/>
    </row>
    <row r="8" s="26" customFormat="1" ht="18" customHeight="1">
      <c r="F8" s="105"/>
    </row>
    <row r="9" spans="1:10" s="26" customFormat="1" ht="21" customHeight="1">
      <c r="A9" s="48"/>
      <c r="B9" s="379" t="s">
        <v>41</v>
      </c>
      <c r="C9" s="379"/>
      <c r="D9" s="379"/>
      <c r="E9" s="379"/>
      <c r="F9" s="379"/>
      <c r="G9" s="379"/>
      <c r="H9" s="379"/>
      <c r="I9" s="379"/>
      <c r="J9" s="379"/>
    </row>
    <row r="10" spans="5:9" s="26" customFormat="1" ht="21" customHeight="1">
      <c r="E10" s="48"/>
      <c r="F10" s="51"/>
      <c r="G10" s="48"/>
      <c r="H10" s="48"/>
      <c r="I10" s="48"/>
    </row>
    <row r="11" spans="3:9" s="26" customFormat="1" ht="21" customHeight="1" thickBot="1">
      <c r="C11" s="65"/>
      <c r="D11" s="65"/>
      <c r="E11" s="65"/>
      <c r="F11" s="63" t="s">
        <v>31</v>
      </c>
      <c r="G11" s="65"/>
      <c r="H11" s="65"/>
      <c r="I11" s="65"/>
    </row>
    <row r="12" spans="3:10" s="26" customFormat="1" ht="21" customHeight="1">
      <c r="C12" s="65"/>
      <c r="D12" s="65"/>
      <c r="E12" s="65"/>
      <c r="F12" s="66" t="s">
        <v>113</v>
      </c>
      <c r="G12" s="65"/>
      <c r="H12" s="65"/>
      <c r="I12" s="65"/>
      <c r="J12" s="87"/>
    </row>
    <row r="13" spans="3:10" s="26" customFormat="1" ht="21" customHeight="1" thickBot="1">
      <c r="C13" s="65"/>
      <c r="D13" s="69"/>
      <c r="E13" s="69"/>
      <c r="F13" s="68" t="str">
        <f>F33</f>
        <v>ABQ CC Ct. 12</v>
      </c>
      <c r="G13" s="69"/>
      <c r="H13" s="69"/>
      <c r="I13" s="65"/>
      <c r="J13" s="87"/>
    </row>
    <row r="14" spans="3:10" s="26" customFormat="1" ht="21" customHeight="1">
      <c r="C14" s="65"/>
      <c r="D14" s="70"/>
      <c r="E14" s="65"/>
      <c r="F14" s="71" t="s">
        <v>78</v>
      </c>
      <c r="G14" s="65"/>
      <c r="H14" s="72"/>
      <c r="I14" s="65"/>
      <c r="J14" s="87"/>
    </row>
    <row r="15" spans="3:10" s="26" customFormat="1" ht="21" customHeight="1" thickBot="1">
      <c r="C15" s="65"/>
      <c r="D15" s="74"/>
      <c r="E15" s="65"/>
      <c r="F15" s="98"/>
      <c r="G15" s="65"/>
      <c r="H15" s="75"/>
      <c r="I15" s="65"/>
      <c r="J15" s="87"/>
    </row>
    <row r="16" spans="3:10" s="26" customFormat="1" ht="21" customHeight="1">
      <c r="C16" s="65"/>
      <c r="D16" s="74"/>
      <c r="E16" s="92"/>
      <c r="F16" s="91" t="s">
        <v>34</v>
      </c>
      <c r="G16" s="65"/>
      <c r="H16" s="75"/>
      <c r="I16" s="65"/>
      <c r="J16" s="87"/>
    </row>
    <row r="17" spans="3:10" s="26" customFormat="1" ht="21" customHeight="1">
      <c r="C17" s="65"/>
      <c r="D17" s="74" t="s">
        <v>137</v>
      </c>
      <c r="E17" s="92"/>
      <c r="F17" s="63"/>
      <c r="G17" s="65"/>
      <c r="H17" s="75" t="s">
        <v>126</v>
      </c>
      <c r="I17" s="65"/>
      <c r="J17" s="87"/>
    </row>
    <row r="18" spans="3:10" s="26" customFormat="1" ht="21" customHeight="1" thickBot="1">
      <c r="C18" s="88"/>
      <c r="D18" s="76" t="str">
        <f>E23</f>
        <v>ABQ CC Ct. 15</v>
      </c>
      <c r="E18" s="64"/>
      <c r="F18" s="63" t="s">
        <v>154</v>
      </c>
      <c r="G18" s="64"/>
      <c r="H18" s="78" t="str">
        <f>H36</f>
        <v>ABQ CC Ct. 12</v>
      </c>
      <c r="I18" s="69"/>
      <c r="J18" s="87"/>
    </row>
    <row r="19" spans="3:10" s="26" customFormat="1" ht="21" customHeight="1">
      <c r="C19" s="70"/>
      <c r="D19" s="94" t="s">
        <v>184</v>
      </c>
      <c r="E19" s="64"/>
      <c r="F19" s="66" t="s">
        <v>63</v>
      </c>
      <c r="G19" s="65"/>
      <c r="H19" s="83" t="s">
        <v>91</v>
      </c>
      <c r="I19" s="72"/>
      <c r="J19" s="87"/>
    </row>
    <row r="20" spans="3:10" s="26" customFormat="1" ht="21" customHeight="1" thickBot="1">
      <c r="C20" s="74"/>
      <c r="D20" s="74"/>
      <c r="E20" s="69"/>
      <c r="F20" s="68" t="str">
        <f>D7</f>
        <v>ABQ CC Ct. 12</v>
      </c>
      <c r="G20" s="69"/>
      <c r="H20" s="83"/>
      <c r="I20" s="75"/>
      <c r="J20" s="87"/>
    </row>
    <row r="21" spans="3:10" s="26" customFormat="1" ht="21" customHeight="1">
      <c r="C21" s="74"/>
      <c r="D21" s="74"/>
      <c r="E21" s="70"/>
      <c r="F21" s="171" t="s">
        <v>172</v>
      </c>
      <c r="G21" s="72"/>
      <c r="H21" s="83"/>
      <c r="I21" s="75"/>
      <c r="J21" s="87"/>
    </row>
    <row r="22" spans="3:10" s="26" customFormat="1" ht="21" customHeight="1" thickBot="1">
      <c r="C22" s="74"/>
      <c r="D22" s="74"/>
      <c r="E22" s="74" t="s">
        <v>123</v>
      </c>
      <c r="F22" s="98"/>
      <c r="G22" s="75" t="s">
        <v>129</v>
      </c>
      <c r="H22" s="75"/>
      <c r="I22" s="75"/>
      <c r="J22" s="87"/>
    </row>
    <row r="23" spans="3:10" s="26" customFormat="1" ht="21" customHeight="1" thickBot="1">
      <c r="C23" s="74"/>
      <c r="D23" s="99"/>
      <c r="E23" s="76" t="str">
        <f>G23</f>
        <v>ABQ CC Ct. 15</v>
      </c>
      <c r="F23" s="91" t="s">
        <v>33</v>
      </c>
      <c r="G23" s="78" t="str">
        <f>F39</f>
        <v>ABQ CC Ct. 15</v>
      </c>
      <c r="H23" s="88"/>
      <c r="I23" s="75"/>
      <c r="J23" s="87"/>
    </row>
    <row r="24" spans="3:10" s="26" customFormat="1" ht="21" customHeight="1" thickBot="1">
      <c r="C24" s="74"/>
      <c r="D24" s="65"/>
      <c r="E24" s="81" t="s">
        <v>87</v>
      </c>
      <c r="F24" s="63" t="s">
        <v>38</v>
      </c>
      <c r="G24" s="83" t="s">
        <v>61</v>
      </c>
      <c r="H24" s="64"/>
      <c r="I24" s="75"/>
      <c r="J24" s="87"/>
    </row>
    <row r="25" spans="3:10" s="26" customFormat="1" ht="21" customHeight="1">
      <c r="C25" s="74"/>
      <c r="D25" s="65"/>
      <c r="E25" s="85"/>
      <c r="F25" s="66" t="s">
        <v>64</v>
      </c>
      <c r="G25" s="75"/>
      <c r="H25" s="65"/>
      <c r="I25" s="75"/>
      <c r="J25" s="87"/>
    </row>
    <row r="26" spans="3:10" s="26" customFormat="1" ht="21" customHeight="1" thickBot="1">
      <c r="C26" s="74"/>
      <c r="D26" s="65"/>
      <c r="E26" s="79"/>
      <c r="F26" s="68" t="str">
        <f>E7</f>
        <v>ABQ CC Ct. 15</v>
      </c>
      <c r="G26" s="88"/>
      <c r="H26" s="65"/>
      <c r="I26" s="75"/>
      <c r="J26" s="87"/>
    </row>
    <row r="27" spans="2:10" s="26" customFormat="1" ht="21" customHeight="1" thickBot="1">
      <c r="B27" s="172"/>
      <c r="C27" s="74" t="s">
        <v>130</v>
      </c>
      <c r="D27" s="65"/>
      <c r="E27" s="65"/>
      <c r="F27" s="97" t="s">
        <v>171</v>
      </c>
      <c r="G27" s="65"/>
      <c r="H27" s="65"/>
      <c r="I27" s="75" t="s">
        <v>131</v>
      </c>
      <c r="J27" s="173"/>
    </row>
    <row r="28" spans="2:10" s="26" customFormat="1" ht="21" customHeight="1" thickBot="1">
      <c r="B28" s="174"/>
      <c r="C28" s="89" t="str">
        <f>D18</f>
        <v>ABQ CC Ct. 15</v>
      </c>
      <c r="D28" s="65"/>
      <c r="E28" s="65"/>
      <c r="F28" s="98"/>
      <c r="G28" s="65"/>
      <c r="H28" s="65"/>
      <c r="I28" s="100" t="str">
        <f>H18</f>
        <v>ABQ CC Ct. 12</v>
      </c>
      <c r="J28" s="175"/>
    </row>
    <row r="29" spans="1:10" s="26" customFormat="1" ht="21" customHeight="1">
      <c r="A29" s="176"/>
      <c r="B29" s="85"/>
      <c r="C29" s="85" t="s">
        <v>196</v>
      </c>
      <c r="D29" s="63"/>
      <c r="E29" s="73"/>
      <c r="F29" s="91" t="s">
        <v>125</v>
      </c>
      <c r="G29" s="63"/>
      <c r="H29" s="63"/>
      <c r="I29" s="86" t="s">
        <v>118</v>
      </c>
      <c r="J29" s="86"/>
    </row>
    <row r="30" spans="1:10" s="26" customFormat="1" ht="21" customHeight="1">
      <c r="A30" s="176"/>
      <c r="B30" s="85"/>
      <c r="C30" s="95"/>
      <c r="D30" s="63"/>
      <c r="E30" s="63"/>
      <c r="F30" s="102"/>
      <c r="G30" s="63"/>
      <c r="H30" s="63"/>
      <c r="I30" s="96"/>
      <c r="J30" s="111"/>
    </row>
    <row r="31" spans="1:10" s="26" customFormat="1" ht="21" customHeight="1" thickBot="1">
      <c r="A31" s="176"/>
      <c r="B31" s="85"/>
      <c r="C31" s="85"/>
      <c r="D31" s="63"/>
      <c r="E31" s="63"/>
      <c r="F31" s="63" t="s">
        <v>77</v>
      </c>
      <c r="G31" s="63"/>
      <c r="H31" s="73"/>
      <c r="I31" s="86"/>
      <c r="J31" s="111"/>
    </row>
    <row r="32" spans="1:10" s="26" customFormat="1" ht="21" customHeight="1">
      <c r="A32" s="176"/>
      <c r="B32" s="85"/>
      <c r="C32" s="85"/>
      <c r="D32" s="63"/>
      <c r="E32" s="63"/>
      <c r="F32" s="66" t="s">
        <v>120</v>
      </c>
      <c r="G32" s="63"/>
      <c r="H32" s="73"/>
      <c r="I32" s="86"/>
      <c r="J32" s="111"/>
    </row>
    <row r="33" spans="1:10" s="26" customFormat="1" ht="21" customHeight="1" thickBot="1">
      <c r="A33" s="176"/>
      <c r="B33" s="85"/>
      <c r="C33" s="85"/>
      <c r="D33" s="67"/>
      <c r="E33" s="177"/>
      <c r="F33" s="68" t="str">
        <f>F20</f>
        <v>ABQ CC Ct. 12</v>
      </c>
      <c r="G33" s="178"/>
      <c r="H33" s="67"/>
      <c r="I33" s="86"/>
      <c r="J33" s="111"/>
    </row>
    <row r="34" spans="1:10" s="26" customFormat="1" ht="21" customHeight="1">
      <c r="A34" s="176"/>
      <c r="B34" s="85"/>
      <c r="C34" s="85"/>
      <c r="D34" s="80"/>
      <c r="E34" s="73"/>
      <c r="F34" s="71" t="s">
        <v>68</v>
      </c>
      <c r="G34" s="73"/>
      <c r="H34" s="84"/>
      <c r="I34" s="86"/>
      <c r="J34" s="111"/>
    </row>
    <row r="35" spans="1:10" s="26" customFormat="1" ht="21" customHeight="1" thickBot="1">
      <c r="A35" s="176"/>
      <c r="B35" s="85"/>
      <c r="C35" s="85"/>
      <c r="D35" s="81" t="s">
        <v>124</v>
      </c>
      <c r="E35" s="63"/>
      <c r="F35" s="98"/>
      <c r="G35" s="63"/>
      <c r="H35" s="86" t="s">
        <v>128</v>
      </c>
      <c r="I35" s="86"/>
      <c r="J35" s="111"/>
    </row>
    <row r="36" spans="1:10" s="26" customFormat="1" ht="21" customHeight="1" thickBot="1">
      <c r="A36" s="176"/>
      <c r="B36" s="85"/>
      <c r="C36" s="101"/>
      <c r="D36" s="89" t="str">
        <f>G63</f>
        <v>ABQ CC Ct. 13</v>
      </c>
      <c r="E36" s="63"/>
      <c r="F36" s="77" t="s">
        <v>114</v>
      </c>
      <c r="G36" s="63"/>
      <c r="H36" s="90" t="str">
        <f>F13</f>
        <v>ABQ CC Ct. 12</v>
      </c>
      <c r="I36" s="101"/>
      <c r="J36" s="111"/>
    </row>
    <row r="37" spans="1:10" s="26" customFormat="1" ht="21" customHeight="1" thickBot="1">
      <c r="A37" s="176"/>
      <c r="B37" s="85"/>
      <c r="C37" s="63"/>
      <c r="D37" s="85" t="s">
        <v>117</v>
      </c>
      <c r="E37" s="65"/>
      <c r="F37" s="82" t="s">
        <v>95</v>
      </c>
      <c r="G37" s="65"/>
      <c r="H37" s="86" t="s">
        <v>148</v>
      </c>
      <c r="I37" s="63"/>
      <c r="J37" s="111"/>
    </row>
    <row r="38" spans="1:10" s="26" customFormat="1" ht="21" customHeight="1">
      <c r="A38" s="176"/>
      <c r="B38" s="85"/>
      <c r="C38" s="63"/>
      <c r="D38" s="74"/>
      <c r="E38" s="65"/>
      <c r="F38" s="66" t="s">
        <v>115</v>
      </c>
      <c r="G38" s="65"/>
      <c r="H38" s="75"/>
      <c r="I38" s="63"/>
      <c r="J38" s="111"/>
    </row>
    <row r="39" spans="1:11" s="26" customFormat="1" ht="21" customHeight="1" thickBot="1">
      <c r="A39" s="176"/>
      <c r="B39" s="85"/>
      <c r="C39" s="63"/>
      <c r="D39" s="93"/>
      <c r="E39" s="69"/>
      <c r="F39" s="68" t="str">
        <f>F26</f>
        <v>ABQ CC Ct. 15</v>
      </c>
      <c r="G39" s="69"/>
      <c r="H39" s="88"/>
      <c r="I39" s="63"/>
      <c r="J39" s="111"/>
      <c r="K39" s="176"/>
    </row>
    <row r="40" spans="1:10" s="26" customFormat="1" ht="21" customHeight="1">
      <c r="A40" s="176"/>
      <c r="B40" s="74" t="s">
        <v>157</v>
      </c>
      <c r="C40" s="63"/>
      <c r="D40" s="103"/>
      <c r="E40" s="65"/>
      <c r="F40" s="71" t="s">
        <v>167</v>
      </c>
      <c r="G40" s="65"/>
      <c r="H40" s="103"/>
      <c r="I40" s="63"/>
      <c r="J40" s="75" t="s">
        <v>197</v>
      </c>
    </row>
    <row r="41" spans="1:11" s="26" customFormat="1" ht="21" customHeight="1" thickBot="1">
      <c r="A41" s="179"/>
      <c r="B41" s="76" t="str">
        <f>C28</f>
        <v>ABQ CC Ct. 15</v>
      </c>
      <c r="C41" s="63"/>
      <c r="D41" s="65"/>
      <c r="E41" s="65"/>
      <c r="F41" s="98"/>
      <c r="G41" s="65"/>
      <c r="H41" s="65"/>
      <c r="I41" s="63"/>
      <c r="J41" s="78" t="str">
        <f>I28</f>
        <v>ABQ CC Ct. 12</v>
      </c>
      <c r="K41" s="179"/>
    </row>
    <row r="42" spans="1:11" s="26" customFormat="1" ht="21" customHeight="1">
      <c r="A42" s="63" t="s">
        <v>44</v>
      </c>
      <c r="B42" s="94" t="s">
        <v>198</v>
      </c>
      <c r="C42" s="63"/>
      <c r="D42" s="65"/>
      <c r="E42" s="92"/>
      <c r="F42" s="91" t="s">
        <v>35</v>
      </c>
      <c r="G42" s="65"/>
      <c r="J42" s="83" t="s">
        <v>199</v>
      </c>
      <c r="K42" s="63" t="s">
        <v>45</v>
      </c>
    </row>
    <row r="43" spans="1:11" s="26" customFormat="1" ht="21" customHeight="1">
      <c r="A43" s="63" t="s">
        <v>46</v>
      </c>
      <c r="B43" s="85"/>
      <c r="C43" s="63"/>
      <c r="D43" s="65"/>
      <c r="E43" s="92"/>
      <c r="F43" s="63"/>
      <c r="G43" s="65"/>
      <c r="J43" s="96"/>
      <c r="K43" s="63" t="s">
        <v>46</v>
      </c>
    </row>
    <row r="44" spans="1:10" s="26" customFormat="1" ht="21" customHeight="1" thickBot="1">
      <c r="A44" s="176"/>
      <c r="B44" s="85"/>
      <c r="C44" s="65"/>
      <c r="D44" s="65"/>
      <c r="E44" s="65"/>
      <c r="F44" s="63" t="s">
        <v>36</v>
      </c>
      <c r="G44" s="65"/>
      <c r="H44" s="65"/>
      <c r="J44" s="96"/>
    </row>
    <row r="45" spans="1:10" s="26" customFormat="1" ht="21" customHeight="1">
      <c r="A45" s="176"/>
      <c r="B45" s="85"/>
      <c r="C45" s="65"/>
      <c r="D45" s="65"/>
      <c r="E45" s="65"/>
      <c r="F45" s="66" t="s">
        <v>116</v>
      </c>
      <c r="G45" s="65"/>
      <c r="H45" s="65"/>
      <c r="I45" s="65"/>
      <c r="J45" s="96"/>
    </row>
    <row r="46" spans="1:10" s="26" customFormat="1" ht="21" customHeight="1" thickBot="1">
      <c r="A46" s="176"/>
      <c r="B46" s="85"/>
      <c r="C46" s="65"/>
      <c r="D46" s="65"/>
      <c r="E46" s="69"/>
      <c r="F46" s="68" t="str">
        <f>G7</f>
        <v>ABQ CC Ct. 13</v>
      </c>
      <c r="G46" s="163"/>
      <c r="H46" s="65"/>
      <c r="I46" s="65"/>
      <c r="J46" s="96"/>
    </row>
    <row r="47" spans="1:10" s="26" customFormat="1" ht="21" customHeight="1">
      <c r="A47" s="176"/>
      <c r="B47" s="85"/>
      <c r="C47" s="65"/>
      <c r="D47" s="65"/>
      <c r="E47" s="70"/>
      <c r="F47" s="180" t="s">
        <v>170</v>
      </c>
      <c r="G47" s="72"/>
      <c r="H47" s="65"/>
      <c r="I47" s="65"/>
      <c r="J47" s="96"/>
    </row>
    <row r="48" spans="1:10" s="26" customFormat="1" ht="21" customHeight="1" thickBot="1">
      <c r="A48" s="176"/>
      <c r="B48" s="85"/>
      <c r="C48" s="65"/>
      <c r="D48" s="65"/>
      <c r="E48" s="74" t="s">
        <v>141</v>
      </c>
      <c r="F48" s="164"/>
      <c r="G48" s="75" t="s">
        <v>134</v>
      </c>
      <c r="H48" s="65"/>
      <c r="I48" s="65"/>
      <c r="J48" s="96"/>
    </row>
    <row r="49" spans="1:10" s="26" customFormat="1" ht="21" customHeight="1" thickBot="1" thickTop="1">
      <c r="A49" s="176"/>
      <c r="B49" s="85"/>
      <c r="C49" s="65"/>
      <c r="D49" s="88"/>
      <c r="E49" s="76" t="str">
        <f>F66</f>
        <v>ABQ CC Ct. 20</v>
      </c>
      <c r="F49" s="91" t="s">
        <v>79</v>
      </c>
      <c r="G49" s="78" t="str">
        <f>F60</f>
        <v>ABQ CC Ct. 13</v>
      </c>
      <c r="H49" s="93"/>
      <c r="I49" s="65"/>
      <c r="J49" s="96"/>
    </row>
    <row r="50" spans="1:10" s="26" customFormat="1" ht="21" customHeight="1" thickBot="1">
      <c r="A50" s="176"/>
      <c r="B50" s="85"/>
      <c r="C50" s="65"/>
      <c r="D50" s="70"/>
      <c r="E50" s="94" t="s">
        <v>93</v>
      </c>
      <c r="F50" s="63" t="s">
        <v>142</v>
      </c>
      <c r="G50" s="83" t="s">
        <v>110</v>
      </c>
      <c r="H50" s="72"/>
      <c r="I50" s="65"/>
      <c r="J50" s="96"/>
    </row>
    <row r="51" spans="1:10" s="26" customFormat="1" ht="21" customHeight="1">
      <c r="A51" s="176"/>
      <c r="B51" s="85"/>
      <c r="C51" s="65"/>
      <c r="D51" s="94"/>
      <c r="E51" s="94"/>
      <c r="F51" s="66" t="s">
        <v>139</v>
      </c>
      <c r="G51" s="75"/>
      <c r="H51" s="75"/>
      <c r="I51" s="65"/>
      <c r="J51" s="96"/>
    </row>
    <row r="52" spans="1:10" s="26" customFormat="1" ht="21" customHeight="1" thickBot="1">
      <c r="A52" s="176"/>
      <c r="B52" s="85"/>
      <c r="C52" s="65"/>
      <c r="D52" s="74"/>
      <c r="E52" s="165"/>
      <c r="F52" s="68" t="str">
        <f>H7</f>
        <v>ABQ CC Ct. 20</v>
      </c>
      <c r="G52" s="88"/>
      <c r="H52" s="83"/>
      <c r="I52" s="65"/>
      <c r="J52" s="96"/>
    </row>
    <row r="53" spans="1:10" s="26" customFormat="1" ht="21" customHeight="1">
      <c r="A53" s="176"/>
      <c r="B53" s="85"/>
      <c r="C53" s="65"/>
      <c r="D53" s="74"/>
      <c r="E53" s="103"/>
      <c r="F53" s="180" t="s">
        <v>69</v>
      </c>
      <c r="G53" s="103"/>
      <c r="H53" s="83"/>
      <c r="I53" s="65"/>
      <c r="J53" s="96"/>
    </row>
    <row r="54" spans="1:10" s="26" customFormat="1" ht="21" customHeight="1" thickBot="1">
      <c r="A54" s="176"/>
      <c r="B54" s="85"/>
      <c r="C54" s="65"/>
      <c r="D54" s="74"/>
      <c r="E54" s="65"/>
      <c r="F54" s="164"/>
      <c r="G54" s="65"/>
      <c r="H54" s="75"/>
      <c r="I54" s="65"/>
      <c r="J54" s="96"/>
    </row>
    <row r="55" spans="1:10" s="26" customFormat="1" ht="21" customHeight="1" thickTop="1">
      <c r="A55" s="176"/>
      <c r="B55" s="85"/>
      <c r="C55" s="65"/>
      <c r="D55" s="74" t="s">
        <v>136</v>
      </c>
      <c r="E55" s="65"/>
      <c r="F55" s="91" t="s">
        <v>94</v>
      </c>
      <c r="G55" s="65"/>
      <c r="H55" s="75" t="s">
        <v>160</v>
      </c>
      <c r="I55" s="65"/>
      <c r="J55" s="96"/>
    </row>
    <row r="56" spans="1:10" s="26" customFormat="1" ht="21" customHeight="1" thickBot="1">
      <c r="A56" s="176"/>
      <c r="B56" s="79"/>
      <c r="C56" s="88"/>
      <c r="D56" s="76" t="str">
        <f>E63</f>
        <v>ABQ CC Ct. 20</v>
      </c>
      <c r="E56" s="65"/>
      <c r="F56" s="65"/>
      <c r="G56" s="64"/>
      <c r="H56" s="78" t="str">
        <f>D36</f>
        <v>ABQ CC Ct. 13</v>
      </c>
      <c r="I56" s="93"/>
      <c r="J56" s="172"/>
    </row>
    <row r="57" spans="1:10" s="26" customFormat="1" ht="21" customHeight="1">
      <c r="A57" s="176"/>
      <c r="B57" s="63"/>
      <c r="C57" s="65"/>
      <c r="D57" s="94" t="s">
        <v>162</v>
      </c>
      <c r="E57" s="65"/>
      <c r="F57" s="63"/>
      <c r="G57" s="64"/>
      <c r="H57" s="83" t="s">
        <v>200</v>
      </c>
      <c r="I57" s="65"/>
      <c r="J57" s="176"/>
    </row>
    <row r="58" spans="1:10" s="26" customFormat="1" ht="21" customHeight="1" thickBot="1">
      <c r="A58" s="176"/>
      <c r="B58" s="63"/>
      <c r="C58" s="65"/>
      <c r="D58" s="74"/>
      <c r="E58" s="73"/>
      <c r="F58" s="63" t="s">
        <v>119</v>
      </c>
      <c r="G58" s="65"/>
      <c r="H58" s="75"/>
      <c r="I58" s="65"/>
      <c r="J58" s="176"/>
    </row>
    <row r="59" spans="2:10" s="26" customFormat="1" ht="21" customHeight="1">
      <c r="B59" s="63"/>
      <c r="C59" s="65"/>
      <c r="D59" s="74"/>
      <c r="E59" s="63"/>
      <c r="F59" s="66" t="s">
        <v>135</v>
      </c>
      <c r="G59" s="65"/>
      <c r="H59" s="75"/>
      <c r="I59" s="65"/>
      <c r="J59" s="176"/>
    </row>
    <row r="60" spans="2:10" s="26" customFormat="1" ht="21" customHeight="1" thickBot="1">
      <c r="B60" s="63"/>
      <c r="C60" s="65"/>
      <c r="D60" s="74"/>
      <c r="E60" s="166"/>
      <c r="F60" s="68" t="str">
        <f>F46</f>
        <v>ABQ CC Ct. 13</v>
      </c>
      <c r="G60" s="163"/>
      <c r="H60" s="75"/>
      <c r="I60" s="65"/>
      <c r="J60" s="176"/>
    </row>
    <row r="61" spans="2:10" s="26" customFormat="1" ht="21" customHeight="1">
      <c r="B61" s="63"/>
      <c r="C61" s="65"/>
      <c r="D61" s="74"/>
      <c r="E61" s="70"/>
      <c r="F61" s="71" t="s">
        <v>90</v>
      </c>
      <c r="G61" s="72"/>
      <c r="H61" s="75"/>
      <c r="I61" s="65"/>
      <c r="J61" s="176"/>
    </row>
    <row r="62" spans="2:10" s="26" customFormat="1" ht="21" customHeight="1" thickBot="1">
      <c r="B62" s="63"/>
      <c r="C62" s="64"/>
      <c r="D62" s="74"/>
      <c r="E62" s="74" t="s">
        <v>140</v>
      </c>
      <c r="F62" s="167"/>
      <c r="G62" s="75" t="s">
        <v>133</v>
      </c>
      <c r="H62" s="75"/>
      <c r="I62" s="65"/>
      <c r="J62" s="176"/>
    </row>
    <row r="63" spans="2:10" s="26" customFormat="1" ht="21" customHeight="1" thickBot="1" thickTop="1">
      <c r="B63" s="63"/>
      <c r="C63" s="65"/>
      <c r="D63" s="99"/>
      <c r="E63" s="76" t="str">
        <f>E49</f>
        <v>ABQ CC Ct. 20</v>
      </c>
      <c r="F63" s="181" t="s">
        <v>166</v>
      </c>
      <c r="G63" s="78" t="str">
        <f>G49</f>
        <v>ABQ CC Ct. 13</v>
      </c>
      <c r="H63" s="99"/>
      <c r="I63" s="65"/>
      <c r="J63" s="176"/>
    </row>
    <row r="64" spans="2:9" s="26" customFormat="1" ht="21" customHeight="1" thickBot="1">
      <c r="B64" s="63"/>
      <c r="C64" s="65"/>
      <c r="D64" s="65"/>
      <c r="E64" s="94" t="s">
        <v>112</v>
      </c>
      <c r="F64" s="182" t="s">
        <v>37</v>
      </c>
      <c r="G64" s="83" t="s">
        <v>111</v>
      </c>
      <c r="H64" s="65"/>
      <c r="I64" s="65"/>
    </row>
    <row r="65" spans="1:9" s="26" customFormat="1" ht="21" customHeight="1">
      <c r="A65" s="63"/>
      <c r="B65" s="63"/>
      <c r="C65" s="65"/>
      <c r="D65" s="65"/>
      <c r="E65" s="74"/>
      <c r="F65" s="66" t="s">
        <v>143</v>
      </c>
      <c r="G65" s="75"/>
      <c r="H65" s="65"/>
      <c r="I65" s="65"/>
    </row>
    <row r="66" spans="2:10" s="26" customFormat="1" ht="21" customHeight="1" thickBot="1">
      <c r="B66" s="63"/>
      <c r="C66" s="65"/>
      <c r="D66" s="65"/>
      <c r="E66" s="165"/>
      <c r="F66" s="68" t="str">
        <f>F52</f>
        <v>ABQ CC Ct. 20</v>
      </c>
      <c r="G66" s="168"/>
      <c r="H66" s="65"/>
      <c r="I66" s="63"/>
      <c r="J66" s="87"/>
    </row>
    <row r="67" spans="2:10" s="26" customFormat="1" ht="21" customHeight="1">
      <c r="B67" s="63"/>
      <c r="C67" s="65"/>
      <c r="D67" s="65"/>
      <c r="E67" s="103"/>
      <c r="F67" s="71" t="s">
        <v>80</v>
      </c>
      <c r="G67" s="65"/>
      <c r="H67" s="65"/>
      <c r="I67" s="65"/>
      <c r="J67" s="176"/>
    </row>
    <row r="68" spans="2:10" s="26" customFormat="1" ht="21" customHeight="1" thickBot="1">
      <c r="B68" s="63"/>
      <c r="C68" s="65"/>
      <c r="D68" s="65"/>
      <c r="E68" s="65"/>
      <c r="F68" s="167"/>
      <c r="G68" s="65"/>
      <c r="H68" s="65"/>
      <c r="I68" s="176"/>
      <c r="J68" s="176"/>
    </row>
    <row r="69" spans="2:10" s="26" customFormat="1" ht="21" customHeight="1" thickTop="1">
      <c r="B69" s="63"/>
      <c r="C69" s="65"/>
      <c r="D69" s="65"/>
      <c r="E69" s="65"/>
      <c r="F69" s="91" t="s">
        <v>32</v>
      </c>
      <c r="G69" s="65"/>
      <c r="H69" s="65"/>
      <c r="I69" s="183"/>
      <c r="J69" s="176"/>
    </row>
    <row r="70" spans="4:10" s="26" customFormat="1" ht="21" customHeight="1">
      <c r="D70" s="63"/>
      <c r="E70" s="63"/>
      <c r="F70" s="63"/>
      <c r="G70" s="63"/>
      <c r="H70" s="65"/>
      <c r="I70" s="184"/>
      <c r="J70" s="65"/>
    </row>
    <row r="71" spans="1:11" s="26" customFormat="1" ht="21" customHeight="1">
      <c r="A71"/>
      <c r="B71"/>
      <c r="C71"/>
      <c r="D71" s="16"/>
      <c r="E71" s="21"/>
      <c r="F71" s="14"/>
      <c r="G71" s="14"/>
      <c r="H71" s="14"/>
      <c r="I71" s="6"/>
      <c r="J71" s="8"/>
      <c r="K71"/>
    </row>
    <row r="72" spans="1:11" s="26" customFormat="1" ht="21" customHeight="1">
      <c r="A72"/>
      <c r="B72" s="53"/>
      <c r="C72" s="22" t="s">
        <v>62</v>
      </c>
      <c r="D72"/>
      <c r="E72"/>
      <c r="F72" s="19"/>
      <c r="G72"/>
      <c r="H72"/>
      <c r="I72" s="8"/>
      <c r="J72" s="8"/>
      <c r="K72"/>
    </row>
    <row r="73" spans="1:11" s="26" customFormat="1" ht="21" customHeight="1">
      <c r="A73"/>
      <c r="B73"/>
      <c r="C73"/>
      <c r="D73"/>
      <c r="E73"/>
      <c r="F73" s="19"/>
      <c r="G73"/>
      <c r="H73"/>
      <c r="I73"/>
      <c r="J73"/>
      <c r="K73"/>
    </row>
    <row r="74" spans="1:11" s="26" customFormat="1" ht="21" customHeight="1">
      <c r="A74"/>
      <c r="B74"/>
      <c r="C74"/>
      <c r="D74"/>
      <c r="E74"/>
      <c r="F74" s="19"/>
      <c r="G74"/>
      <c r="H74"/>
      <c r="I74"/>
      <c r="J74"/>
      <c r="K74"/>
    </row>
    <row r="75" spans="1:11" s="26" customFormat="1" ht="21" customHeight="1">
      <c r="A75"/>
      <c r="B75"/>
      <c r="C75"/>
      <c r="D75"/>
      <c r="E75" s="19"/>
      <c r="F75"/>
      <c r="G75"/>
      <c r="H75"/>
      <c r="I75"/>
      <c r="J75"/>
      <c r="K75"/>
    </row>
    <row r="76" spans="1:11" s="26" customFormat="1" ht="21" customHeight="1">
      <c r="A76"/>
      <c r="B76"/>
      <c r="C76"/>
      <c r="D76"/>
      <c r="E76" s="19"/>
      <c r="F76"/>
      <c r="G76"/>
      <c r="H76"/>
      <c r="I76"/>
      <c r="J76"/>
      <c r="K76"/>
    </row>
    <row r="77" spans="1:11" s="26" customFormat="1" ht="21" customHeight="1">
      <c r="A77"/>
      <c r="B77"/>
      <c r="C77"/>
      <c r="D77"/>
      <c r="E77"/>
      <c r="F77"/>
      <c r="G77"/>
      <c r="H77"/>
      <c r="I77"/>
      <c r="J77"/>
      <c r="K77"/>
    </row>
    <row r="78" spans="1:11" s="26" customFormat="1" ht="21" customHeight="1">
      <c r="A78"/>
      <c r="B78"/>
      <c r="C78"/>
      <c r="D78"/>
      <c r="E78"/>
      <c r="F78"/>
      <c r="G78"/>
      <c r="H78"/>
      <c r="I78"/>
      <c r="J78"/>
      <c r="K78"/>
    </row>
    <row r="79" spans="1:11" s="26" customFormat="1" ht="21" customHeight="1">
      <c r="A79"/>
      <c r="B79"/>
      <c r="C79"/>
      <c r="D79"/>
      <c r="E79"/>
      <c r="F79"/>
      <c r="G79"/>
      <c r="H79"/>
      <c r="I79"/>
      <c r="J79"/>
      <c r="K79"/>
    </row>
    <row r="80" spans="1:11" s="26" customFormat="1" ht="21" customHeight="1">
      <c r="A80"/>
      <c r="B80"/>
      <c r="C80"/>
      <c r="D80"/>
      <c r="E80"/>
      <c r="F80"/>
      <c r="G80"/>
      <c r="H80"/>
      <c r="I80"/>
      <c r="J80"/>
      <c r="K80"/>
    </row>
    <row r="81" spans="1:11" s="26" customFormat="1" ht="21" customHeight="1">
      <c r="A81"/>
      <c r="B81"/>
      <c r="C81"/>
      <c r="D81"/>
      <c r="E81"/>
      <c r="F81"/>
      <c r="G81"/>
      <c r="H81"/>
      <c r="I81"/>
      <c r="J81"/>
      <c r="K81"/>
    </row>
    <row r="82" spans="1:11" s="26" customFormat="1" ht="21" customHeight="1">
      <c r="A82"/>
      <c r="B82"/>
      <c r="C82"/>
      <c r="D82"/>
      <c r="E82"/>
      <c r="F82"/>
      <c r="G82"/>
      <c r="H82"/>
      <c r="I82"/>
      <c r="J82"/>
      <c r="K82"/>
    </row>
    <row r="83" spans="1:11" s="26" customFormat="1" ht="21" customHeight="1">
      <c r="A83"/>
      <c r="B83"/>
      <c r="C83"/>
      <c r="D83"/>
      <c r="E83"/>
      <c r="F83"/>
      <c r="G83"/>
      <c r="H83"/>
      <c r="I83"/>
      <c r="J83"/>
      <c r="K83"/>
    </row>
    <row r="84" spans="1:11" s="26" customFormat="1" ht="21" customHeight="1">
      <c r="A84"/>
      <c r="B84"/>
      <c r="C84"/>
      <c r="D84"/>
      <c r="E84"/>
      <c r="F84"/>
      <c r="G84"/>
      <c r="H84"/>
      <c r="I84"/>
      <c r="J84"/>
      <c r="K84"/>
    </row>
    <row r="85" spans="1:11" s="26" customFormat="1" ht="21" customHeight="1">
      <c r="A85"/>
      <c r="B85"/>
      <c r="C85"/>
      <c r="D85"/>
      <c r="E85"/>
      <c r="F85"/>
      <c r="G85"/>
      <c r="H85"/>
      <c r="I85"/>
      <c r="J85"/>
      <c r="K85"/>
    </row>
    <row r="86" spans="1:11" s="26" customFormat="1" ht="21" customHeight="1">
      <c r="A86"/>
      <c r="B86"/>
      <c r="C86"/>
      <c r="D86"/>
      <c r="E86"/>
      <c r="F86"/>
      <c r="G86"/>
      <c r="H86"/>
      <c r="I86"/>
      <c r="J86"/>
      <c r="K86"/>
    </row>
    <row r="87" spans="1:11" s="26" customFormat="1" ht="21" customHeight="1">
      <c r="A87"/>
      <c r="B87"/>
      <c r="C87"/>
      <c r="D87"/>
      <c r="E87"/>
      <c r="F87"/>
      <c r="G87"/>
      <c r="H87"/>
      <c r="I87"/>
      <c r="J87"/>
      <c r="K87"/>
    </row>
    <row r="88" spans="1:11" s="26" customFormat="1" ht="21" customHeight="1">
      <c r="A88"/>
      <c r="B88"/>
      <c r="C88"/>
      <c r="D88"/>
      <c r="E88"/>
      <c r="F88"/>
      <c r="G88"/>
      <c r="H88"/>
      <c r="I88"/>
      <c r="J88"/>
      <c r="K88"/>
    </row>
    <row r="89" spans="1:11" s="26" customFormat="1" ht="21" customHeight="1">
      <c r="A89"/>
      <c r="B89"/>
      <c r="C89"/>
      <c r="D89"/>
      <c r="E89"/>
      <c r="F89"/>
      <c r="G89"/>
      <c r="H89"/>
      <c r="I89"/>
      <c r="J89"/>
      <c r="K89"/>
    </row>
    <row r="90" spans="1:11" s="26" customFormat="1" ht="21" customHeight="1">
      <c r="A90"/>
      <c r="B90"/>
      <c r="C90"/>
      <c r="D90"/>
      <c r="E90"/>
      <c r="F90"/>
      <c r="G90"/>
      <c r="H90"/>
      <c r="I90"/>
      <c r="J90"/>
      <c r="K90"/>
    </row>
    <row r="91" spans="1:11" s="26" customFormat="1" ht="21" customHeight="1">
      <c r="A91"/>
      <c r="B91"/>
      <c r="C91"/>
      <c r="D91"/>
      <c r="E91"/>
      <c r="F91"/>
      <c r="G91"/>
      <c r="H91"/>
      <c r="I91"/>
      <c r="J91"/>
      <c r="K91"/>
    </row>
    <row r="92" spans="1:11" s="26" customFormat="1" ht="21" customHeight="1">
      <c r="A92"/>
      <c r="B92"/>
      <c r="C92"/>
      <c r="D92"/>
      <c r="E92"/>
      <c r="F92"/>
      <c r="G92"/>
      <c r="H92"/>
      <c r="I92"/>
      <c r="J92"/>
      <c r="K92"/>
    </row>
    <row r="93" ht="14.25" customHeight="1"/>
  </sheetData>
  <sheetProtection/>
  <mergeCells count="6">
    <mergeCell ref="A2:K2"/>
    <mergeCell ref="A4:K4"/>
    <mergeCell ref="A3:C3"/>
    <mergeCell ref="A5:K5"/>
    <mergeCell ref="B9:J9"/>
    <mergeCell ref="A1:K1"/>
  </mergeCells>
  <printOptions horizontalCentered="1" verticalCentered="1"/>
  <pageMargins left="0.25" right="0.25" top="0.22" bottom="0.24" header="0.22" footer="0.24"/>
  <pageSetup fitToHeight="1" fitToWidth="1" horizontalDpi="600" verticalDpi="600" orientation="portrait" scale="4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2"/>
  <sheetViews>
    <sheetView zoomScalePageLayoutView="0" workbookViewId="0" topLeftCell="A2">
      <selection activeCell="A1" sqref="A1:K1"/>
    </sheetView>
  </sheetViews>
  <sheetFormatPr defaultColWidth="11.421875" defaultRowHeight="12.75"/>
  <cols>
    <col min="1" max="1" width="20.7109375" style="0" customWidth="1"/>
    <col min="2" max="10" width="22.7109375" style="0" customWidth="1"/>
    <col min="11" max="11" width="20.7109375" style="0" customWidth="1"/>
    <col min="12" max="16384" width="8.8515625" style="0" customWidth="1"/>
  </cols>
  <sheetData>
    <row r="1" spans="1:11" ht="19.5">
      <c r="A1" s="376" t="str">
        <f>Pools!A1</f>
        <v>Albuquerque Bid Qualifier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</row>
    <row r="2" spans="1:11" ht="20.25" customHeight="1">
      <c r="A2" s="342" t="str">
        <f>Pools!A2</f>
        <v>3/16/19 - 3/17/19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</row>
    <row r="3" spans="1:5" ht="9.75" customHeight="1">
      <c r="A3" s="377"/>
      <c r="B3" s="377"/>
      <c r="C3" s="377"/>
      <c r="D3" s="5"/>
      <c r="E3" s="5"/>
    </row>
    <row r="4" spans="1:12" ht="19.5">
      <c r="A4" s="378" t="str">
        <f>Pools!A19</f>
        <v>Division II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24"/>
    </row>
    <row r="5" spans="1:11" ht="19.5">
      <c r="A5" s="378" t="s">
        <v>70</v>
      </c>
      <c r="B5" s="378"/>
      <c r="C5" s="378"/>
      <c r="D5" s="378"/>
      <c r="E5" s="378"/>
      <c r="F5" s="378"/>
      <c r="G5" s="378"/>
      <c r="H5" s="378"/>
      <c r="I5" s="378"/>
      <c r="J5" s="378"/>
      <c r="K5" s="378"/>
    </row>
    <row r="6" spans="1:10" ht="19.5">
      <c r="A6" s="15"/>
      <c r="B6" s="15"/>
      <c r="C6" s="15"/>
      <c r="D6" s="15"/>
      <c r="E6" s="15"/>
      <c r="F6" s="15"/>
      <c r="G6" s="15"/>
      <c r="H6" s="15"/>
      <c r="I6" s="15"/>
      <c r="J6" s="15"/>
    </row>
    <row r="7" spans="3:9" s="26" customFormat="1" ht="18" customHeight="1">
      <c r="C7" s="50"/>
      <c r="D7" s="59" t="s">
        <v>343</v>
      </c>
      <c r="E7" s="59" t="s">
        <v>345</v>
      </c>
      <c r="F7" s="51" t="s">
        <v>42</v>
      </c>
      <c r="G7" s="330" t="s">
        <v>299</v>
      </c>
      <c r="H7" s="330" t="s">
        <v>290</v>
      </c>
      <c r="I7" s="50"/>
    </row>
    <row r="8" s="26" customFormat="1" ht="18" customHeight="1">
      <c r="F8" s="105"/>
    </row>
    <row r="9" spans="1:10" s="26" customFormat="1" ht="18" customHeight="1">
      <c r="A9" s="48"/>
      <c r="B9" s="379" t="s">
        <v>41</v>
      </c>
      <c r="C9" s="379"/>
      <c r="D9" s="379"/>
      <c r="E9" s="379"/>
      <c r="F9" s="379"/>
      <c r="G9" s="379"/>
      <c r="H9" s="379"/>
      <c r="I9" s="379"/>
      <c r="J9" s="379"/>
    </row>
    <row r="10" spans="5:9" s="26" customFormat="1" ht="21" customHeight="1">
      <c r="E10" s="48"/>
      <c r="F10" s="51"/>
      <c r="G10" s="48"/>
      <c r="H10" s="48"/>
      <c r="I10" s="48"/>
    </row>
    <row r="11" spans="3:9" s="26" customFormat="1" ht="21" customHeight="1" thickBot="1">
      <c r="C11" s="65"/>
      <c r="D11" s="65"/>
      <c r="E11" s="65"/>
      <c r="F11" s="63" t="s">
        <v>39</v>
      </c>
      <c r="G11" s="65"/>
      <c r="H11" s="65"/>
      <c r="I11" s="65"/>
    </row>
    <row r="12" spans="3:10" s="26" customFormat="1" ht="21" customHeight="1">
      <c r="C12" s="65"/>
      <c r="D12" s="65"/>
      <c r="E12" s="65"/>
      <c r="F12" s="66" t="s">
        <v>113</v>
      </c>
      <c r="G12" s="65"/>
      <c r="H12" s="65"/>
      <c r="I12" s="65"/>
      <c r="J12" s="87"/>
    </row>
    <row r="13" spans="3:10" s="26" customFormat="1" ht="21" customHeight="1" thickBot="1">
      <c r="C13" s="65"/>
      <c r="D13" s="69"/>
      <c r="E13" s="69"/>
      <c r="F13" s="68" t="str">
        <f>F33</f>
        <v>ABQ CC Ct. 16</v>
      </c>
      <c r="G13" s="69"/>
      <c r="H13" s="69"/>
      <c r="I13" s="65"/>
      <c r="J13" s="87"/>
    </row>
    <row r="14" spans="3:10" s="26" customFormat="1" ht="21" customHeight="1">
      <c r="C14" s="65"/>
      <c r="D14" s="70"/>
      <c r="E14" s="65"/>
      <c r="F14" s="71" t="s">
        <v>78</v>
      </c>
      <c r="G14" s="65"/>
      <c r="H14" s="72"/>
      <c r="I14" s="65"/>
      <c r="J14" s="87"/>
    </row>
    <row r="15" spans="3:10" s="26" customFormat="1" ht="21" customHeight="1" thickBot="1">
      <c r="C15" s="65"/>
      <c r="D15" s="74"/>
      <c r="E15" s="65"/>
      <c r="F15" s="98"/>
      <c r="G15" s="65"/>
      <c r="H15" s="75"/>
      <c r="I15" s="65"/>
      <c r="J15" s="87"/>
    </row>
    <row r="16" spans="3:10" s="26" customFormat="1" ht="21" customHeight="1">
      <c r="C16" s="65"/>
      <c r="D16" s="74"/>
      <c r="E16" s="92"/>
      <c r="F16" s="91" t="s">
        <v>74</v>
      </c>
      <c r="G16" s="65"/>
      <c r="H16" s="75"/>
      <c r="I16" s="65"/>
      <c r="J16" s="87"/>
    </row>
    <row r="17" spans="3:10" s="26" customFormat="1" ht="21" customHeight="1">
      <c r="C17" s="65"/>
      <c r="D17" s="74" t="s">
        <v>137</v>
      </c>
      <c r="E17" s="92"/>
      <c r="F17" s="63"/>
      <c r="G17" s="65"/>
      <c r="H17" s="75" t="s">
        <v>126</v>
      </c>
      <c r="I17" s="65"/>
      <c r="J17" s="87"/>
    </row>
    <row r="18" spans="3:10" s="26" customFormat="1" ht="21" customHeight="1" thickBot="1">
      <c r="C18" s="88"/>
      <c r="D18" s="76" t="str">
        <f>E23</f>
        <v>ABQ CC Ct. 18</v>
      </c>
      <c r="E18" s="64"/>
      <c r="F18" s="63" t="s">
        <v>168</v>
      </c>
      <c r="G18" s="64"/>
      <c r="H18" s="78" t="str">
        <f>H36</f>
        <v>ABQ CC Ct. 16</v>
      </c>
      <c r="I18" s="69"/>
      <c r="J18" s="87"/>
    </row>
    <row r="19" spans="3:10" s="26" customFormat="1" ht="21" customHeight="1">
      <c r="C19" s="70"/>
      <c r="D19" s="94" t="s">
        <v>184</v>
      </c>
      <c r="E19" s="64"/>
      <c r="F19" s="66" t="s">
        <v>63</v>
      </c>
      <c r="G19" s="65"/>
      <c r="H19" s="83" t="s">
        <v>91</v>
      </c>
      <c r="I19" s="72"/>
      <c r="J19" s="87"/>
    </row>
    <row r="20" spans="3:10" s="26" customFormat="1" ht="21" customHeight="1" thickBot="1">
      <c r="C20" s="74"/>
      <c r="D20" s="74"/>
      <c r="E20" s="69"/>
      <c r="F20" s="68" t="str">
        <f>D7</f>
        <v>ABQ CC Ct. 16</v>
      </c>
      <c r="G20" s="69"/>
      <c r="H20" s="83"/>
      <c r="I20" s="75"/>
      <c r="J20" s="87"/>
    </row>
    <row r="21" spans="3:10" s="26" customFormat="1" ht="21" customHeight="1">
      <c r="C21" s="74"/>
      <c r="D21" s="74"/>
      <c r="E21" s="70"/>
      <c r="F21" s="171" t="s">
        <v>173</v>
      </c>
      <c r="G21" s="72"/>
      <c r="H21" s="83"/>
      <c r="I21" s="75"/>
      <c r="J21" s="87"/>
    </row>
    <row r="22" spans="3:10" s="26" customFormat="1" ht="21" customHeight="1" thickBot="1">
      <c r="C22" s="74"/>
      <c r="D22" s="74"/>
      <c r="E22" s="74" t="s">
        <v>123</v>
      </c>
      <c r="F22" s="98"/>
      <c r="G22" s="75" t="s">
        <v>129</v>
      </c>
      <c r="H22" s="75"/>
      <c r="I22" s="75"/>
      <c r="J22" s="87"/>
    </row>
    <row r="23" spans="3:10" s="26" customFormat="1" ht="21" customHeight="1" thickBot="1">
      <c r="C23" s="74"/>
      <c r="D23" s="99"/>
      <c r="E23" s="76" t="str">
        <f>G23</f>
        <v>ABQ CC Ct. 18</v>
      </c>
      <c r="F23" s="91" t="s">
        <v>66</v>
      </c>
      <c r="G23" s="78" t="str">
        <f>F39</f>
        <v>ABQ CC Ct. 18</v>
      </c>
      <c r="H23" s="88"/>
      <c r="I23" s="75"/>
      <c r="J23" s="87"/>
    </row>
    <row r="24" spans="3:10" s="26" customFormat="1" ht="21" customHeight="1" thickBot="1">
      <c r="C24" s="74"/>
      <c r="D24" s="65"/>
      <c r="E24" s="81" t="s">
        <v>87</v>
      </c>
      <c r="F24" s="63" t="s">
        <v>67</v>
      </c>
      <c r="G24" s="83" t="s">
        <v>61</v>
      </c>
      <c r="H24" s="64"/>
      <c r="I24" s="75"/>
      <c r="J24" s="87"/>
    </row>
    <row r="25" spans="3:10" s="26" customFormat="1" ht="21" customHeight="1">
      <c r="C25" s="74"/>
      <c r="D25" s="65"/>
      <c r="E25" s="85"/>
      <c r="F25" s="66" t="s">
        <v>64</v>
      </c>
      <c r="G25" s="75"/>
      <c r="H25" s="65"/>
      <c r="I25" s="75"/>
      <c r="J25" s="87"/>
    </row>
    <row r="26" spans="3:10" s="26" customFormat="1" ht="21" customHeight="1" thickBot="1">
      <c r="C26" s="74"/>
      <c r="D26" s="65"/>
      <c r="E26" s="79"/>
      <c r="F26" s="68" t="str">
        <f>E7</f>
        <v>ABQ CC Ct. 18</v>
      </c>
      <c r="G26" s="88"/>
      <c r="H26" s="65"/>
      <c r="I26" s="75"/>
      <c r="J26" s="87"/>
    </row>
    <row r="27" spans="2:10" s="26" customFormat="1" ht="21" customHeight="1" thickBot="1">
      <c r="B27" s="172"/>
      <c r="C27" s="74" t="s">
        <v>130</v>
      </c>
      <c r="D27" s="65"/>
      <c r="E27" s="65"/>
      <c r="F27" s="97" t="s">
        <v>201</v>
      </c>
      <c r="G27" s="65"/>
      <c r="H27" s="65"/>
      <c r="I27" s="75" t="s">
        <v>131</v>
      </c>
      <c r="J27" s="173"/>
    </row>
    <row r="28" spans="2:10" s="26" customFormat="1" ht="21" customHeight="1" thickBot="1">
      <c r="B28" s="174"/>
      <c r="C28" s="89" t="str">
        <f>D18</f>
        <v>ABQ CC Ct. 18</v>
      </c>
      <c r="D28" s="65"/>
      <c r="E28" s="65"/>
      <c r="F28" s="98"/>
      <c r="G28" s="65"/>
      <c r="H28" s="65"/>
      <c r="I28" s="100" t="str">
        <f>H18</f>
        <v>ABQ CC Ct. 16</v>
      </c>
      <c r="J28" s="175"/>
    </row>
    <row r="29" spans="1:10" s="26" customFormat="1" ht="21" customHeight="1">
      <c r="A29" s="176"/>
      <c r="B29" s="85"/>
      <c r="C29" s="85" t="s">
        <v>196</v>
      </c>
      <c r="D29" s="63"/>
      <c r="E29" s="73"/>
      <c r="F29" s="91" t="s">
        <v>144</v>
      </c>
      <c r="G29" s="63"/>
      <c r="H29" s="63"/>
      <c r="I29" s="86" t="s">
        <v>118</v>
      </c>
      <c r="J29" s="86"/>
    </row>
    <row r="30" spans="1:10" s="26" customFormat="1" ht="21" customHeight="1">
      <c r="A30" s="176"/>
      <c r="B30" s="85"/>
      <c r="C30" s="95"/>
      <c r="D30" s="63"/>
      <c r="E30" s="63"/>
      <c r="F30" s="102"/>
      <c r="G30" s="63"/>
      <c r="H30" s="63"/>
      <c r="I30" s="96"/>
      <c r="J30" s="111"/>
    </row>
    <row r="31" spans="1:10" s="26" customFormat="1" ht="21" customHeight="1" thickBot="1">
      <c r="A31" s="176"/>
      <c r="B31" s="85"/>
      <c r="C31" s="85"/>
      <c r="D31" s="63"/>
      <c r="E31" s="63"/>
      <c r="F31" s="63" t="s">
        <v>81</v>
      </c>
      <c r="G31" s="63"/>
      <c r="H31" s="73"/>
      <c r="I31" s="86"/>
      <c r="J31" s="111"/>
    </row>
    <row r="32" spans="1:10" s="26" customFormat="1" ht="21" customHeight="1">
      <c r="A32" s="176"/>
      <c r="B32" s="85"/>
      <c r="C32" s="85"/>
      <c r="D32" s="63"/>
      <c r="E32" s="63"/>
      <c r="F32" s="66" t="s">
        <v>120</v>
      </c>
      <c r="G32" s="63"/>
      <c r="H32" s="73"/>
      <c r="I32" s="86"/>
      <c r="J32" s="111"/>
    </row>
    <row r="33" spans="1:10" s="26" customFormat="1" ht="21" customHeight="1" thickBot="1">
      <c r="A33" s="176"/>
      <c r="B33" s="85"/>
      <c r="C33" s="85"/>
      <c r="D33" s="67"/>
      <c r="E33" s="177"/>
      <c r="F33" s="68" t="str">
        <f>F20</f>
        <v>ABQ CC Ct. 16</v>
      </c>
      <c r="G33" s="178"/>
      <c r="H33" s="67"/>
      <c r="I33" s="86"/>
      <c r="J33" s="111"/>
    </row>
    <row r="34" spans="1:10" s="26" customFormat="1" ht="21" customHeight="1">
      <c r="A34" s="176"/>
      <c r="B34" s="85"/>
      <c r="C34" s="85"/>
      <c r="D34" s="80"/>
      <c r="E34" s="73"/>
      <c r="F34" s="71" t="s">
        <v>68</v>
      </c>
      <c r="G34" s="73"/>
      <c r="H34" s="84"/>
      <c r="I34" s="86"/>
      <c r="J34" s="111"/>
    </row>
    <row r="35" spans="1:10" s="26" customFormat="1" ht="21" customHeight="1" thickBot="1">
      <c r="A35" s="176"/>
      <c r="B35" s="85"/>
      <c r="C35" s="85"/>
      <c r="D35" s="81" t="s">
        <v>124</v>
      </c>
      <c r="E35" s="63"/>
      <c r="F35" s="98"/>
      <c r="G35" s="63"/>
      <c r="H35" s="86" t="s">
        <v>128</v>
      </c>
      <c r="I35" s="86"/>
      <c r="J35" s="111"/>
    </row>
    <row r="36" spans="1:10" s="26" customFormat="1" ht="21" customHeight="1" thickBot="1">
      <c r="A36" s="176"/>
      <c r="B36" s="85"/>
      <c r="C36" s="101"/>
      <c r="D36" s="89" t="str">
        <f>G63</f>
        <v>ABQ CC Ct. 14</v>
      </c>
      <c r="E36" s="63"/>
      <c r="F36" s="77" t="s">
        <v>121</v>
      </c>
      <c r="G36" s="63"/>
      <c r="H36" s="90" t="str">
        <f>F13</f>
        <v>ABQ CC Ct. 16</v>
      </c>
      <c r="I36" s="101"/>
      <c r="J36" s="111"/>
    </row>
    <row r="37" spans="1:10" s="26" customFormat="1" ht="21" customHeight="1" thickBot="1">
      <c r="A37" s="176"/>
      <c r="B37" s="85"/>
      <c r="C37" s="63"/>
      <c r="D37" s="85" t="s">
        <v>117</v>
      </c>
      <c r="E37" s="65"/>
      <c r="F37" s="82" t="s">
        <v>96</v>
      </c>
      <c r="G37" s="65"/>
      <c r="H37" s="86" t="s">
        <v>148</v>
      </c>
      <c r="I37" s="63"/>
      <c r="J37" s="111"/>
    </row>
    <row r="38" spans="1:10" s="26" customFormat="1" ht="21" customHeight="1">
      <c r="A38" s="176"/>
      <c r="B38" s="85"/>
      <c r="C38" s="63"/>
      <c r="D38" s="74"/>
      <c r="E38" s="65"/>
      <c r="F38" s="66" t="s">
        <v>115</v>
      </c>
      <c r="G38" s="65"/>
      <c r="H38" s="75"/>
      <c r="I38" s="63"/>
      <c r="J38" s="111"/>
    </row>
    <row r="39" spans="1:11" s="26" customFormat="1" ht="21" customHeight="1" thickBot="1">
      <c r="A39" s="176"/>
      <c r="B39" s="85"/>
      <c r="C39" s="63"/>
      <c r="D39" s="93"/>
      <c r="E39" s="69"/>
      <c r="F39" s="68" t="str">
        <f>F26</f>
        <v>ABQ CC Ct. 18</v>
      </c>
      <c r="G39" s="69"/>
      <c r="H39" s="88"/>
      <c r="I39" s="63"/>
      <c r="J39" s="111"/>
      <c r="K39" s="176"/>
    </row>
    <row r="40" spans="1:10" s="26" customFormat="1" ht="21" customHeight="1">
      <c r="A40" s="176"/>
      <c r="B40" s="74" t="s">
        <v>157</v>
      </c>
      <c r="C40" s="63"/>
      <c r="D40" s="103"/>
      <c r="E40" s="65"/>
      <c r="F40" s="71" t="s">
        <v>167</v>
      </c>
      <c r="G40" s="65"/>
      <c r="H40" s="103"/>
      <c r="I40" s="63"/>
      <c r="J40" s="75" t="s">
        <v>197</v>
      </c>
    </row>
    <row r="41" spans="1:11" s="26" customFormat="1" ht="21" customHeight="1" thickBot="1">
      <c r="A41" s="179"/>
      <c r="B41" s="76" t="str">
        <f>C28</f>
        <v>ABQ CC Ct. 18</v>
      </c>
      <c r="C41" s="63"/>
      <c r="D41" s="65"/>
      <c r="E41" s="65"/>
      <c r="F41" s="98"/>
      <c r="G41" s="65"/>
      <c r="H41" s="65"/>
      <c r="I41" s="63"/>
      <c r="J41" s="78" t="str">
        <f>I28</f>
        <v>ABQ CC Ct. 16</v>
      </c>
      <c r="K41" s="179"/>
    </row>
    <row r="42" spans="1:11" s="26" customFormat="1" ht="21" customHeight="1">
      <c r="A42" s="63" t="s">
        <v>48</v>
      </c>
      <c r="B42" s="94" t="s">
        <v>198</v>
      </c>
      <c r="C42" s="63"/>
      <c r="D42" s="65"/>
      <c r="E42" s="92"/>
      <c r="F42" s="91" t="s">
        <v>71</v>
      </c>
      <c r="G42" s="65"/>
      <c r="J42" s="83" t="s">
        <v>199</v>
      </c>
      <c r="K42" s="63" t="s">
        <v>47</v>
      </c>
    </row>
    <row r="43" spans="1:11" s="26" customFormat="1" ht="21" customHeight="1">
      <c r="A43" s="63" t="s">
        <v>46</v>
      </c>
      <c r="B43" s="85"/>
      <c r="C43" s="63"/>
      <c r="D43" s="65"/>
      <c r="E43" s="92"/>
      <c r="F43" s="63"/>
      <c r="G43" s="65"/>
      <c r="J43" s="96"/>
      <c r="K43" s="63" t="s">
        <v>46</v>
      </c>
    </row>
    <row r="44" spans="1:10" s="26" customFormat="1" ht="21" customHeight="1" thickBot="1">
      <c r="A44" s="176"/>
      <c r="B44" s="85"/>
      <c r="C44" s="65"/>
      <c r="D44" s="65"/>
      <c r="E44" s="65"/>
      <c r="F44" s="63" t="s">
        <v>72</v>
      </c>
      <c r="G44" s="65"/>
      <c r="H44" s="65"/>
      <c r="J44" s="96"/>
    </row>
    <row r="45" spans="1:10" s="26" customFormat="1" ht="21" customHeight="1">
      <c r="A45" s="176"/>
      <c r="B45" s="85"/>
      <c r="C45" s="65"/>
      <c r="D45" s="65"/>
      <c r="E45" s="65"/>
      <c r="F45" s="66" t="s">
        <v>116</v>
      </c>
      <c r="G45" s="65"/>
      <c r="H45" s="65"/>
      <c r="I45" s="65"/>
      <c r="J45" s="96"/>
    </row>
    <row r="46" spans="1:10" s="26" customFormat="1" ht="21" customHeight="1" thickBot="1">
      <c r="A46" s="176"/>
      <c r="B46" s="85"/>
      <c r="C46" s="65"/>
      <c r="D46" s="65"/>
      <c r="E46" s="69"/>
      <c r="F46" s="68" t="str">
        <f>G7</f>
        <v>ABQ CC Ct. 14</v>
      </c>
      <c r="G46" s="163"/>
      <c r="H46" s="65"/>
      <c r="I46" s="65"/>
      <c r="J46" s="96"/>
    </row>
    <row r="47" spans="1:10" s="26" customFormat="1" ht="21" customHeight="1">
      <c r="A47" s="176"/>
      <c r="B47" s="85"/>
      <c r="C47" s="65"/>
      <c r="D47" s="65"/>
      <c r="E47" s="70"/>
      <c r="F47" s="180" t="s">
        <v>174</v>
      </c>
      <c r="G47" s="72"/>
      <c r="H47" s="65"/>
      <c r="I47" s="65"/>
      <c r="J47" s="96"/>
    </row>
    <row r="48" spans="1:10" s="26" customFormat="1" ht="21" customHeight="1" thickBot="1">
      <c r="A48" s="176"/>
      <c r="B48" s="85"/>
      <c r="C48" s="65"/>
      <c r="D48" s="65"/>
      <c r="E48" s="74" t="s">
        <v>141</v>
      </c>
      <c r="F48" s="164"/>
      <c r="G48" s="75" t="s">
        <v>134</v>
      </c>
      <c r="H48" s="65"/>
      <c r="I48" s="65"/>
      <c r="J48" s="96"/>
    </row>
    <row r="49" spans="1:10" s="26" customFormat="1" ht="21" customHeight="1" thickBot="1" thickTop="1">
      <c r="A49" s="176"/>
      <c r="B49" s="85"/>
      <c r="C49" s="65"/>
      <c r="D49" s="88"/>
      <c r="E49" s="76" t="str">
        <f>F66</f>
        <v>ABQ CC Ct. 19</v>
      </c>
      <c r="F49" s="91" t="s">
        <v>82</v>
      </c>
      <c r="G49" s="78" t="str">
        <f>F60</f>
        <v>ABQ CC Ct. 14</v>
      </c>
      <c r="H49" s="93"/>
      <c r="I49" s="65"/>
      <c r="J49" s="96"/>
    </row>
    <row r="50" spans="1:10" s="26" customFormat="1" ht="21" customHeight="1" thickBot="1">
      <c r="A50" s="176"/>
      <c r="B50" s="85"/>
      <c r="C50" s="65"/>
      <c r="D50" s="70"/>
      <c r="E50" s="94" t="s">
        <v>93</v>
      </c>
      <c r="F50" s="63" t="s">
        <v>145</v>
      </c>
      <c r="G50" s="83" t="s">
        <v>110</v>
      </c>
      <c r="H50" s="72"/>
      <c r="I50" s="65"/>
      <c r="J50" s="96"/>
    </row>
    <row r="51" spans="1:10" s="26" customFormat="1" ht="21" customHeight="1">
      <c r="A51" s="176"/>
      <c r="B51" s="85"/>
      <c r="C51" s="65"/>
      <c r="D51" s="94"/>
      <c r="E51" s="94"/>
      <c r="F51" s="66" t="s">
        <v>139</v>
      </c>
      <c r="G51" s="75"/>
      <c r="H51" s="75"/>
      <c r="I51" s="65"/>
      <c r="J51" s="96"/>
    </row>
    <row r="52" spans="1:10" s="26" customFormat="1" ht="21" customHeight="1" thickBot="1">
      <c r="A52" s="176"/>
      <c r="B52" s="85"/>
      <c r="C52" s="65"/>
      <c r="D52" s="74"/>
      <c r="E52" s="165"/>
      <c r="F52" s="68" t="str">
        <f>H7</f>
        <v>ABQ CC Ct. 19</v>
      </c>
      <c r="G52" s="88"/>
      <c r="H52" s="83"/>
      <c r="I52" s="65"/>
      <c r="J52" s="96"/>
    </row>
    <row r="53" spans="1:10" s="26" customFormat="1" ht="21" customHeight="1">
      <c r="A53" s="176"/>
      <c r="B53" s="85"/>
      <c r="C53" s="65"/>
      <c r="D53" s="74"/>
      <c r="E53" s="103"/>
      <c r="F53" s="180" t="s">
        <v>188</v>
      </c>
      <c r="G53" s="103"/>
      <c r="H53" s="83"/>
      <c r="I53" s="65"/>
      <c r="J53" s="96"/>
    </row>
    <row r="54" spans="1:10" s="26" customFormat="1" ht="21" customHeight="1" thickBot="1">
      <c r="A54" s="176"/>
      <c r="B54" s="85"/>
      <c r="C54" s="65"/>
      <c r="D54" s="74"/>
      <c r="E54" s="65"/>
      <c r="F54" s="164"/>
      <c r="G54" s="65"/>
      <c r="H54" s="75"/>
      <c r="I54" s="65"/>
      <c r="J54" s="96"/>
    </row>
    <row r="55" spans="1:10" s="26" customFormat="1" ht="21" customHeight="1" thickTop="1">
      <c r="A55" s="176"/>
      <c r="B55" s="85"/>
      <c r="C55" s="65"/>
      <c r="D55" s="74" t="s">
        <v>136</v>
      </c>
      <c r="E55" s="65"/>
      <c r="F55" s="91" t="s">
        <v>97</v>
      </c>
      <c r="G55" s="65"/>
      <c r="H55" s="75" t="s">
        <v>160</v>
      </c>
      <c r="I55" s="65"/>
      <c r="J55" s="96"/>
    </row>
    <row r="56" spans="1:10" s="26" customFormat="1" ht="21" customHeight="1" thickBot="1">
      <c r="A56" s="176"/>
      <c r="B56" s="79"/>
      <c r="C56" s="88"/>
      <c r="D56" s="76" t="str">
        <f>E63</f>
        <v>ABQ CC Ct. 19</v>
      </c>
      <c r="E56" s="65"/>
      <c r="F56" s="65"/>
      <c r="G56" s="64"/>
      <c r="H56" s="78" t="str">
        <f>D36</f>
        <v>ABQ CC Ct. 14</v>
      </c>
      <c r="I56" s="93"/>
      <c r="J56" s="172"/>
    </row>
    <row r="57" spans="1:10" s="26" customFormat="1" ht="21" customHeight="1">
      <c r="A57" s="176"/>
      <c r="B57" s="63"/>
      <c r="C57" s="65"/>
      <c r="D57" s="94" t="s">
        <v>162</v>
      </c>
      <c r="E57" s="65"/>
      <c r="F57" s="63"/>
      <c r="G57" s="64"/>
      <c r="H57" s="83" t="s">
        <v>200</v>
      </c>
      <c r="I57" s="65"/>
      <c r="J57" s="176"/>
    </row>
    <row r="58" spans="1:10" s="26" customFormat="1" ht="21" customHeight="1" thickBot="1">
      <c r="A58" s="176"/>
      <c r="B58" s="63"/>
      <c r="C58" s="65"/>
      <c r="D58" s="74"/>
      <c r="E58" s="73"/>
      <c r="F58" s="63" t="s">
        <v>122</v>
      </c>
      <c r="G58" s="65"/>
      <c r="H58" s="75"/>
      <c r="I58" s="65"/>
      <c r="J58" s="176"/>
    </row>
    <row r="59" spans="2:10" s="26" customFormat="1" ht="21" customHeight="1">
      <c r="B59" s="63"/>
      <c r="C59" s="65"/>
      <c r="D59" s="74"/>
      <c r="E59" s="63"/>
      <c r="F59" s="66" t="s">
        <v>135</v>
      </c>
      <c r="G59" s="65"/>
      <c r="H59" s="75"/>
      <c r="I59" s="65"/>
      <c r="J59" s="176"/>
    </row>
    <row r="60" spans="2:10" s="26" customFormat="1" ht="21" customHeight="1" thickBot="1">
      <c r="B60" s="63"/>
      <c r="C60" s="65"/>
      <c r="D60" s="74"/>
      <c r="E60" s="166"/>
      <c r="F60" s="68" t="str">
        <f>F46</f>
        <v>ABQ CC Ct. 14</v>
      </c>
      <c r="G60" s="163"/>
      <c r="H60" s="75"/>
      <c r="I60" s="65"/>
      <c r="J60" s="176"/>
    </row>
    <row r="61" spans="2:10" s="26" customFormat="1" ht="21" customHeight="1">
      <c r="B61" s="63"/>
      <c r="C61" s="65"/>
      <c r="D61" s="74"/>
      <c r="E61" s="70"/>
      <c r="F61" s="71" t="s">
        <v>90</v>
      </c>
      <c r="G61" s="72"/>
      <c r="H61" s="75"/>
      <c r="I61" s="65"/>
      <c r="J61" s="176"/>
    </row>
    <row r="62" spans="2:10" s="26" customFormat="1" ht="21" customHeight="1" thickBot="1">
      <c r="B62" s="63"/>
      <c r="C62" s="64"/>
      <c r="D62" s="74"/>
      <c r="E62" s="74" t="s">
        <v>140</v>
      </c>
      <c r="F62" s="167"/>
      <c r="G62" s="75" t="s">
        <v>133</v>
      </c>
      <c r="H62" s="75"/>
      <c r="I62" s="65"/>
      <c r="J62" s="176"/>
    </row>
    <row r="63" spans="2:10" s="26" customFormat="1" ht="21" customHeight="1" thickBot="1" thickTop="1">
      <c r="B63" s="63"/>
      <c r="C63" s="65"/>
      <c r="D63" s="99"/>
      <c r="E63" s="76" t="str">
        <f>E49</f>
        <v>ABQ CC Ct. 19</v>
      </c>
      <c r="F63" s="181" t="s">
        <v>169</v>
      </c>
      <c r="G63" s="78" t="str">
        <f>G49</f>
        <v>ABQ CC Ct. 14</v>
      </c>
      <c r="H63" s="99"/>
      <c r="I63" s="65"/>
      <c r="J63" s="176"/>
    </row>
    <row r="64" spans="2:9" s="26" customFormat="1" ht="21" customHeight="1" thickBot="1">
      <c r="B64" s="63"/>
      <c r="C64" s="65"/>
      <c r="D64" s="65"/>
      <c r="E64" s="94" t="s">
        <v>112</v>
      </c>
      <c r="F64" s="182" t="s">
        <v>73</v>
      </c>
      <c r="G64" s="83" t="s">
        <v>111</v>
      </c>
      <c r="H64" s="65"/>
      <c r="I64" s="65"/>
    </row>
    <row r="65" spans="1:9" s="26" customFormat="1" ht="21" customHeight="1">
      <c r="A65" s="63"/>
      <c r="B65" s="63"/>
      <c r="C65" s="65"/>
      <c r="D65" s="65"/>
      <c r="E65" s="74"/>
      <c r="F65" s="66" t="s">
        <v>143</v>
      </c>
      <c r="G65" s="75"/>
      <c r="H65" s="65"/>
      <c r="I65" s="65"/>
    </row>
    <row r="66" spans="2:10" s="26" customFormat="1" ht="21" customHeight="1" thickBot="1">
      <c r="B66" s="63"/>
      <c r="C66" s="65"/>
      <c r="D66" s="65"/>
      <c r="E66" s="165"/>
      <c r="F66" s="68" t="str">
        <f>F52</f>
        <v>ABQ CC Ct. 19</v>
      </c>
      <c r="G66" s="168"/>
      <c r="H66" s="65"/>
      <c r="I66" s="63"/>
      <c r="J66" s="87"/>
    </row>
    <row r="67" spans="2:10" s="26" customFormat="1" ht="21" customHeight="1">
      <c r="B67" s="63"/>
      <c r="C67" s="65"/>
      <c r="D67" s="65"/>
      <c r="E67" s="103"/>
      <c r="F67" s="71" t="s">
        <v>80</v>
      </c>
      <c r="G67" s="65"/>
      <c r="H67" s="65"/>
      <c r="I67" s="65"/>
      <c r="J67" s="176"/>
    </row>
    <row r="68" spans="2:10" s="26" customFormat="1" ht="21" customHeight="1" thickBot="1">
      <c r="B68" s="63"/>
      <c r="C68" s="65"/>
      <c r="D68" s="65"/>
      <c r="E68" s="65"/>
      <c r="F68" s="167"/>
      <c r="G68" s="65"/>
      <c r="H68" s="65"/>
      <c r="I68" s="176"/>
      <c r="J68" s="176"/>
    </row>
    <row r="69" spans="2:10" s="26" customFormat="1" ht="21" customHeight="1" thickTop="1">
      <c r="B69" s="63"/>
      <c r="C69" s="65"/>
      <c r="D69" s="65"/>
      <c r="E69" s="65"/>
      <c r="F69" s="91" t="s">
        <v>40</v>
      </c>
      <c r="G69" s="65"/>
      <c r="H69" s="65"/>
      <c r="I69" s="183"/>
      <c r="J69" s="176"/>
    </row>
    <row r="70" spans="4:10" s="26" customFormat="1" ht="21" customHeight="1">
      <c r="D70" s="63"/>
      <c r="E70" s="63"/>
      <c r="F70" s="63"/>
      <c r="G70" s="63"/>
      <c r="H70" s="65"/>
      <c r="I70" s="184"/>
      <c r="J70" s="65"/>
    </row>
    <row r="71" spans="1:11" s="26" customFormat="1" ht="21" customHeight="1">
      <c r="A71"/>
      <c r="B71"/>
      <c r="C71"/>
      <c r="D71" s="16"/>
      <c r="E71" s="21"/>
      <c r="F71" s="14"/>
      <c r="G71" s="14"/>
      <c r="H71" s="14"/>
      <c r="I71" s="6"/>
      <c r="J71" s="8"/>
      <c r="K71"/>
    </row>
    <row r="72" spans="1:11" s="26" customFormat="1" ht="21" customHeight="1">
      <c r="A72"/>
      <c r="B72" s="53"/>
      <c r="C72" s="22" t="s">
        <v>62</v>
      </c>
      <c r="D72"/>
      <c r="E72"/>
      <c r="F72" s="19"/>
      <c r="G72"/>
      <c r="H72"/>
      <c r="I72" s="8"/>
      <c r="J72" s="8"/>
      <c r="K72"/>
    </row>
    <row r="73" spans="1:11" s="26" customFormat="1" ht="21" customHeight="1">
      <c r="A73"/>
      <c r="B73"/>
      <c r="C73"/>
      <c r="D73"/>
      <c r="E73"/>
      <c r="F73" s="19"/>
      <c r="G73"/>
      <c r="H73"/>
      <c r="I73"/>
      <c r="J73"/>
      <c r="K73"/>
    </row>
    <row r="74" spans="1:11" s="26" customFormat="1" ht="21" customHeight="1">
      <c r="A74"/>
      <c r="B74"/>
      <c r="C74"/>
      <c r="D74"/>
      <c r="E74"/>
      <c r="F74" s="19"/>
      <c r="G74"/>
      <c r="H74"/>
      <c r="I74"/>
      <c r="J74"/>
      <c r="K74"/>
    </row>
    <row r="75" spans="1:11" s="26" customFormat="1" ht="21" customHeight="1">
      <c r="A75"/>
      <c r="B75"/>
      <c r="C75"/>
      <c r="D75"/>
      <c r="E75" s="19"/>
      <c r="F75"/>
      <c r="G75"/>
      <c r="H75"/>
      <c r="I75"/>
      <c r="J75"/>
      <c r="K75"/>
    </row>
    <row r="76" spans="1:11" s="26" customFormat="1" ht="21" customHeight="1">
      <c r="A76"/>
      <c r="B76"/>
      <c r="C76"/>
      <c r="D76"/>
      <c r="E76" s="19"/>
      <c r="F76"/>
      <c r="G76"/>
      <c r="H76"/>
      <c r="I76"/>
      <c r="J76"/>
      <c r="K76"/>
    </row>
    <row r="77" spans="1:11" s="26" customFormat="1" ht="21" customHeight="1">
      <c r="A77"/>
      <c r="B77"/>
      <c r="C77"/>
      <c r="D77"/>
      <c r="E77"/>
      <c r="F77"/>
      <c r="G77"/>
      <c r="H77"/>
      <c r="I77"/>
      <c r="J77"/>
      <c r="K77"/>
    </row>
    <row r="78" spans="1:11" s="26" customFormat="1" ht="21" customHeight="1">
      <c r="A78"/>
      <c r="B78"/>
      <c r="C78"/>
      <c r="D78"/>
      <c r="E78"/>
      <c r="F78"/>
      <c r="G78"/>
      <c r="H78"/>
      <c r="I78"/>
      <c r="J78"/>
      <c r="K78"/>
    </row>
    <row r="79" spans="1:11" s="26" customFormat="1" ht="21" customHeight="1">
      <c r="A79"/>
      <c r="B79"/>
      <c r="C79"/>
      <c r="D79"/>
      <c r="E79"/>
      <c r="F79"/>
      <c r="G79"/>
      <c r="H79"/>
      <c r="I79"/>
      <c r="J79"/>
      <c r="K79"/>
    </row>
    <row r="80" spans="1:11" s="26" customFormat="1" ht="21" customHeight="1">
      <c r="A80"/>
      <c r="B80"/>
      <c r="C80"/>
      <c r="D80"/>
      <c r="E80"/>
      <c r="F80"/>
      <c r="G80"/>
      <c r="H80"/>
      <c r="I80"/>
      <c r="J80"/>
      <c r="K80"/>
    </row>
    <row r="81" spans="1:11" s="26" customFormat="1" ht="21" customHeight="1">
      <c r="A81"/>
      <c r="B81"/>
      <c r="C81"/>
      <c r="D81"/>
      <c r="E81"/>
      <c r="F81"/>
      <c r="G81"/>
      <c r="H81"/>
      <c r="I81"/>
      <c r="J81"/>
      <c r="K81"/>
    </row>
    <row r="82" spans="1:11" s="26" customFormat="1" ht="21" customHeight="1">
      <c r="A82"/>
      <c r="B82"/>
      <c r="C82"/>
      <c r="D82"/>
      <c r="E82"/>
      <c r="F82"/>
      <c r="G82"/>
      <c r="H82"/>
      <c r="I82"/>
      <c r="J82"/>
      <c r="K82"/>
    </row>
    <row r="83" spans="1:11" s="26" customFormat="1" ht="21" customHeight="1">
      <c r="A83"/>
      <c r="B83"/>
      <c r="C83"/>
      <c r="D83"/>
      <c r="E83"/>
      <c r="F83"/>
      <c r="G83"/>
      <c r="H83"/>
      <c r="I83"/>
      <c r="J83"/>
      <c r="K83"/>
    </row>
    <row r="84" spans="1:11" s="26" customFormat="1" ht="21" customHeight="1">
      <c r="A84"/>
      <c r="B84"/>
      <c r="C84"/>
      <c r="D84"/>
      <c r="E84"/>
      <c r="F84"/>
      <c r="G84"/>
      <c r="H84"/>
      <c r="I84"/>
      <c r="J84"/>
      <c r="K84"/>
    </row>
    <row r="85" spans="1:11" s="26" customFormat="1" ht="21" customHeight="1">
      <c r="A85"/>
      <c r="B85"/>
      <c r="C85"/>
      <c r="D85"/>
      <c r="E85"/>
      <c r="F85"/>
      <c r="G85"/>
      <c r="H85"/>
      <c r="I85"/>
      <c r="J85"/>
      <c r="K85"/>
    </row>
    <row r="86" spans="1:11" s="26" customFormat="1" ht="21" customHeight="1">
      <c r="A86"/>
      <c r="B86"/>
      <c r="C86"/>
      <c r="D86"/>
      <c r="E86"/>
      <c r="F86"/>
      <c r="G86"/>
      <c r="H86"/>
      <c r="I86"/>
      <c r="J86"/>
      <c r="K86"/>
    </row>
    <row r="87" spans="1:11" s="26" customFormat="1" ht="21" customHeight="1">
      <c r="A87"/>
      <c r="B87"/>
      <c r="C87"/>
      <c r="D87"/>
      <c r="E87"/>
      <c r="F87"/>
      <c r="G87"/>
      <c r="H87"/>
      <c r="I87"/>
      <c r="J87"/>
      <c r="K87"/>
    </row>
    <row r="88" spans="1:11" s="26" customFormat="1" ht="21" customHeight="1">
      <c r="A88"/>
      <c r="B88"/>
      <c r="C88"/>
      <c r="D88"/>
      <c r="E88"/>
      <c r="F88"/>
      <c r="G88"/>
      <c r="H88"/>
      <c r="I88"/>
      <c r="J88"/>
      <c r="K88"/>
    </row>
    <row r="89" spans="1:11" s="26" customFormat="1" ht="21" customHeight="1">
      <c r="A89"/>
      <c r="B89"/>
      <c r="C89"/>
      <c r="D89"/>
      <c r="E89"/>
      <c r="F89"/>
      <c r="G89"/>
      <c r="H89"/>
      <c r="I89"/>
      <c r="J89"/>
      <c r="K89"/>
    </row>
    <row r="90" spans="1:11" s="26" customFormat="1" ht="21" customHeight="1">
      <c r="A90"/>
      <c r="B90"/>
      <c r="C90"/>
      <c r="D90"/>
      <c r="E90"/>
      <c r="F90"/>
      <c r="G90"/>
      <c r="H90"/>
      <c r="I90"/>
      <c r="J90"/>
      <c r="K90"/>
    </row>
    <row r="91" spans="1:11" s="26" customFormat="1" ht="21" customHeight="1">
      <c r="A91"/>
      <c r="B91"/>
      <c r="C91"/>
      <c r="D91"/>
      <c r="E91"/>
      <c r="F91"/>
      <c r="G91"/>
      <c r="H91"/>
      <c r="I91"/>
      <c r="J91"/>
      <c r="K91"/>
    </row>
    <row r="92" spans="1:11" s="26" customFormat="1" ht="21" customHeight="1">
      <c r="A92"/>
      <c r="B92"/>
      <c r="C92"/>
      <c r="D92"/>
      <c r="E92"/>
      <c r="F92"/>
      <c r="G92"/>
      <c r="H92"/>
      <c r="I92"/>
      <c r="J92"/>
      <c r="K92"/>
    </row>
  </sheetData>
  <sheetProtection/>
  <mergeCells count="6">
    <mergeCell ref="A5:K5"/>
    <mergeCell ref="B9:J9"/>
    <mergeCell ref="A1:K1"/>
    <mergeCell ref="A2:K2"/>
    <mergeCell ref="A3:C3"/>
    <mergeCell ref="A4:K4"/>
  </mergeCells>
  <printOptions horizontalCentered="1" verticalCentered="1"/>
  <pageMargins left="0.25" right="0.25" top="0.22" bottom="0.24" header="0.22" footer="0.24"/>
  <pageSetup fitToHeight="1" fitToWidth="1" horizontalDpi="600" verticalDpi="600" orientation="portrait" scale="40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36"/>
  <sheetViews>
    <sheetView zoomScalePageLayoutView="0" workbookViewId="0" topLeftCell="A1">
      <selection activeCell="B3" sqref="B3"/>
    </sheetView>
  </sheetViews>
  <sheetFormatPr defaultColWidth="11.421875" defaultRowHeight="12.75"/>
  <cols>
    <col min="1" max="1" width="38.7109375" style="0" bestFit="1" customWidth="1"/>
    <col min="2" max="7" width="15.7109375" style="0" customWidth="1"/>
    <col min="8" max="8" width="22.7109375" style="0" customWidth="1"/>
    <col min="9" max="16384" width="8.8515625" style="0" customWidth="1"/>
  </cols>
  <sheetData>
    <row r="1" spans="1:11" ht="18">
      <c r="A1" s="341" t="str">
        <f>Pools!A1</f>
        <v>Albuquerque Bid Qualifier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</row>
    <row r="2" spans="1:11" ht="18">
      <c r="A2" s="342" t="str">
        <f>Pools!A2</f>
        <v>3/16/19 - 3/17/19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</row>
    <row r="3" spans="1:5" ht="13.5">
      <c r="A3" s="30"/>
      <c r="B3" s="31" t="str">
        <f>Pools!A37</f>
        <v>AM Pool - 8:00am Start</v>
      </c>
      <c r="C3" s="37"/>
      <c r="D3" s="30"/>
      <c r="E3" s="30"/>
    </row>
    <row r="4" spans="1:2" s="26" customFormat="1" ht="13.5">
      <c r="A4" s="38" t="s">
        <v>4</v>
      </c>
      <c r="B4" s="26" t="str">
        <f>Pools!A38</f>
        <v>ABQ Convention Center Ct. 10</v>
      </c>
    </row>
    <row r="5" spans="1:2" s="26" customFormat="1" ht="13.5">
      <c r="A5" s="38" t="s">
        <v>5</v>
      </c>
      <c r="B5" s="26" t="str">
        <f>Pools!A36</f>
        <v>Division III</v>
      </c>
    </row>
    <row r="7" spans="1:11" s="7" customFormat="1" ht="13.5">
      <c r="A7" s="374" t="s">
        <v>180</v>
      </c>
      <c r="B7" s="374"/>
      <c r="C7" s="374"/>
      <c r="D7" s="374"/>
      <c r="E7" s="374"/>
      <c r="F7" s="374"/>
      <c r="G7" s="374"/>
      <c r="H7" s="374"/>
      <c r="I7" s="374"/>
      <c r="J7" s="374"/>
      <c r="K7" s="374"/>
    </row>
    <row r="9" spans="1:5" ht="12.75">
      <c r="A9" s="11" t="s">
        <v>22</v>
      </c>
      <c r="B9" t="s">
        <v>27</v>
      </c>
      <c r="D9" s="11"/>
      <c r="E9" s="11"/>
    </row>
    <row r="10" spans="1:5" ht="12.75">
      <c r="A10" s="11" t="s">
        <v>23</v>
      </c>
      <c r="B10" s="13">
        <v>10</v>
      </c>
      <c r="C10" s="13"/>
      <c r="D10" s="11"/>
      <c r="E10" s="11"/>
    </row>
    <row r="12" spans="1:10" s="1" customFormat="1" ht="12.75">
      <c r="A12" s="3" t="s">
        <v>6</v>
      </c>
      <c r="B12" s="350" t="str">
        <f>A13</f>
        <v>West Texas Power 161</v>
      </c>
      <c r="C12" s="358"/>
      <c r="D12" s="350" t="str">
        <f>A16</f>
        <v>VBINQ NM True 16</v>
      </c>
      <c r="E12" s="351"/>
      <c r="F12" s="375" t="str">
        <f>A19</f>
        <v>ARVC 13N1 Adidas</v>
      </c>
      <c r="G12" s="351"/>
      <c r="H12" s="3" t="s">
        <v>7</v>
      </c>
      <c r="I12" s="350" t="s">
        <v>8</v>
      </c>
      <c r="J12" s="351"/>
    </row>
    <row r="13" spans="1:10" s="41" customFormat="1" ht="24" customHeight="1">
      <c r="A13" s="359" t="str">
        <f>Pools!A40</f>
        <v>West Texas Power 161</v>
      </c>
      <c r="B13" s="368"/>
      <c r="C13" s="369"/>
      <c r="D13" s="40"/>
      <c r="E13" s="40"/>
      <c r="F13" s="40"/>
      <c r="G13" s="40"/>
      <c r="H13" s="359">
        <v>1</v>
      </c>
      <c r="I13" s="362"/>
      <c r="J13" s="363"/>
    </row>
    <row r="14" spans="1:10" s="41" customFormat="1" ht="24" customHeight="1">
      <c r="A14" s="360"/>
      <c r="B14" s="370"/>
      <c r="C14" s="371"/>
      <c r="D14" s="40"/>
      <c r="E14" s="40"/>
      <c r="F14" s="40"/>
      <c r="G14" s="40"/>
      <c r="H14" s="360"/>
      <c r="I14" s="364"/>
      <c r="J14" s="365"/>
    </row>
    <row r="15" spans="1:10" s="41" customFormat="1" ht="24" customHeight="1">
      <c r="A15" s="361"/>
      <c r="B15" s="372"/>
      <c r="C15" s="373"/>
      <c r="D15" s="40"/>
      <c r="E15" s="40"/>
      <c r="F15" s="40"/>
      <c r="G15" s="40"/>
      <c r="H15" s="361"/>
      <c r="I15" s="366"/>
      <c r="J15" s="367"/>
    </row>
    <row r="16" spans="1:10" s="41" customFormat="1" ht="24" customHeight="1">
      <c r="A16" s="359" t="str">
        <f>Pools!A41</f>
        <v>VBINQ NM True 16</v>
      </c>
      <c r="B16" s="42" t="str">
        <f>IF(E13&gt;0,E13," ")</f>
        <v> </v>
      </c>
      <c r="C16" s="42" t="str">
        <f>IF(D13&gt;0,D13," ")</f>
        <v> </v>
      </c>
      <c r="D16" s="368"/>
      <c r="E16" s="369"/>
      <c r="F16" s="40"/>
      <c r="G16" s="40"/>
      <c r="H16" s="359">
        <v>2</v>
      </c>
      <c r="I16" s="362"/>
      <c r="J16" s="363"/>
    </row>
    <row r="17" spans="1:10" s="41" customFormat="1" ht="24" customHeight="1">
      <c r="A17" s="360"/>
      <c r="B17" s="42" t="str">
        <f>IF(E14&gt;0,E14," ")</f>
        <v> </v>
      </c>
      <c r="C17" s="42" t="str">
        <f>IF(D14&gt;0,D14," ")</f>
        <v> </v>
      </c>
      <c r="D17" s="370"/>
      <c r="E17" s="371"/>
      <c r="F17" s="40"/>
      <c r="G17" s="40"/>
      <c r="H17" s="360"/>
      <c r="I17" s="364"/>
      <c r="J17" s="365"/>
    </row>
    <row r="18" spans="1:10" s="41" customFormat="1" ht="24" customHeight="1">
      <c r="A18" s="361"/>
      <c r="B18" s="42" t="str">
        <f>IF(E15&gt;0,E15," ")</f>
        <v> </v>
      </c>
      <c r="C18" s="42" t="str">
        <f>IF(D15&gt;0,D15," ")</f>
        <v> </v>
      </c>
      <c r="D18" s="372"/>
      <c r="E18" s="373"/>
      <c r="F18" s="40"/>
      <c r="G18" s="40"/>
      <c r="H18" s="361"/>
      <c r="I18" s="366"/>
      <c r="J18" s="367"/>
    </row>
    <row r="19" spans="1:10" s="41" customFormat="1" ht="24" customHeight="1">
      <c r="A19" s="359" t="str">
        <f>Pools!A42</f>
        <v>ARVC 13N1 Adidas</v>
      </c>
      <c r="B19" s="42" t="str">
        <f>IF(G13&gt;0,G13," ")</f>
        <v> </v>
      </c>
      <c r="C19" s="42" t="str">
        <f>IF(F13&gt;0,F13," ")</f>
        <v> </v>
      </c>
      <c r="D19" s="42" t="str">
        <f>IF(G16&gt;0,G16," ")</f>
        <v> </v>
      </c>
      <c r="E19" s="42" t="str">
        <f>IF(F16&gt;0,F16," ")</f>
        <v> </v>
      </c>
      <c r="F19" s="368"/>
      <c r="G19" s="369"/>
      <c r="H19" s="359">
        <v>3</v>
      </c>
      <c r="I19" s="362"/>
      <c r="J19" s="363"/>
    </row>
    <row r="20" spans="1:10" s="41" customFormat="1" ht="24" customHeight="1">
      <c r="A20" s="360"/>
      <c r="B20" s="42" t="str">
        <f>IF(G14&gt;0,G14," ")</f>
        <v> </v>
      </c>
      <c r="C20" s="42" t="str">
        <f>IF(F14&gt;0,F14," ")</f>
        <v> </v>
      </c>
      <c r="D20" s="42" t="str">
        <f>IF(G17&gt;0,G17," ")</f>
        <v> </v>
      </c>
      <c r="E20" s="42" t="str">
        <f>IF(F17&gt;0,F17," ")</f>
        <v> </v>
      </c>
      <c r="F20" s="370"/>
      <c r="G20" s="371"/>
      <c r="H20" s="360"/>
      <c r="I20" s="364"/>
      <c r="J20" s="365"/>
    </row>
    <row r="21" spans="1:10" s="41" customFormat="1" ht="24" customHeight="1">
      <c r="A21" s="361"/>
      <c r="B21" s="42" t="str">
        <f>IF(G15&gt;0,G15," ")</f>
        <v> </v>
      </c>
      <c r="C21" s="42" t="str">
        <f>IF(F15&gt;0,F15," ")</f>
        <v> </v>
      </c>
      <c r="D21" s="42" t="str">
        <f>IF(G18&gt;0,G18," ")</f>
        <v> </v>
      </c>
      <c r="E21" s="42" t="str">
        <f>IF(F18&gt;0,F18," ")</f>
        <v> </v>
      </c>
      <c r="F21" s="372"/>
      <c r="G21" s="373"/>
      <c r="H21" s="361"/>
      <c r="I21" s="366"/>
      <c r="J21" s="367"/>
    </row>
    <row r="22" spans="1:11" s="41" customFormat="1" ht="40.5" customHeight="1">
      <c r="A22"/>
      <c r="B22"/>
      <c r="C22"/>
      <c r="D22"/>
      <c r="E22"/>
      <c r="F22"/>
      <c r="G22"/>
      <c r="H22"/>
      <c r="I22"/>
      <c r="J22"/>
      <c r="K22"/>
    </row>
    <row r="23" spans="2:10" ht="12.75">
      <c r="B23" s="357" t="s">
        <v>9</v>
      </c>
      <c r="C23" s="357"/>
      <c r="D23" s="357"/>
      <c r="E23" s="357"/>
      <c r="F23" s="357" t="s">
        <v>10</v>
      </c>
      <c r="G23" s="357"/>
      <c r="H23" s="357"/>
      <c r="I23" s="357" t="s">
        <v>11</v>
      </c>
      <c r="J23" s="357"/>
    </row>
    <row r="24" spans="1:11" ht="12.75">
      <c r="A24" s="1"/>
      <c r="B24" s="350" t="s">
        <v>12</v>
      </c>
      <c r="C24" s="358"/>
      <c r="D24" s="358" t="s">
        <v>13</v>
      </c>
      <c r="E24" s="358"/>
      <c r="F24" s="358" t="s">
        <v>12</v>
      </c>
      <c r="G24" s="358"/>
      <c r="H24" s="9" t="s">
        <v>13</v>
      </c>
      <c r="I24" s="9" t="s">
        <v>14</v>
      </c>
      <c r="J24" s="9" t="s">
        <v>15</v>
      </c>
      <c r="K24" s="10" t="s">
        <v>16</v>
      </c>
    </row>
    <row r="25" spans="1:11" s="1" customFormat="1" ht="24" customHeight="1">
      <c r="A25" s="2" t="str">
        <f>A13</f>
        <v>West Texas Power 161</v>
      </c>
      <c r="B25" s="355"/>
      <c r="C25" s="356"/>
      <c r="D25" s="355"/>
      <c r="E25" s="356"/>
      <c r="F25" s="355"/>
      <c r="G25" s="356"/>
      <c r="H25" s="44"/>
      <c r="I25" s="45">
        <f>IF(D13+D14+D15+F13+F14+F15=0,0,D13+D14+D15+F13+F14+F15)</f>
        <v>0</v>
      </c>
      <c r="J25" s="45">
        <f>E13+E14+E15+G13+G14+G15</f>
        <v>0</v>
      </c>
      <c r="K25" s="45">
        <f>I25-J25</f>
        <v>0</v>
      </c>
    </row>
    <row r="26" spans="1:11" ht="24" customHeight="1">
      <c r="A26" s="2" t="str">
        <f>A16</f>
        <v>VBINQ NM True 16</v>
      </c>
      <c r="B26" s="355"/>
      <c r="C26" s="356"/>
      <c r="D26" s="355"/>
      <c r="E26" s="356"/>
      <c r="F26" s="355"/>
      <c r="G26" s="356"/>
      <c r="H26" s="44"/>
      <c r="I26" s="45" t="e">
        <f>IF(B16+B17+B18+F16+F17+F18=0,0,B16+B17+B18+F16+F17+F18)</f>
        <v>#VALUE!</v>
      </c>
      <c r="J26" s="45" t="e">
        <f>C16+C17+C18+G16+G17+G18</f>
        <v>#VALUE!</v>
      </c>
      <c r="K26" s="45" t="e">
        <f>I26-J26</f>
        <v>#VALUE!</v>
      </c>
    </row>
    <row r="27" spans="1:11" ht="24" customHeight="1">
      <c r="A27" s="2" t="str">
        <f>A19</f>
        <v>ARVC 13N1 Adidas</v>
      </c>
      <c r="B27" s="355"/>
      <c r="C27" s="356"/>
      <c r="D27" s="355"/>
      <c r="E27" s="356"/>
      <c r="F27" s="355"/>
      <c r="G27" s="356"/>
      <c r="H27" s="44"/>
      <c r="I27" s="45" t="e">
        <f>B19+B20+B21+D19+D20+D21</f>
        <v>#VALUE!</v>
      </c>
      <c r="J27" s="45" t="e">
        <f>C19+C20+C21+E19+E20+E21</f>
        <v>#VALUE!</v>
      </c>
      <c r="K27" s="45" t="e">
        <f>I27-J27</f>
        <v>#VALUE!</v>
      </c>
    </row>
    <row r="28" spans="1:11" ht="12.75">
      <c r="A28" s="8"/>
      <c r="B28" s="354">
        <f>SUM(B25:C27)</f>
        <v>0</v>
      </c>
      <c r="C28" s="354"/>
      <c r="D28" s="354">
        <f>SUM(D25:E27)</f>
        <v>0</v>
      </c>
      <c r="E28" s="354"/>
      <c r="F28" s="354">
        <f>SUM(F25:G27)</f>
        <v>0</v>
      </c>
      <c r="G28" s="354"/>
      <c r="H28" s="46">
        <f>SUM(H25:H27)</f>
        <v>0</v>
      </c>
      <c r="I28" s="46" t="e">
        <f>SUM(I25:I27)</f>
        <v>#VALUE!</v>
      </c>
      <c r="J28" s="46" t="e">
        <f>SUM(J25:J27)</f>
        <v>#VALUE!</v>
      </c>
      <c r="K28" s="46" t="e">
        <f>SUM(K25:K27)</f>
        <v>#VALUE!</v>
      </c>
    </row>
    <row r="29" ht="24" customHeight="1"/>
    <row r="30" spans="1:11" ht="24" customHeight="1">
      <c r="A30" s="3"/>
      <c r="B30" s="350" t="s">
        <v>17</v>
      </c>
      <c r="C30" s="351"/>
      <c r="D30" s="350" t="s">
        <v>17</v>
      </c>
      <c r="E30" s="351"/>
      <c r="F30" s="352" t="s">
        <v>18</v>
      </c>
      <c r="G30" s="352"/>
      <c r="H30" s="353" t="s">
        <v>181</v>
      </c>
      <c r="I30" s="353"/>
      <c r="J30" s="353"/>
      <c r="K30" s="353"/>
    </row>
    <row r="31" spans="1:11" ht="18" customHeight="1">
      <c r="A31" s="3" t="s">
        <v>19</v>
      </c>
      <c r="B31" s="350" t="str">
        <f>A13</f>
        <v>West Texas Power 161</v>
      </c>
      <c r="C31" s="351"/>
      <c r="D31" s="350" t="str">
        <f>A19</f>
        <v>ARVC 13N1 Adidas</v>
      </c>
      <c r="E31" s="351"/>
      <c r="F31" s="352" t="str">
        <f>A16</f>
        <v>VBINQ NM True 16</v>
      </c>
      <c r="G31" s="352"/>
      <c r="H31" s="353" t="s">
        <v>146</v>
      </c>
      <c r="I31" s="353"/>
      <c r="J31" s="353"/>
      <c r="K31" s="353"/>
    </row>
    <row r="32" spans="1:11" ht="18" customHeight="1">
      <c r="A32" s="3" t="s">
        <v>20</v>
      </c>
      <c r="B32" s="350" t="str">
        <f>A16</f>
        <v>VBINQ NM True 16</v>
      </c>
      <c r="C32" s="351"/>
      <c r="D32" s="350" t="str">
        <f>A19</f>
        <v>ARVC 13N1 Adidas</v>
      </c>
      <c r="E32" s="351"/>
      <c r="F32" s="352" t="str">
        <f>A13</f>
        <v>West Texas Power 161</v>
      </c>
      <c r="G32" s="352"/>
      <c r="H32" s="18"/>
      <c r="I32" s="18"/>
      <c r="J32" s="18"/>
      <c r="K32" s="18"/>
    </row>
    <row r="33" spans="1:11" ht="18" customHeight="1">
      <c r="A33" s="3" t="s">
        <v>21</v>
      </c>
      <c r="B33" s="350" t="str">
        <f>A13</f>
        <v>West Texas Power 161</v>
      </c>
      <c r="C33" s="351"/>
      <c r="D33" s="350" t="str">
        <f>A16</f>
        <v>VBINQ NM True 16</v>
      </c>
      <c r="E33" s="351"/>
      <c r="F33" s="352" t="str">
        <f>A19</f>
        <v>ARVC 13N1 Adidas</v>
      </c>
      <c r="G33" s="352"/>
      <c r="H33" s="353" t="s">
        <v>182</v>
      </c>
      <c r="I33" s="353"/>
      <c r="J33" s="353"/>
      <c r="K33" s="353"/>
    </row>
    <row r="34" spans="6:11" ht="18" customHeight="1">
      <c r="F34" s="8"/>
      <c r="G34" s="8"/>
      <c r="H34" s="353" t="s">
        <v>147</v>
      </c>
      <c r="I34" s="353"/>
      <c r="J34" s="353"/>
      <c r="K34" s="353"/>
    </row>
    <row r="35" spans="1:7" ht="18" customHeight="1">
      <c r="A35" s="348"/>
      <c r="B35" s="348"/>
      <c r="C35" s="348"/>
      <c r="D35" s="348"/>
      <c r="E35" s="348"/>
      <c r="F35" s="348"/>
      <c r="G35" s="12"/>
    </row>
    <row r="36" spans="1:9" ht="18" customHeight="1">
      <c r="A36" s="349" t="s">
        <v>357</v>
      </c>
      <c r="B36" s="349"/>
      <c r="C36" s="349"/>
      <c r="D36" s="349"/>
      <c r="E36" s="349"/>
      <c r="F36" s="349"/>
      <c r="G36" s="329"/>
      <c r="H36" s="329"/>
      <c r="I36" s="28"/>
    </row>
    <row r="37" ht="18" customHeight="1"/>
    <row r="38" ht="18" customHeight="1"/>
  </sheetData>
  <sheetProtection/>
  <mergeCells count="55">
    <mergeCell ref="B26:C26"/>
    <mergeCell ref="D26:E26"/>
    <mergeCell ref="F26:G26"/>
    <mergeCell ref="H30:K30"/>
    <mergeCell ref="H31:K31"/>
    <mergeCell ref="B33:C33"/>
    <mergeCell ref="D33:E33"/>
    <mergeCell ref="F33:G33"/>
    <mergeCell ref="H33:K33"/>
    <mergeCell ref="F27:G27"/>
    <mergeCell ref="H19:H21"/>
    <mergeCell ref="I19:J21"/>
    <mergeCell ref="B23:E23"/>
    <mergeCell ref="F23:H23"/>
    <mergeCell ref="I23:J23"/>
    <mergeCell ref="B24:C24"/>
    <mergeCell ref="D24:E24"/>
    <mergeCell ref="F24:G24"/>
    <mergeCell ref="I13:J15"/>
    <mergeCell ref="D12:E12"/>
    <mergeCell ref="A13:A15"/>
    <mergeCell ref="F12:G12"/>
    <mergeCell ref="B12:C12"/>
    <mergeCell ref="H16:H18"/>
    <mergeCell ref="I16:J18"/>
    <mergeCell ref="A16:A18"/>
    <mergeCell ref="D16:E18"/>
    <mergeCell ref="A19:A21"/>
    <mergeCell ref="B27:C27"/>
    <mergeCell ref="D27:E27"/>
    <mergeCell ref="A1:K1"/>
    <mergeCell ref="A2:K2"/>
    <mergeCell ref="A7:K7"/>
    <mergeCell ref="I12:J12"/>
    <mergeCell ref="H13:H15"/>
    <mergeCell ref="D31:E31"/>
    <mergeCell ref="B30:C30"/>
    <mergeCell ref="D30:E30"/>
    <mergeCell ref="F30:G30"/>
    <mergeCell ref="B13:C15"/>
    <mergeCell ref="B28:C28"/>
    <mergeCell ref="F19:G21"/>
    <mergeCell ref="B25:C25"/>
    <mergeCell ref="D25:E25"/>
    <mergeCell ref="F25:G25"/>
    <mergeCell ref="H34:K34"/>
    <mergeCell ref="A35:F35"/>
    <mergeCell ref="A36:F36"/>
    <mergeCell ref="D28:E28"/>
    <mergeCell ref="F28:G28"/>
    <mergeCell ref="F31:G31"/>
    <mergeCell ref="B32:C32"/>
    <mergeCell ref="D32:E32"/>
    <mergeCell ref="F32:G32"/>
    <mergeCell ref="B31:C31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75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43"/>
  <sheetViews>
    <sheetView zoomScalePageLayoutView="0" workbookViewId="0" topLeftCell="A1">
      <selection activeCell="B11" sqref="B11"/>
    </sheetView>
  </sheetViews>
  <sheetFormatPr defaultColWidth="11.421875" defaultRowHeight="12.75"/>
  <cols>
    <col min="1" max="1" width="38.7109375" style="0" bestFit="1" customWidth="1"/>
    <col min="2" max="9" width="15.7109375" style="0" customWidth="1"/>
    <col min="10" max="10" width="22.7109375" style="0" customWidth="1"/>
    <col min="11" max="16384" width="8.8515625" style="0" customWidth="1"/>
  </cols>
  <sheetData>
    <row r="1" spans="1:13" ht="18">
      <c r="A1" s="341" t="str">
        <f>Pools!A1</f>
        <v>Albuquerque Bid Qualifier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</row>
    <row r="2" spans="1:13" ht="18">
      <c r="A2" s="342" t="str">
        <f>Pools!A2</f>
        <v>3/16/19 - 3/17/19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</row>
    <row r="3" spans="1:7" ht="13.5">
      <c r="A3" s="30"/>
      <c r="B3" s="31" t="str">
        <f>Pools!B37</f>
        <v>AM Pool - 8:00am Start</v>
      </c>
      <c r="C3" s="37"/>
      <c r="D3" s="30"/>
      <c r="E3" s="30"/>
      <c r="F3" s="30"/>
      <c r="G3" s="30"/>
    </row>
    <row r="4" spans="1:2" s="26" customFormat="1" ht="13.5">
      <c r="A4" s="38" t="s">
        <v>4</v>
      </c>
      <c r="B4" s="26" t="str">
        <f>Pools!B38</f>
        <v>ABQ Convention Center Ct. 11</v>
      </c>
    </row>
    <row r="5" spans="1:2" s="26" customFormat="1" ht="13.5">
      <c r="A5" s="38" t="s">
        <v>5</v>
      </c>
      <c r="B5" s="26" t="str">
        <f>Pools!A36</f>
        <v>Division III</v>
      </c>
    </row>
    <row r="7" spans="1:13" s="7" customFormat="1" ht="13.5">
      <c r="A7" s="374" t="s">
        <v>104</v>
      </c>
      <c r="B7" s="374"/>
      <c r="C7" s="374"/>
      <c r="D7" s="374"/>
      <c r="E7" s="374"/>
      <c r="F7" s="374"/>
      <c r="G7" s="374"/>
      <c r="H7" s="374"/>
      <c r="I7" s="39"/>
      <c r="J7" s="39"/>
      <c r="K7" s="39"/>
      <c r="L7" s="39"/>
      <c r="M7" s="39"/>
    </row>
    <row r="9" spans="1:7" ht="12.75">
      <c r="A9" s="11" t="s">
        <v>22</v>
      </c>
      <c r="B9" s="27" t="s">
        <v>28</v>
      </c>
      <c r="D9" s="11"/>
      <c r="E9" s="11"/>
      <c r="F9" s="11"/>
      <c r="G9" s="11"/>
    </row>
    <row r="10" spans="1:7" ht="12.75">
      <c r="A10" s="11" t="s">
        <v>23</v>
      </c>
      <c r="B10" s="13">
        <v>11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350" t="str">
        <f>A13</f>
        <v>ABQ Premier 15 Koa</v>
      </c>
      <c r="C12" s="358"/>
      <c r="D12" s="350" t="str">
        <f>A16</f>
        <v>NM Cactus 15 Black</v>
      </c>
      <c r="E12" s="351"/>
      <c r="F12" s="350" t="str">
        <f>A19</f>
        <v>915 United 14 Josh</v>
      </c>
      <c r="G12" s="351"/>
      <c r="H12" s="375" t="str">
        <f>A22</f>
        <v>EP SOL Gold 15</v>
      </c>
      <c r="I12" s="351"/>
      <c r="J12" s="3" t="s">
        <v>7</v>
      </c>
      <c r="K12" s="350" t="s">
        <v>8</v>
      </c>
      <c r="L12" s="351"/>
    </row>
    <row r="13" spans="1:12" s="41" customFormat="1" ht="24" customHeight="1">
      <c r="A13" s="359" t="str">
        <f>Pools!B40</f>
        <v>ABQ Premier 15 Koa</v>
      </c>
      <c r="B13" s="368"/>
      <c r="C13" s="369"/>
      <c r="D13" s="40"/>
      <c r="E13" s="40"/>
      <c r="F13" s="40"/>
      <c r="G13" s="40"/>
      <c r="H13" s="40"/>
      <c r="I13" s="40"/>
      <c r="J13" s="359">
        <v>1</v>
      </c>
      <c r="K13" s="362"/>
      <c r="L13" s="363"/>
    </row>
    <row r="14" spans="1:12" s="41" customFormat="1" ht="24" customHeight="1">
      <c r="A14" s="360"/>
      <c r="B14" s="370"/>
      <c r="C14" s="371"/>
      <c r="D14" s="40"/>
      <c r="E14" s="40"/>
      <c r="F14" s="40"/>
      <c r="G14" s="40"/>
      <c r="H14" s="40"/>
      <c r="I14" s="40"/>
      <c r="J14" s="360"/>
      <c r="K14" s="364"/>
      <c r="L14" s="365"/>
    </row>
    <row r="15" spans="1:12" s="41" customFormat="1" ht="24" customHeight="1">
      <c r="A15" s="361"/>
      <c r="B15" s="372"/>
      <c r="C15" s="373"/>
      <c r="D15" s="40"/>
      <c r="E15" s="40"/>
      <c r="F15" s="40"/>
      <c r="G15" s="40"/>
      <c r="H15" s="40"/>
      <c r="I15" s="40"/>
      <c r="J15" s="361"/>
      <c r="K15" s="366"/>
      <c r="L15" s="367"/>
    </row>
    <row r="16" spans="1:12" s="41" customFormat="1" ht="24" customHeight="1">
      <c r="A16" s="359" t="str">
        <f>Pools!B41</f>
        <v>NM Cactus 15 Black</v>
      </c>
      <c r="B16" s="42" t="str">
        <f>IF(E13&gt;0,E13," ")</f>
        <v> </v>
      </c>
      <c r="C16" s="42" t="str">
        <f>IF(D13&gt;0,D13," ")</f>
        <v> </v>
      </c>
      <c r="D16" s="368"/>
      <c r="E16" s="369"/>
      <c r="F16" s="40"/>
      <c r="G16" s="40"/>
      <c r="H16" s="40"/>
      <c r="I16" s="40"/>
      <c r="J16" s="359">
        <v>2</v>
      </c>
      <c r="K16" s="362"/>
      <c r="L16" s="363"/>
    </row>
    <row r="17" spans="1:12" s="41" customFormat="1" ht="24" customHeight="1">
      <c r="A17" s="360"/>
      <c r="B17" s="42" t="str">
        <f>IF(E14&gt;0,E14," ")</f>
        <v> </v>
      </c>
      <c r="C17" s="42" t="str">
        <f>IF(D14&gt;0,D14," ")</f>
        <v> </v>
      </c>
      <c r="D17" s="370"/>
      <c r="E17" s="371"/>
      <c r="F17" s="40"/>
      <c r="G17" s="40"/>
      <c r="H17" s="40"/>
      <c r="I17" s="40"/>
      <c r="J17" s="360"/>
      <c r="K17" s="364"/>
      <c r="L17" s="365"/>
    </row>
    <row r="18" spans="1:12" s="41" customFormat="1" ht="24" customHeight="1">
      <c r="A18" s="361"/>
      <c r="B18" s="42" t="str">
        <f>IF(E15&gt;0,E15," ")</f>
        <v> </v>
      </c>
      <c r="C18" s="42" t="str">
        <f>IF(D15&gt;0,D15," ")</f>
        <v> </v>
      </c>
      <c r="D18" s="372"/>
      <c r="E18" s="373"/>
      <c r="F18" s="40"/>
      <c r="G18" s="40"/>
      <c r="H18" s="40"/>
      <c r="I18" s="40"/>
      <c r="J18" s="361"/>
      <c r="K18" s="366"/>
      <c r="L18" s="367"/>
    </row>
    <row r="19" spans="1:12" s="41" customFormat="1" ht="24" customHeight="1">
      <c r="A19" s="359" t="str">
        <f>Pools!B42</f>
        <v>915 United 14 Josh</v>
      </c>
      <c r="B19" s="42" t="str">
        <f>IF(G13&gt;0,G13," ")</f>
        <v> </v>
      </c>
      <c r="C19" s="42" t="str">
        <f>IF(F13&gt;0,F13," ")</f>
        <v> </v>
      </c>
      <c r="D19" s="42" t="str">
        <f>IF(G16&gt;0,G16," ")</f>
        <v> </v>
      </c>
      <c r="E19" s="42" t="str">
        <f>IF(F16&gt;0,F16," ")</f>
        <v> </v>
      </c>
      <c r="F19" s="43"/>
      <c r="G19" s="43"/>
      <c r="H19" s="40"/>
      <c r="I19" s="40"/>
      <c r="J19" s="359">
        <v>3</v>
      </c>
      <c r="K19" s="362"/>
      <c r="L19" s="363"/>
    </row>
    <row r="20" spans="1:12" s="41" customFormat="1" ht="24" customHeight="1">
      <c r="A20" s="360"/>
      <c r="B20" s="42" t="str">
        <f>IF(G14&gt;0,G14," ")</f>
        <v> </v>
      </c>
      <c r="C20" s="42" t="str">
        <f>IF(F14&gt;0,F14," ")</f>
        <v> </v>
      </c>
      <c r="D20" s="42" t="str">
        <f>IF(G17&gt;0,G17," ")</f>
        <v> </v>
      </c>
      <c r="E20" s="42" t="str">
        <f>IF(F17&gt;0,F17," ")</f>
        <v> </v>
      </c>
      <c r="F20" s="43"/>
      <c r="G20" s="43"/>
      <c r="H20" s="40"/>
      <c r="I20" s="40"/>
      <c r="J20" s="360"/>
      <c r="K20" s="364"/>
      <c r="L20" s="365"/>
    </row>
    <row r="21" spans="1:12" s="41" customFormat="1" ht="24" customHeight="1">
      <c r="A21" s="361"/>
      <c r="B21" s="42" t="str">
        <f>IF(G15&gt;0,G15," ")</f>
        <v> </v>
      </c>
      <c r="C21" s="42" t="str">
        <f>IF(F15&gt;0,F15," ")</f>
        <v> </v>
      </c>
      <c r="D21" s="42" t="str">
        <f>IF(G18&gt;0,G18," ")</f>
        <v> </v>
      </c>
      <c r="E21" s="42" t="str">
        <f>IF(F18&gt;0,F18," ")</f>
        <v> </v>
      </c>
      <c r="F21" s="43"/>
      <c r="G21" s="43"/>
      <c r="H21" s="40"/>
      <c r="I21" s="40"/>
      <c r="J21" s="361"/>
      <c r="K21" s="366"/>
      <c r="L21" s="367"/>
    </row>
    <row r="22" spans="1:12" s="41" customFormat="1" ht="24" customHeight="1">
      <c r="A22" s="359" t="str">
        <f>Pools!B43</f>
        <v>EP SOL Gold 15</v>
      </c>
      <c r="B22" s="42" t="str">
        <f>IF(I13&gt;0,I13," ")</f>
        <v> </v>
      </c>
      <c r="C22" s="42" t="str">
        <f>IF(H13&gt;0,H13," ")</f>
        <v> </v>
      </c>
      <c r="D22" s="42" t="str">
        <f>IF(I16&gt;0,I16," ")</f>
        <v> </v>
      </c>
      <c r="E22" s="42" t="str">
        <f>IF(H16&gt;0,H16," ")</f>
        <v> </v>
      </c>
      <c r="F22" s="42" t="str">
        <f>IF(I19&gt;0,I19," ")</f>
        <v> </v>
      </c>
      <c r="G22" s="42" t="str">
        <f>IF(H19&gt;0,H19," ")</f>
        <v> </v>
      </c>
      <c r="H22" s="368"/>
      <c r="I22" s="369"/>
      <c r="J22" s="359">
        <v>4</v>
      </c>
      <c r="K22" s="362"/>
      <c r="L22" s="363"/>
    </row>
    <row r="23" spans="1:12" s="41" customFormat="1" ht="24" customHeight="1">
      <c r="A23" s="360"/>
      <c r="B23" s="42" t="str">
        <f>IF(I14&gt;0,I14," ")</f>
        <v> </v>
      </c>
      <c r="C23" s="42" t="str">
        <f>IF(H14&gt;0,H14," ")</f>
        <v> </v>
      </c>
      <c r="D23" s="42" t="str">
        <f>IF(I17&gt;0,I17," ")</f>
        <v> </v>
      </c>
      <c r="E23" s="42" t="str">
        <f>IF(H17&gt;0,H17," ")</f>
        <v> </v>
      </c>
      <c r="F23" s="42" t="str">
        <f>IF(I20&gt;0,I20," ")</f>
        <v> </v>
      </c>
      <c r="G23" s="42" t="str">
        <f>IF(H20&gt;0,H20," ")</f>
        <v> </v>
      </c>
      <c r="H23" s="370"/>
      <c r="I23" s="371"/>
      <c r="J23" s="360"/>
      <c r="K23" s="364"/>
      <c r="L23" s="365"/>
    </row>
    <row r="24" spans="1:12" s="41" customFormat="1" ht="24" customHeight="1">
      <c r="A24" s="361"/>
      <c r="B24" s="42" t="str">
        <f>IF(I15&gt;0,I15," ")</f>
        <v> </v>
      </c>
      <c r="C24" s="42" t="str">
        <f>IF(H15&gt;0,H15," ")</f>
        <v> </v>
      </c>
      <c r="D24" s="42" t="str">
        <f>IF(I18&gt;0,I18," ")</f>
        <v> </v>
      </c>
      <c r="E24" s="42" t="str">
        <f>IF(H18&gt;0,H18," ")</f>
        <v> </v>
      </c>
      <c r="F24" s="42" t="str">
        <f>IF(I21&gt;0,I21," ")</f>
        <v> </v>
      </c>
      <c r="G24" s="42" t="str">
        <f>IF(H21&gt;0,H21," ")</f>
        <v> </v>
      </c>
      <c r="H24" s="372"/>
      <c r="I24" s="373"/>
      <c r="J24" s="361"/>
      <c r="K24" s="366"/>
      <c r="L24" s="367"/>
    </row>
    <row r="25" spans="1:13" s="41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357" t="s">
        <v>9</v>
      </c>
      <c r="C26" s="357"/>
      <c r="D26" s="357"/>
      <c r="E26" s="36"/>
      <c r="F26" s="357" t="s">
        <v>10</v>
      </c>
      <c r="G26" s="357"/>
      <c r="H26" s="357"/>
      <c r="I26" s="357" t="s">
        <v>11</v>
      </c>
      <c r="J26" s="357"/>
    </row>
    <row r="27" spans="1:11" ht="12.75">
      <c r="A27" s="1"/>
      <c r="B27" s="350" t="s">
        <v>12</v>
      </c>
      <c r="C27" s="358"/>
      <c r="D27" s="358" t="s">
        <v>13</v>
      </c>
      <c r="E27" s="358"/>
      <c r="F27" s="358" t="s">
        <v>12</v>
      </c>
      <c r="G27" s="358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ABQ Premier 15 Koa</v>
      </c>
      <c r="B28" s="355"/>
      <c r="C28" s="356"/>
      <c r="D28" s="355"/>
      <c r="E28" s="356"/>
      <c r="F28" s="355"/>
      <c r="G28" s="356"/>
      <c r="H28" s="44"/>
      <c r="I28" s="45">
        <f>D13+D14+D15+F13+F14+F15+H13+H14+H15</f>
        <v>0</v>
      </c>
      <c r="J28" s="45">
        <f>E13+E14+E15+G13+G14+G15+I13+I14+I15</f>
        <v>0</v>
      </c>
      <c r="K28" s="45">
        <f>I28-J28</f>
        <v>0</v>
      </c>
    </row>
    <row r="29" spans="1:11" ht="24" customHeight="1">
      <c r="A29" s="2" t="str">
        <f>A16</f>
        <v>NM Cactus 15 Black</v>
      </c>
      <c r="B29" s="355"/>
      <c r="C29" s="356"/>
      <c r="D29" s="355"/>
      <c r="E29" s="356"/>
      <c r="F29" s="355"/>
      <c r="G29" s="356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1" ht="24" customHeight="1">
      <c r="A30" s="2" t="str">
        <f>A19</f>
        <v>915 United 14 Josh</v>
      </c>
      <c r="B30" s="355"/>
      <c r="C30" s="356"/>
      <c r="D30" s="355"/>
      <c r="E30" s="356"/>
      <c r="F30" s="355"/>
      <c r="G30" s="356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1" ht="24" customHeight="1">
      <c r="A31" s="2" t="str">
        <f>A22</f>
        <v>EP SOL Gold 15</v>
      </c>
      <c r="B31" s="355"/>
      <c r="C31" s="356"/>
      <c r="D31" s="355"/>
      <c r="E31" s="356"/>
      <c r="F31" s="355"/>
      <c r="G31" s="356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1" ht="12.75">
      <c r="A32" s="8"/>
      <c r="B32" s="354">
        <f>SUM(B28:C31)</f>
        <v>0</v>
      </c>
      <c r="C32" s="354"/>
      <c r="D32" s="354">
        <f>SUM(D28:E31)</f>
        <v>0</v>
      </c>
      <c r="E32" s="354"/>
      <c r="F32" s="354">
        <f>SUM(F28:G31)</f>
        <v>0</v>
      </c>
      <c r="G32" s="354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ht="24" customHeight="1"/>
    <row r="34" spans="1:12" ht="24" customHeight="1">
      <c r="A34" s="3"/>
      <c r="B34" s="350" t="s">
        <v>17</v>
      </c>
      <c r="C34" s="351"/>
      <c r="D34" s="350" t="s">
        <v>17</v>
      </c>
      <c r="E34" s="351"/>
      <c r="F34" s="352" t="s">
        <v>18</v>
      </c>
      <c r="G34" s="352"/>
      <c r="I34" s="353" t="s">
        <v>105</v>
      </c>
      <c r="J34" s="353"/>
      <c r="K34" s="353"/>
      <c r="L34" s="353"/>
    </row>
    <row r="35" spans="1:12" ht="18" customHeight="1">
      <c r="A35" s="3" t="s">
        <v>19</v>
      </c>
      <c r="B35" s="350" t="str">
        <f>A28</f>
        <v>ABQ Premier 15 Koa</v>
      </c>
      <c r="C35" s="351"/>
      <c r="D35" s="350" t="str">
        <f>A30</f>
        <v>915 United 14 Josh</v>
      </c>
      <c r="E35" s="351"/>
      <c r="F35" s="352" t="str">
        <f>A16</f>
        <v>NM Cactus 15 Black</v>
      </c>
      <c r="G35" s="352"/>
      <c r="I35" s="353" t="s">
        <v>146</v>
      </c>
      <c r="J35" s="353"/>
      <c r="K35" s="353"/>
      <c r="L35" s="353"/>
    </row>
    <row r="36" spans="1:12" ht="18" customHeight="1">
      <c r="A36" s="3" t="s">
        <v>20</v>
      </c>
      <c r="B36" s="350" t="str">
        <f>A16</f>
        <v>NM Cactus 15 Black</v>
      </c>
      <c r="C36" s="351"/>
      <c r="D36" s="350" t="str">
        <f>A22</f>
        <v>EP SOL Gold 15</v>
      </c>
      <c r="E36" s="351"/>
      <c r="F36" s="352" t="str">
        <f>A13</f>
        <v>ABQ Premier 15 Koa</v>
      </c>
      <c r="G36" s="352"/>
      <c r="I36" s="18"/>
      <c r="J36" s="18"/>
      <c r="K36" s="18"/>
      <c r="L36" s="18"/>
    </row>
    <row r="37" spans="1:12" ht="18" customHeight="1">
      <c r="A37" s="3" t="s">
        <v>21</v>
      </c>
      <c r="B37" s="350" t="str">
        <f>A28</f>
        <v>ABQ Premier 15 Koa</v>
      </c>
      <c r="C37" s="351"/>
      <c r="D37" s="350" t="str">
        <f>A31</f>
        <v>EP SOL Gold 15</v>
      </c>
      <c r="E37" s="351"/>
      <c r="F37" s="352" t="str">
        <f>A30</f>
        <v>915 United 14 Josh</v>
      </c>
      <c r="G37" s="352"/>
      <c r="I37" s="353" t="s">
        <v>106</v>
      </c>
      <c r="J37" s="353"/>
      <c r="K37" s="353"/>
      <c r="L37" s="353"/>
    </row>
    <row r="38" spans="1:12" ht="18" customHeight="1">
      <c r="A38" s="3" t="s">
        <v>24</v>
      </c>
      <c r="B38" s="350" t="str">
        <f>A29</f>
        <v>NM Cactus 15 Black</v>
      </c>
      <c r="C38" s="351"/>
      <c r="D38" s="350" t="str">
        <f>A30</f>
        <v>915 United 14 Josh</v>
      </c>
      <c r="E38" s="351"/>
      <c r="F38" s="352" t="str">
        <f>A28</f>
        <v>ABQ Premier 15 Koa</v>
      </c>
      <c r="G38" s="352"/>
      <c r="I38" s="353" t="s">
        <v>147</v>
      </c>
      <c r="J38" s="353"/>
      <c r="K38" s="353"/>
      <c r="L38" s="353"/>
    </row>
    <row r="39" spans="1:7" ht="18" customHeight="1">
      <c r="A39" s="3" t="s">
        <v>25</v>
      </c>
      <c r="B39" s="350" t="str">
        <f>A30</f>
        <v>915 United 14 Josh</v>
      </c>
      <c r="C39" s="351"/>
      <c r="D39" s="350" t="str">
        <f>A31</f>
        <v>EP SOL Gold 15</v>
      </c>
      <c r="E39" s="351"/>
      <c r="F39" s="352" t="str">
        <f>A16</f>
        <v>NM Cactus 15 Black</v>
      </c>
      <c r="G39" s="352"/>
    </row>
    <row r="40" spans="1:7" ht="18" customHeight="1">
      <c r="A40" s="3" t="s">
        <v>26</v>
      </c>
      <c r="B40" s="350" t="str">
        <f>A13</f>
        <v>ABQ Premier 15 Koa</v>
      </c>
      <c r="C40" s="351"/>
      <c r="D40" s="350" t="str">
        <f>A29</f>
        <v>NM Cactus 15 Black</v>
      </c>
      <c r="E40" s="351"/>
      <c r="F40" s="352" t="str">
        <f>A22</f>
        <v>EP SOL Gold 15</v>
      </c>
      <c r="G40" s="352"/>
    </row>
    <row r="41" spans="8:9" ht="18" customHeight="1">
      <c r="H41" s="8"/>
      <c r="I41" s="8"/>
    </row>
    <row r="42" spans="1:9" ht="18" customHeight="1">
      <c r="A42" s="348"/>
      <c r="B42" s="348"/>
      <c r="C42" s="348"/>
      <c r="D42" s="348"/>
      <c r="E42" s="348"/>
      <c r="F42" s="348"/>
      <c r="G42" s="348"/>
      <c r="H42" s="348"/>
      <c r="I42" s="12"/>
    </row>
    <row r="43" spans="1:9" ht="18" customHeight="1">
      <c r="A43" s="349" t="s">
        <v>190</v>
      </c>
      <c r="B43" s="349"/>
      <c r="C43" s="349"/>
      <c r="D43" s="349"/>
      <c r="E43" s="349"/>
      <c r="F43" s="349"/>
      <c r="G43" s="349"/>
      <c r="H43" s="349"/>
      <c r="I43" s="28"/>
    </row>
    <row r="44" ht="18" customHeight="1"/>
    <row r="45" ht="18" customHeight="1"/>
  </sheetData>
  <sheetProtection/>
  <mergeCells count="71">
    <mergeCell ref="A13:A15"/>
    <mergeCell ref="B13:C15"/>
    <mergeCell ref="A19:A21"/>
    <mergeCell ref="A16:A18"/>
    <mergeCell ref="F31:G31"/>
    <mergeCell ref="D28:E28"/>
    <mergeCell ref="F28:G28"/>
    <mergeCell ref="B30:C30"/>
    <mergeCell ref="F27:G27"/>
    <mergeCell ref="F30:G30"/>
    <mergeCell ref="D32:E32"/>
    <mergeCell ref="F32:G32"/>
    <mergeCell ref="B32:C32"/>
    <mergeCell ref="D30:E30"/>
    <mergeCell ref="J16:J18"/>
    <mergeCell ref="B28:C28"/>
    <mergeCell ref="B31:C31"/>
    <mergeCell ref="B27:C27"/>
    <mergeCell ref="D27:E27"/>
    <mergeCell ref="D31:E31"/>
    <mergeCell ref="A1:M1"/>
    <mergeCell ref="A2:M2"/>
    <mergeCell ref="A7:H7"/>
    <mergeCell ref="H12:I12"/>
    <mergeCell ref="K12:L12"/>
    <mergeCell ref="J13:J15"/>
    <mergeCell ref="K13:L15"/>
    <mergeCell ref="B12:C12"/>
    <mergeCell ref="D12:E12"/>
    <mergeCell ref="F12:G12"/>
    <mergeCell ref="K16:L18"/>
    <mergeCell ref="J19:J21"/>
    <mergeCell ref="K19:L21"/>
    <mergeCell ref="A22:A24"/>
    <mergeCell ref="H22:I24"/>
    <mergeCell ref="J22:J24"/>
    <mergeCell ref="K22:L24"/>
    <mergeCell ref="D16:E18"/>
    <mergeCell ref="B26:D26"/>
    <mergeCell ref="F26:H26"/>
    <mergeCell ref="I26:J26"/>
    <mergeCell ref="B29:C29"/>
    <mergeCell ref="D29:E29"/>
    <mergeCell ref="F29:G29"/>
    <mergeCell ref="B34:C34"/>
    <mergeCell ref="D34:E34"/>
    <mergeCell ref="F34:G34"/>
    <mergeCell ref="I34:L34"/>
    <mergeCell ref="B35:C35"/>
    <mergeCell ref="D35:E35"/>
    <mergeCell ref="F35:G35"/>
    <mergeCell ref="I35:L35"/>
    <mergeCell ref="B39:C39"/>
    <mergeCell ref="D39:E39"/>
    <mergeCell ref="F39:G39"/>
    <mergeCell ref="B36:C36"/>
    <mergeCell ref="D36:E36"/>
    <mergeCell ref="F36:G36"/>
    <mergeCell ref="B37:C37"/>
    <mergeCell ref="D37:E37"/>
    <mergeCell ref="F37:G37"/>
    <mergeCell ref="B40:C40"/>
    <mergeCell ref="D40:E40"/>
    <mergeCell ref="F40:G40"/>
    <mergeCell ref="A42:H42"/>
    <mergeCell ref="A43:H43"/>
    <mergeCell ref="I37:L37"/>
    <mergeCell ref="B38:C38"/>
    <mergeCell ref="D38:E38"/>
    <mergeCell ref="F38:G38"/>
    <mergeCell ref="I38:L38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6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43"/>
  <sheetViews>
    <sheetView zoomScalePageLayoutView="0" workbookViewId="0" topLeftCell="A1">
      <selection activeCell="B11" sqref="B11"/>
    </sheetView>
  </sheetViews>
  <sheetFormatPr defaultColWidth="11.421875" defaultRowHeight="12.75"/>
  <cols>
    <col min="1" max="1" width="38.7109375" style="0" bestFit="1" customWidth="1"/>
    <col min="2" max="9" width="15.7109375" style="0" customWidth="1"/>
    <col min="10" max="10" width="22.7109375" style="0" customWidth="1"/>
    <col min="11" max="16384" width="8.8515625" style="0" customWidth="1"/>
  </cols>
  <sheetData>
    <row r="1" spans="1:13" ht="18">
      <c r="A1" s="341" t="str">
        <f>Pools!A1</f>
        <v>Albuquerque Bid Qualifier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</row>
    <row r="2" spans="1:13" ht="18">
      <c r="A2" s="342" t="str">
        <f>Pools!A2</f>
        <v>3/16/19 - 3/17/19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</row>
    <row r="3" spans="1:7" ht="13.5">
      <c r="A3" s="30"/>
      <c r="B3" s="32" t="str">
        <f>Pools!B11</f>
        <v>PM Pool - 2:30pm Start</v>
      </c>
      <c r="C3" s="37"/>
      <c r="D3" s="30"/>
      <c r="E3" s="30"/>
      <c r="F3" s="30"/>
      <c r="G3" s="30"/>
    </row>
    <row r="4" spans="1:2" s="26" customFormat="1" ht="13.5">
      <c r="A4" s="38" t="s">
        <v>4</v>
      </c>
      <c r="B4" s="26" t="str">
        <f>Pools!B12</f>
        <v>ABQ Convention Center Ct. 1</v>
      </c>
    </row>
    <row r="5" spans="1:2" s="26" customFormat="1" ht="13.5">
      <c r="A5" s="38" t="s">
        <v>5</v>
      </c>
      <c r="B5" s="26" t="str">
        <f>Pools!A10</f>
        <v>Division I</v>
      </c>
    </row>
    <row r="7" spans="1:13" s="7" customFormat="1" ht="13.5">
      <c r="A7" s="374" t="s">
        <v>104</v>
      </c>
      <c r="B7" s="374"/>
      <c r="C7" s="374"/>
      <c r="D7" s="374"/>
      <c r="E7" s="374"/>
      <c r="F7" s="374"/>
      <c r="G7" s="374"/>
      <c r="H7" s="374"/>
      <c r="I7" s="39"/>
      <c r="J7" s="39"/>
      <c r="K7" s="39"/>
      <c r="L7" s="39"/>
      <c r="M7" s="39"/>
    </row>
    <row r="9" spans="1:7" ht="12.75">
      <c r="A9" s="11" t="s">
        <v>22</v>
      </c>
      <c r="B9" s="27" t="s">
        <v>27</v>
      </c>
      <c r="D9" s="11"/>
      <c r="E9" s="11"/>
      <c r="F9" s="11"/>
      <c r="G9" s="11"/>
    </row>
    <row r="10" spans="1:7" ht="12.75">
      <c r="A10" s="11" t="s">
        <v>23</v>
      </c>
      <c r="B10" s="13">
        <v>1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350" t="str">
        <f>A13</f>
        <v>El Paso Top Gun 17</v>
      </c>
      <c r="C12" s="358"/>
      <c r="D12" s="350" t="str">
        <f>A16</f>
        <v>NML 15 Elite</v>
      </c>
      <c r="E12" s="351"/>
      <c r="F12" s="350" t="str">
        <f>A19</f>
        <v>NM Premier ROX 17 Purple</v>
      </c>
      <c r="G12" s="351"/>
      <c r="H12" s="375" t="str">
        <f>A22</f>
        <v>915 United 15 Victor</v>
      </c>
      <c r="I12" s="351"/>
      <c r="J12" s="3" t="s">
        <v>7</v>
      </c>
      <c r="K12" s="350" t="s">
        <v>8</v>
      </c>
      <c r="L12" s="351"/>
    </row>
    <row r="13" spans="1:12" s="41" customFormat="1" ht="24" customHeight="1">
      <c r="A13" s="359" t="str">
        <f>Pools!B14</f>
        <v>El Paso Top Gun 17</v>
      </c>
      <c r="B13" s="368"/>
      <c r="C13" s="369"/>
      <c r="D13" s="40"/>
      <c r="E13" s="40"/>
      <c r="F13" s="40"/>
      <c r="G13" s="40"/>
      <c r="H13" s="40"/>
      <c r="I13" s="40"/>
      <c r="J13" s="359">
        <v>1</v>
      </c>
      <c r="K13" s="362"/>
      <c r="L13" s="363"/>
    </row>
    <row r="14" spans="1:12" s="41" customFormat="1" ht="24" customHeight="1">
      <c r="A14" s="360"/>
      <c r="B14" s="370"/>
      <c r="C14" s="371"/>
      <c r="D14" s="40"/>
      <c r="E14" s="40"/>
      <c r="F14" s="40"/>
      <c r="G14" s="40"/>
      <c r="H14" s="40"/>
      <c r="I14" s="40"/>
      <c r="J14" s="360"/>
      <c r="K14" s="364"/>
      <c r="L14" s="365"/>
    </row>
    <row r="15" spans="1:12" s="41" customFormat="1" ht="24" customHeight="1">
      <c r="A15" s="361"/>
      <c r="B15" s="372"/>
      <c r="C15" s="373"/>
      <c r="D15" s="40"/>
      <c r="E15" s="40"/>
      <c r="F15" s="40"/>
      <c r="G15" s="40"/>
      <c r="H15" s="40"/>
      <c r="I15" s="40"/>
      <c r="J15" s="361"/>
      <c r="K15" s="366"/>
      <c r="L15" s="367"/>
    </row>
    <row r="16" spans="1:12" s="41" customFormat="1" ht="24" customHeight="1">
      <c r="A16" s="359" t="str">
        <f>Pools!B15</f>
        <v>NML 15 Elite</v>
      </c>
      <c r="B16" s="42" t="str">
        <f>IF(E13&gt;0,E13," ")</f>
        <v> </v>
      </c>
      <c r="C16" s="42" t="str">
        <f>IF(D13&gt;0,D13," ")</f>
        <v> </v>
      </c>
      <c r="D16" s="368"/>
      <c r="E16" s="369"/>
      <c r="F16" s="40"/>
      <c r="G16" s="40"/>
      <c r="H16" s="40"/>
      <c r="I16" s="40"/>
      <c r="J16" s="359">
        <v>2</v>
      </c>
      <c r="K16" s="362"/>
      <c r="L16" s="363"/>
    </row>
    <row r="17" spans="1:12" s="41" customFormat="1" ht="24" customHeight="1">
      <c r="A17" s="360"/>
      <c r="B17" s="42" t="str">
        <f>IF(E14&gt;0,E14," ")</f>
        <v> </v>
      </c>
      <c r="C17" s="42" t="str">
        <f>IF(D14&gt;0,D14," ")</f>
        <v> </v>
      </c>
      <c r="D17" s="370"/>
      <c r="E17" s="371"/>
      <c r="F17" s="40"/>
      <c r="G17" s="40"/>
      <c r="H17" s="40"/>
      <c r="I17" s="40"/>
      <c r="J17" s="360"/>
      <c r="K17" s="364"/>
      <c r="L17" s="365"/>
    </row>
    <row r="18" spans="1:12" s="41" customFormat="1" ht="24" customHeight="1">
      <c r="A18" s="361"/>
      <c r="B18" s="42" t="str">
        <f>IF(E15&gt;0,E15," ")</f>
        <v> </v>
      </c>
      <c r="C18" s="42" t="str">
        <f>IF(D15&gt;0,D15," ")</f>
        <v> </v>
      </c>
      <c r="D18" s="372"/>
      <c r="E18" s="373"/>
      <c r="F18" s="40"/>
      <c r="G18" s="40"/>
      <c r="H18" s="40"/>
      <c r="I18" s="40"/>
      <c r="J18" s="361"/>
      <c r="K18" s="366"/>
      <c r="L18" s="367"/>
    </row>
    <row r="19" spans="1:12" s="41" customFormat="1" ht="24" customHeight="1">
      <c r="A19" s="359" t="str">
        <f>Pools!B16</f>
        <v>NM Premier ROX 17 Purple</v>
      </c>
      <c r="B19" s="42" t="str">
        <f>IF(G13&gt;0,G13," ")</f>
        <v> </v>
      </c>
      <c r="C19" s="42" t="str">
        <f>IF(F13&gt;0,F13," ")</f>
        <v> </v>
      </c>
      <c r="D19" s="42" t="str">
        <f>IF(G16&gt;0,G16," ")</f>
        <v> </v>
      </c>
      <c r="E19" s="42" t="str">
        <f>IF(F16&gt;0,F16," ")</f>
        <v> </v>
      </c>
      <c r="F19" s="43"/>
      <c r="G19" s="43"/>
      <c r="H19" s="40"/>
      <c r="I19" s="40"/>
      <c r="J19" s="359">
        <v>3</v>
      </c>
      <c r="K19" s="362"/>
      <c r="L19" s="363"/>
    </row>
    <row r="20" spans="1:12" s="41" customFormat="1" ht="24" customHeight="1">
      <c r="A20" s="360"/>
      <c r="B20" s="42" t="str">
        <f>IF(G14&gt;0,G14," ")</f>
        <v> </v>
      </c>
      <c r="C20" s="42" t="str">
        <f>IF(F14&gt;0,F14," ")</f>
        <v> </v>
      </c>
      <c r="D20" s="42" t="str">
        <f>IF(G17&gt;0,G17," ")</f>
        <v> </v>
      </c>
      <c r="E20" s="42" t="str">
        <f>IF(F17&gt;0,F17," ")</f>
        <v> </v>
      </c>
      <c r="F20" s="43"/>
      <c r="G20" s="43"/>
      <c r="H20" s="40"/>
      <c r="I20" s="40"/>
      <c r="J20" s="360"/>
      <c r="K20" s="364"/>
      <c r="L20" s="365"/>
    </row>
    <row r="21" spans="1:12" s="41" customFormat="1" ht="24" customHeight="1">
      <c r="A21" s="361"/>
      <c r="B21" s="42" t="str">
        <f>IF(G15&gt;0,G15," ")</f>
        <v> </v>
      </c>
      <c r="C21" s="42" t="str">
        <f>IF(F15&gt;0,F15," ")</f>
        <v> </v>
      </c>
      <c r="D21" s="42" t="str">
        <f>IF(G18&gt;0,G18," ")</f>
        <v> </v>
      </c>
      <c r="E21" s="42" t="str">
        <f>IF(F18&gt;0,F18," ")</f>
        <v> </v>
      </c>
      <c r="F21" s="43"/>
      <c r="G21" s="43"/>
      <c r="H21" s="40"/>
      <c r="I21" s="40"/>
      <c r="J21" s="361"/>
      <c r="K21" s="366"/>
      <c r="L21" s="367"/>
    </row>
    <row r="22" spans="1:12" s="41" customFormat="1" ht="24" customHeight="1">
      <c r="A22" s="359" t="str">
        <f>Pools!B17</f>
        <v>915 United 15 Victor</v>
      </c>
      <c r="B22" s="42" t="str">
        <f>IF(I13&gt;0,I13," ")</f>
        <v> </v>
      </c>
      <c r="C22" s="42" t="str">
        <f>IF(H13&gt;0,H13," ")</f>
        <v> </v>
      </c>
      <c r="D22" s="42" t="str">
        <f>IF(I16&gt;0,I16," ")</f>
        <v> </v>
      </c>
      <c r="E22" s="42" t="str">
        <f>IF(H16&gt;0,H16," ")</f>
        <v> </v>
      </c>
      <c r="F22" s="42" t="str">
        <f>IF(I19&gt;0,I19," ")</f>
        <v> </v>
      </c>
      <c r="G22" s="42" t="str">
        <f>IF(H19&gt;0,H19," ")</f>
        <v> </v>
      </c>
      <c r="H22" s="368"/>
      <c r="I22" s="369"/>
      <c r="J22" s="359">
        <v>4</v>
      </c>
      <c r="K22" s="362"/>
      <c r="L22" s="363"/>
    </row>
    <row r="23" spans="1:12" s="41" customFormat="1" ht="24" customHeight="1">
      <c r="A23" s="360"/>
      <c r="B23" s="42" t="str">
        <f>IF(I14&gt;0,I14," ")</f>
        <v> </v>
      </c>
      <c r="C23" s="42" t="str">
        <f>IF(H14&gt;0,H14," ")</f>
        <v> </v>
      </c>
      <c r="D23" s="42" t="str">
        <f>IF(I17&gt;0,I17," ")</f>
        <v> </v>
      </c>
      <c r="E23" s="42" t="str">
        <f>IF(H17&gt;0,H17," ")</f>
        <v> </v>
      </c>
      <c r="F23" s="42" t="str">
        <f>IF(I20&gt;0,I20," ")</f>
        <v> </v>
      </c>
      <c r="G23" s="42" t="str">
        <f>IF(H20&gt;0,H20," ")</f>
        <v> </v>
      </c>
      <c r="H23" s="370"/>
      <c r="I23" s="371"/>
      <c r="J23" s="360"/>
      <c r="K23" s="364"/>
      <c r="L23" s="365"/>
    </row>
    <row r="24" spans="1:12" s="41" customFormat="1" ht="24" customHeight="1">
      <c r="A24" s="361"/>
      <c r="B24" s="42" t="str">
        <f>IF(I15&gt;0,I15," ")</f>
        <v> </v>
      </c>
      <c r="C24" s="42" t="str">
        <f>IF(H15&gt;0,H15," ")</f>
        <v> </v>
      </c>
      <c r="D24" s="42" t="str">
        <f>IF(I18&gt;0,I18," ")</f>
        <v> </v>
      </c>
      <c r="E24" s="42" t="str">
        <f>IF(H18&gt;0,H18," ")</f>
        <v> </v>
      </c>
      <c r="F24" s="42" t="str">
        <f>IF(I21&gt;0,I21," ")</f>
        <v> </v>
      </c>
      <c r="G24" s="42" t="str">
        <f>IF(H21&gt;0,H21," ")</f>
        <v> </v>
      </c>
      <c r="H24" s="372"/>
      <c r="I24" s="373"/>
      <c r="J24" s="361"/>
      <c r="K24" s="366"/>
      <c r="L24" s="367"/>
    </row>
    <row r="25" spans="1:13" s="41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357" t="s">
        <v>9</v>
      </c>
      <c r="C26" s="357"/>
      <c r="D26" s="357"/>
      <c r="E26" s="36"/>
      <c r="F26" s="357" t="s">
        <v>10</v>
      </c>
      <c r="G26" s="357"/>
      <c r="H26" s="357"/>
      <c r="I26" s="357" t="s">
        <v>11</v>
      </c>
      <c r="J26" s="357"/>
    </row>
    <row r="27" spans="1:11" ht="12.75">
      <c r="A27" s="1"/>
      <c r="B27" s="350" t="s">
        <v>12</v>
      </c>
      <c r="C27" s="358"/>
      <c r="D27" s="358" t="s">
        <v>13</v>
      </c>
      <c r="E27" s="358"/>
      <c r="F27" s="358" t="s">
        <v>12</v>
      </c>
      <c r="G27" s="358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El Paso Top Gun 17</v>
      </c>
      <c r="B28" s="355"/>
      <c r="C28" s="356"/>
      <c r="D28" s="355"/>
      <c r="E28" s="356"/>
      <c r="F28" s="355"/>
      <c r="G28" s="356"/>
      <c r="H28" s="44"/>
      <c r="I28" s="45">
        <f>D13+D14+D15+F13+F14+F15+H13+H14+H15</f>
        <v>0</v>
      </c>
      <c r="J28" s="45">
        <f>E13+E14+E15+G13+G14+G15+I13+I14+I15</f>
        <v>0</v>
      </c>
      <c r="K28" s="45">
        <f>I28-J28</f>
        <v>0</v>
      </c>
    </row>
    <row r="29" spans="1:11" ht="24" customHeight="1">
      <c r="A29" s="2" t="str">
        <f>A16</f>
        <v>NML 15 Elite</v>
      </c>
      <c r="B29" s="355"/>
      <c r="C29" s="356"/>
      <c r="D29" s="355"/>
      <c r="E29" s="356"/>
      <c r="F29" s="355"/>
      <c r="G29" s="356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1" ht="24" customHeight="1">
      <c r="A30" s="2" t="str">
        <f>A19</f>
        <v>NM Premier ROX 17 Purple</v>
      </c>
      <c r="B30" s="355"/>
      <c r="C30" s="356"/>
      <c r="D30" s="355"/>
      <c r="E30" s="356"/>
      <c r="F30" s="355"/>
      <c r="G30" s="356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1" ht="24" customHeight="1">
      <c r="A31" s="2" t="str">
        <f>A22</f>
        <v>915 United 15 Victor</v>
      </c>
      <c r="B31" s="355"/>
      <c r="C31" s="356"/>
      <c r="D31" s="355"/>
      <c r="E31" s="356"/>
      <c r="F31" s="355"/>
      <c r="G31" s="356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1" ht="12.75">
      <c r="A32" s="8"/>
      <c r="B32" s="354">
        <f>SUM(B28:C31)</f>
        <v>0</v>
      </c>
      <c r="C32" s="354"/>
      <c r="D32" s="354">
        <f>SUM(D28:E31)</f>
        <v>0</v>
      </c>
      <c r="E32" s="354"/>
      <c r="F32" s="354">
        <f>SUM(F28:G31)</f>
        <v>0</v>
      </c>
      <c r="G32" s="354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ht="24" customHeight="1"/>
    <row r="34" spans="1:12" ht="24" customHeight="1">
      <c r="A34" s="3"/>
      <c r="B34" s="350" t="s">
        <v>17</v>
      </c>
      <c r="C34" s="351"/>
      <c r="D34" s="350" t="s">
        <v>17</v>
      </c>
      <c r="E34" s="351"/>
      <c r="F34" s="352" t="s">
        <v>18</v>
      </c>
      <c r="G34" s="352"/>
      <c r="I34" s="353" t="s">
        <v>105</v>
      </c>
      <c r="J34" s="353"/>
      <c r="K34" s="353"/>
      <c r="L34" s="353"/>
    </row>
    <row r="35" spans="1:12" ht="18" customHeight="1">
      <c r="A35" s="3" t="s">
        <v>19</v>
      </c>
      <c r="B35" s="350" t="str">
        <f>A28</f>
        <v>El Paso Top Gun 17</v>
      </c>
      <c r="C35" s="351"/>
      <c r="D35" s="350" t="str">
        <f>A30</f>
        <v>NM Premier ROX 17 Purple</v>
      </c>
      <c r="E35" s="351"/>
      <c r="F35" s="352" t="str">
        <f>A16</f>
        <v>NML 15 Elite</v>
      </c>
      <c r="G35" s="352"/>
      <c r="I35" s="353" t="s">
        <v>146</v>
      </c>
      <c r="J35" s="353"/>
      <c r="K35" s="353"/>
      <c r="L35" s="353"/>
    </row>
    <row r="36" spans="1:12" ht="18" customHeight="1">
      <c r="A36" s="3" t="s">
        <v>20</v>
      </c>
      <c r="B36" s="350" t="str">
        <f>A16</f>
        <v>NML 15 Elite</v>
      </c>
      <c r="C36" s="351"/>
      <c r="D36" s="350" t="str">
        <f>A22</f>
        <v>915 United 15 Victor</v>
      </c>
      <c r="E36" s="351"/>
      <c r="F36" s="352" t="str">
        <f>A13</f>
        <v>El Paso Top Gun 17</v>
      </c>
      <c r="G36" s="352"/>
      <c r="I36" s="18"/>
      <c r="J36" s="18"/>
      <c r="K36" s="18"/>
      <c r="L36" s="18"/>
    </row>
    <row r="37" spans="1:12" ht="18" customHeight="1">
      <c r="A37" s="3" t="s">
        <v>21</v>
      </c>
      <c r="B37" s="350" t="str">
        <f>A28</f>
        <v>El Paso Top Gun 17</v>
      </c>
      <c r="C37" s="351"/>
      <c r="D37" s="350" t="str">
        <f>A31</f>
        <v>915 United 15 Victor</v>
      </c>
      <c r="E37" s="351"/>
      <c r="F37" s="352" t="str">
        <f>A30</f>
        <v>NM Premier ROX 17 Purple</v>
      </c>
      <c r="G37" s="352"/>
      <c r="I37" s="353" t="s">
        <v>106</v>
      </c>
      <c r="J37" s="353"/>
      <c r="K37" s="353"/>
      <c r="L37" s="353"/>
    </row>
    <row r="38" spans="1:12" ht="18" customHeight="1">
      <c r="A38" s="3" t="s">
        <v>24</v>
      </c>
      <c r="B38" s="350" t="str">
        <f>A29</f>
        <v>NML 15 Elite</v>
      </c>
      <c r="C38" s="351"/>
      <c r="D38" s="350" t="str">
        <f>A30</f>
        <v>NM Premier ROX 17 Purple</v>
      </c>
      <c r="E38" s="351"/>
      <c r="F38" s="352" t="str">
        <f>A28</f>
        <v>El Paso Top Gun 17</v>
      </c>
      <c r="G38" s="352"/>
      <c r="I38" s="353" t="s">
        <v>147</v>
      </c>
      <c r="J38" s="353"/>
      <c r="K38" s="353"/>
      <c r="L38" s="353"/>
    </row>
    <row r="39" spans="1:7" ht="18" customHeight="1">
      <c r="A39" s="3" t="s">
        <v>25</v>
      </c>
      <c r="B39" s="350" t="str">
        <f>A30</f>
        <v>NM Premier ROX 17 Purple</v>
      </c>
      <c r="C39" s="351"/>
      <c r="D39" s="350" t="str">
        <f>A31</f>
        <v>915 United 15 Victor</v>
      </c>
      <c r="E39" s="351"/>
      <c r="F39" s="352" t="str">
        <f>A16</f>
        <v>NML 15 Elite</v>
      </c>
      <c r="G39" s="352"/>
    </row>
    <row r="40" spans="1:7" ht="18" customHeight="1">
      <c r="A40" s="3" t="s">
        <v>26</v>
      </c>
      <c r="B40" s="350" t="str">
        <f>A13</f>
        <v>El Paso Top Gun 17</v>
      </c>
      <c r="C40" s="351"/>
      <c r="D40" s="350" t="str">
        <f>A29</f>
        <v>NML 15 Elite</v>
      </c>
      <c r="E40" s="351"/>
      <c r="F40" s="352" t="str">
        <f>A22</f>
        <v>915 United 15 Victor</v>
      </c>
      <c r="G40" s="352"/>
    </row>
    <row r="41" spans="8:9" ht="18" customHeight="1">
      <c r="H41" s="8"/>
      <c r="I41" s="8"/>
    </row>
    <row r="42" spans="1:9" ht="18" customHeight="1">
      <c r="A42" s="348"/>
      <c r="B42" s="348"/>
      <c r="C42" s="348"/>
      <c r="D42" s="348"/>
      <c r="E42" s="348"/>
      <c r="F42" s="348"/>
      <c r="G42" s="348"/>
      <c r="H42" s="348"/>
      <c r="I42" s="12"/>
    </row>
    <row r="43" spans="1:9" ht="18" customHeight="1">
      <c r="A43" s="349" t="s">
        <v>190</v>
      </c>
      <c r="B43" s="349"/>
      <c r="C43" s="349"/>
      <c r="D43" s="349"/>
      <c r="E43" s="349"/>
      <c r="F43" s="349"/>
      <c r="G43" s="349"/>
      <c r="H43" s="349"/>
      <c r="I43" s="28"/>
    </row>
    <row r="44" ht="18" customHeight="1"/>
    <row r="45" ht="18" customHeight="1"/>
  </sheetData>
  <sheetProtection/>
  <mergeCells count="71">
    <mergeCell ref="A1:M1"/>
    <mergeCell ref="A2:M2"/>
    <mergeCell ref="A7:H7"/>
    <mergeCell ref="B12:C12"/>
    <mergeCell ref="D12:E12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64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43"/>
  <sheetViews>
    <sheetView zoomScalePageLayoutView="0" workbookViewId="0" topLeftCell="A1">
      <selection activeCell="B11" sqref="B11"/>
    </sheetView>
  </sheetViews>
  <sheetFormatPr defaultColWidth="11.421875" defaultRowHeight="12.75"/>
  <cols>
    <col min="1" max="1" width="38.7109375" style="0" bestFit="1" customWidth="1"/>
    <col min="2" max="9" width="15.7109375" style="0" customWidth="1"/>
    <col min="10" max="10" width="22.7109375" style="0" customWidth="1"/>
    <col min="11" max="16384" width="8.8515625" style="0" customWidth="1"/>
  </cols>
  <sheetData>
    <row r="1" spans="1:13" ht="18">
      <c r="A1" s="341" t="str">
        <f>Pools!A1</f>
        <v>Albuquerque Bid Qualifier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</row>
    <row r="2" spans="1:13" ht="18">
      <c r="A2" s="342" t="str">
        <f>Pools!A2</f>
        <v>3/16/19 - 3/17/19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</row>
    <row r="3" spans="1:7" ht="13.5">
      <c r="A3" s="30"/>
      <c r="B3" s="31" t="str">
        <f>Pools!C37</f>
        <v>AM Pool - 8:00am Start</v>
      </c>
      <c r="C3" s="37"/>
      <c r="D3" s="30"/>
      <c r="E3" s="30"/>
      <c r="F3" s="30"/>
      <c r="G3" s="30"/>
    </row>
    <row r="4" spans="1:2" s="26" customFormat="1" ht="13.5">
      <c r="A4" s="38" t="s">
        <v>4</v>
      </c>
      <c r="B4" s="26" t="str">
        <f>Pools!C38</f>
        <v>ABQ Convention Center Ct. 12</v>
      </c>
    </row>
    <row r="5" spans="1:2" s="26" customFormat="1" ht="13.5">
      <c r="A5" s="38" t="s">
        <v>5</v>
      </c>
      <c r="B5" s="26" t="str">
        <f>Pools!A36</f>
        <v>Division III</v>
      </c>
    </row>
    <row r="7" spans="1:13" s="7" customFormat="1" ht="13.5">
      <c r="A7" s="374" t="s">
        <v>104</v>
      </c>
      <c r="B7" s="374"/>
      <c r="C7" s="374"/>
      <c r="D7" s="374"/>
      <c r="E7" s="374"/>
      <c r="F7" s="374"/>
      <c r="G7" s="374"/>
      <c r="H7" s="374"/>
      <c r="I7" s="39"/>
      <c r="J7" s="39"/>
      <c r="K7" s="39"/>
      <c r="L7" s="39"/>
      <c r="M7" s="39"/>
    </row>
    <row r="9" spans="1:7" ht="12.75">
      <c r="A9" s="11" t="s">
        <v>22</v>
      </c>
      <c r="B9" s="27" t="s">
        <v>29</v>
      </c>
      <c r="D9" s="11"/>
      <c r="E9" s="11"/>
      <c r="F9" s="11"/>
      <c r="G9" s="11"/>
    </row>
    <row r="10" spans="1:7" ht="12.75">
      <c r="A10" s="11" t="s">
        <v>23</v>
      </c>
      <c r="B10" s="13">
        <v>12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350" t="str">
        <f>A13</f>
        <v>Tx Storm 14 Smack</v>
      </c>
      <c r="C12" s="358"/>
      <c r="D12" s="350" t="str">
        <f>A16</f>
        <v>Wolf Pack 14N2</v>
      </c>
      <c r="E12" s="351"/>
      <c r="F12" s="350" t="str">
        <f>A19</f>
        <v>DBK 14 Black Sanchez</v>
      </c>
      <c r="G12" s="351"/>
      <c r="H12" s="375" t="str">
        <f>A22</f>
        <v>ARVC 14R1 Adidas</v>
      </c>
      <c r="I12" s="351"/>
      <c r="J12" s="3" t="s">
        <v>7</v>
      </c>
      <c r="K12" s="350" t="s">
        <v>8</v>
      </c>
      <c r="L12" s="351"/>
    </row>
    <row r="13" spans="1:12" s="41" customFormat="1" ht="24" customHeight="1">
      <c r="A13" s="359" t="str">
        <f>Pools!C40</f>
        <v>Tx Storm 14 Smack</v>
      </c>
      <c r="B13" s="368"/>
      <c r="C13" s="369"/>
      <c r="D13" s="40"/>
      <c r="E13" s="40"/>
      <c r="F13" s="40"/>
      <c r="G13" s="40"/>
      <c r="H13" s="40"/>
      <c r="I13" s="40"/>
      <c r="J13" s="359">
        <v>1</v>
      </c>
      <c r="K13" s="362"/>
      <c r="L13" s="363"/>
    </row>
    <row r="14" spans="1:12" s="41" customFormat="1" ht="24" customHeight="1">
      <c r="A14" s="360"/>
      <c r="B14" s="370"/>
      <c r="C14" s="371"/>
      <c r="D14" s="40"/>
      <c r="E14" s="40"/>
      <c r="F14" s="40"/>
      <c r="G14" s="40"/>
      <c r="H14" s="40"/>
      <c r="I14" s="40"/>
      <c r="J14" s="360"/>
      <c r="K14" s="364"/>
      <c r="L14" s="365"/>
    </row>
    <row r="15" spans="1:12" s="41" customFormat="1" ht="24" customHeight="1">
      <c r="A15" s="361"/>
      <c r="B15" s="372"/>
      <c r="C15" s="373"/>
      <c r="D15" s="40"/>
      <c r="E15" s="40"/>
      <c r="F15" s="40"/>
      <c r="G15" s="40"/>
      <c r="H15" s="40"/>
      <c r="I15" s="40"/>
      <c r="J15" s="361"/>
      <c r="K15" s="366"/>
      <c r="L15" s="367"/>
    </row>
    <row r="16" spans="1:12" s="41" customFormat="1" ht="24" customHeight="1">
      <c r="A16" s="359" t="str">
        <f>Pools!C41</f>
        <v>Wolf Pack 14N2</v>
      </c>
      <c r="B16" s="42" t="str">
        <f>IF(E13&gt;0,E13," ")</f>
        <v> </v>
      </c>
      <c r="C16" s="42" t="str">
        <f>IF(D13&gt;0,D13," ")</f>
        <v> </v>
      </c>
      <c r="D16" s="368"/>
      <c r="E16" s="369"/>
      <c r="F16" s="40"/>
      <c r="G16" s="40"/>
      <c r="H16" s="40"/>
      <c r="I16" s="40"/>
      <c r="J16" s="359">
        <v>2</v>
      </c>
      <c r="K16" s="362"/>
      <c r="L16" s="363"/>
    </row>
    <row r="17" spans="1:12" s="41" customFormat="1" ht="24" customHeight="1">
      <c r="A17" s="360"/>
      <c r="B17" s="42" t="str">
        <f>IF(E14&gt;0,E14," ")</f>
        <v> </v>
      </c>
      <c r="C17" s="42" t="str">
        <f>IF(D14&gt;0,D14," ")</f>
        <v> </v>
      </c>
      <c r="D17" s="370"/>
      <c r="E17" s="371"/>
      <c r="F17" s="40"/>
      <c r="G17" s="40"/>
      <c r="H17" s="40"/>
      <c r="I17" s="40"/>
      <c r="J17" s="360"/>
      <c r="K17" s="364"/>
      <c r="L17" s="365"/>
    </row>
    <row r="18" spans="1:12" s="41" customFormat="1" ht="24" customHeight="1">
      <c r="A18" s="361"/>
      <c r="B18" s="42" t="str">
        <f>IF(E15&gt;0,E15," ")</f>
        <v> </v>
      </c>
      <c r="C18" s="42" t="str">
        <f>IF(D15&gt;0,D15," ")</f>
        <v> </v>
      </c>
      <c r="D18" s="372"/>
      <c r="E18" s="373"/>
      <c r="F18" s="40"/>
      <c r="G18" s="40"/>
      <c r="H18" s="40"/>
      <c r="I18" s="40"/>
      <c r="J18" s="361"/>
      <c r="K18" s="366"/>
      <c r="L18" s="367"/>
    </row>
    <row r="19" spans="1:12" s="41" customFormat="1" ht="24" customHeight="1">
      <c r="A19" s="359" t="str">
        <f>Pools!C42</f>
        <v>DBK 14 Black Sanchez</v>
      </c>
      <c r="B19" s="42" t="str">
        <f>IF(G13&gt;0,G13," ")</f>
        <v> </v>
      </c>
      <c r="C19" s="42" t="str">
        <f>IF(F13&gt;0,F13," ")</f>
        <v> </v>
      </c>
      <c r="D19" s="42" t="str">
        <f>IF(G16&gt;0,G16," ")</f>
        <v> </v>
      </c>
      <c r="E19" s="42" t="str">
        <f>IF(F16&gt;0,F16," ")</f>
        <v> </v>
      </c>
      <c r="F19" s="43"/>
      <c r="G19" s="43"/>
      <c r="H19" s="40"/>
      <c r="I19" s="40"/>
      <c r="J19" s="359">
        <v>3</v>
      </c>
      <c r="K19" s="362"/>
      <c r="L19" s="363"/>
    </row>
    <row r="20" spans="1:12" s="41" customFormat="1" ht="24" customHeight="1">
      <c r="A20" s="360"/>
      <c r="B20" s="42" t="str">
        <f>IF(G14&gt;0,G14," ")</f>
        <v> </v>
      </c>
      <c r="C20" s="42" t="str">
        <f>IF(F14&gt;0,F14," ")</f>
        <v> </v>
      </c>
      <c r="D20" s="42" t="str">
        <f>IF(G17&gt;0,G17," ")</f>
        <v> </v>
      </c>
      <c r="E20" s="42" t="str">
        <f>IF(F17&gt;0,F17," ")</f>
        <v> </v>
      </c>
      <c r="F20" s="43"/>
      <c r="G20" s="43"/>
      <c r="H20" s="40"/>
      <c r="I20" s="40"/>
      <c r="J20" s="360"/>
      <c r="K20" s="364"/>
      <c r="L20" s="365"/>
    </row>
    <row r="21" spans="1:12" s="41" customFormat="1" ht="24" customHeight="1">
      <c r="A21" s="361"/>
      <c r="B21" s="42" t="str">
        <f>IF(G15&gt;0,G15," ")</f>
        <v> </v>
      </c>
      <c r="C21" s="42" t="str">
        <f>IF(F15&gt;0,F15," ")</f>
        <v> </v>
      </c>
      <c r="D21" s="42" t="str">
        <f>IF(G18&gt;0,G18," ")</f>
        <v> </v>
      </c>
      <c r="E21" s="42" t="str">
        <f>IF(F18&gt;0,F18," ")</f>
        <v> </v>
      </c>
      <c r="F21" s="43"/>
      <c r="G21" s="43"/>
      <c r="H21" s="40"/>
      <c r="I21" s="40"/>
      <c r="J21" s="361"/>
      <c r="K21" s="366"/>
      <c r="L21" s="367"/>
    </row>
    <row r="22" spans="1:12" s="41" customFormat="1" ht="24" customHeight="1">
      <c r="A22" s="359" t="str">
        <f>Pools!C43</f>
        <v>ARVC 14R1 Adidas</v>
      </c>
      <c r="B22" s="42" t="str">
        <f>IF(I13&gt;0,I13," ")</f>
        <v> </v>
      </c>
      <c r="C22" s="42" t="str">
        <f>IF(H13&gt;0,H13," ")</f>
        <v> </v>
      </c>
      <c r="D22" s="42" t="str">
        <f>IF(I16&gt;0,I16," ")</f>
        <v> </v>
      </c>
      <c r="E22" s="42" t="str">
        <f>IF(H16&gt;0,H16," ")</f>
        <v> </v>
      </c>
      <c r="F22" s="42" t="str">
        <f>IF(I19&gt;0,I19," ")</f>
        <v> </v>
      </c>
      <c r="G22" s="42" t="str">
        <f>IF(H19&gt;0,H19," ")</f>
        <v> </v>
      </c>
      <c r="H22" s="368"/>
      <c r="I22" s="369"/>
      <c r="J22" s="359">
        <v>4</v>
      </c>
      <c r="K22" s="362"/>
      <c r="L22" s="363"/>
    </row>
    <row r="23" spans="1:12" s="41" customFormat="1" ht="24" customHeight="1">
      <c r="A23" s="360"/>
      <c r="B23" s="42" t="str">
        <f>IF(I14&gt;0,I14," ")</f>
        <v> </v>
      </c>
      <c r="C23" s="42" t="str">
        <f>IF(H14&gt;0,H14," ")</f>
        <v> </v>
      </c>
      <c r="D23" s="42" t="str">
        <f>IF(I17&gt;0,I17," ")</f>
        <v> </v>
      </c>
      <c r="E23" s="42" t="str">
        <f>IF(H17&gt;0,H17," ")</f>
        <v> </v>
      </c>
      <c r="F23" s="42" t="str">
        <f>IF(I20&gt;0,I20," ")</f>
        <v> </v>
      </c>
      <c r="G23" s="42" t="str">
        <f>IF(H20&gt;0,H20," ")</f>
        <v> </v>
      </c>
      <c r="H23" s="370"/>
      <c r="I23" s="371"/>
      <c r="J23" s="360"/>
      <c r="K23" s="364"/>
      <c r="L23" s="365"/>
    </row>
    <row r="24" spans="1:12" s="41" customFormat="1" ht="24" customHeight="1">
      <c r="A24" s="361"/>
      <c r="B24" s="42" t="str">
        <f>IF(I15&gt;0,I15," ")</f>
        <v> </v>
      </c>
      <c r="C24" s="42" t="str">
        <f>IF(H15&gt;0,H15," ")</f>
        <v> </v>
      </c>
      <c r="D24" s="42" t="str">
        <f>IF(I18&gt;0,I18," ")</f>
        <v> </v>
      </c>
      <c r="E24" s="42" t="str">
        <f>IF(H18&gt;0,H18," ")</f>
        <v> </v>
      </c>
      <c r="F24" s="42" t="str">
        <f>IF(I21&gt;0,I21," ")</f>
        <v> </v>
      </c>
      <c r="G24" s="42" t="str">
        <f>IF(H21&gt;0,H21," ")</f>
        <v> </v>
      </c>
      <c r="H24" s="372"/>
      <c r="I24" s="373"/>
      <c r="J24" s="361"/>
      <c r="K24" s="366"/>
      <c r="L24" s="367"/>
    </row>
    <row r="25" spans="1:13" s="41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357" t="s">
        <v>9</v>
      </c>
      <c r="C26" s="357"/>
      <c r="D26" s="357"/>
      <c r="E26" s="36"/>
      <c r="F26" s="357" t="s">
        <v>10</v>
      </c>
      <c r="G26" s="357"/>
      <c r="H26" s="357"/>
      <c r="I26" s="357" t="s">
        <v>11</v>
      </c>
      <c r="J26" s="357"/>
    </row>
    <row r="27" spans="1:11" ht="12.75">
      <c r="A27" s="1"/>
      <c r="B27" s="350" t="s">
        <v>12</v>
      </c>
      <c r="C27" s="358"/>
      <c r="D27" s="358" t="s">
        <v>13</v>
      </c>
      <c r="E27" s="358"/>
      <c r="F27" s="358" t="s">
        <v>12</v>
      </c>
      <c r="G27" s="358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Tx Storm 14 Smack</v>
      </c>
      <c r="B28" s="355"/>
      <c r="C28" s="356"/>
      <c r="D28" s="355"/>
      <c r="E28" s="356"/>
      <c r="F28" s="355"/>
      <c r="G28" s="356"/>
      <c r="H28" s="44"/>
      <c r="I28" s="45">
        <f>D13+D14+D15+F13+F14+F15+H13+H14+H15</f>
        <v>0</v>
      </c>
      <c r="J28" s="45">
        <f>E13+E14+E15+G13+G14+G15+I13+I14+I15</f>
        <v>0</v>
      </c>
      <c r="K28" s="45">
        <f>I28-J28</f>
        <v>0</v>
      </c>
    </row>
    <row r="29" spans="1:11" ht="24" customHeight="1">
      <c r="A29" s="2" t="str">
        <f>A16</f>
        <v>Wolf Pack 14N2</v>
      </c>
      <c r="B29" s="355"/>
      <c r="C29" s="356"/>
      <c r="D29" s="355"/>
      <c r="E29" s="356"/>
      <c r="F29" s="355"/>
      <c r="G29" s="356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1" ht="24" customHeight="1">
      <c r="A30" s="2" t="str">
        <f>A19</f>
        <v>DBK 14 Black Sanchez</v>
      </c>
      <c r="B30" s="355"/>
      <c r="C30" s="356"/>
      <c r="D30" s="355"/>
      <c r="E30" s="356"/>
      <c r="F30" s="355"/>
      <c r="G30" s="356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1" ht="24" customHeight="1">
      <c r="A31" s="2" t="str">
        <f>A22</f>
        <v>ARVC 14R1 Adidas</v>
      </c>
      <c r="B31" s="355"/>
      <c r="C31" s="356"/>
      <c r="D31" s="355"/>
      <c r="E31" s="356"/>
      <c r="F31" s="355"/>
      <c r="G31" s="356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1" ht="12.75">
      <c r="A32" s="8"/>
      <c r="B32" s="354">
        <f>SUM(B28:C31)</f>
        <v>0</v>
      </c>
      <c r="C32" s="354"/>
      <c r="D32" s="354">
        <f>SUM(D28:E31)</f>
        <v>0</v>
      </c>
      <c r="E32" s="354"/>
      <c r="F32" s="354">
        <f>SUM(F28:G31)</f>
        <v>0</v>
      </c>
      <c r="G32" s="354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ht="24" customHeight="1"/>
    <row r="34" spans="1:12" ht="24" customHeight="1">
      <c r="A34" s="3"/>
      <c r="B34" s="350" t="s">
        <v>17</v>
      </c>
      <c r="C34" s="351"/>
      <c r="D34" s="350" t="s">
        <v>17</v>
      </c>
      <c r="E34" s="351"/>
      <c r="F34" s="352" t="s">
        <v>18</v>
      </c>
      <c r="G34" s="352"/>
      <c r="I34" s="353" t="s">
        <v>105</v>
      </c>
      <c r="J34" s="353"/>
      <c r="K34" s="353"/>
      <c r="L34" s="353"/>
    </row>
    <row r="35" spans="1:12" ht="18" customHeight="1">
      <c r="A35" s="3" t="s">
        <v>19</v>
      </c>
      <c r="B35" s="350" t="str">
        <f>A28</f>
        <v>Tx Storm 14 Smack</v>
      </c>
      <c r="C35" s="351"/>
      <c r="D35" s="350" t="str">
        <f>A30</f>
        <v>DBK 14 Black Sanchez</v>
      </c>
      <c r="E35" s="351"/>
      <c r="F35" s="352" t="str">
        <f>A16</f>
        <v>Wolf Pack 14N2</v>
      </c>
      <c r="G35" s="352"/>
      <c r="I35" s="353" t="s">
        <v>146</v>
      </c>
      <c r="J35" s="353"/>
      <c r="K35" s="353"/>
      <c r="L35" s="353"/>
    </row>
    <row r="36" spans="1:12" ht="18" customHeight="1">
      <c r="A36" s="3" t="s">
        <v>20</v>
      </c>
      <c r="B36" s="350" t="str">
        <f>A16</f>
        <v>Wolf Pack 14N2</v>
      </c>
      <c r="C36" s="351"/>
      <c r="D36" s="350" t="str">
        <f>A22</f>
        <v>ARVC 14R1 Adidas</v>
      </c>
      <c r="E36" s="351"/>
      <c r="F36" s="352" t="str">
        <f>A13</f>
        <v>Tx Storm 14 Smack</v>
      </c>
      <c r="G36" s="352"/>
      <c r="I36" s="18"/>
      <c r="J36" s="18"/>
      <c r="K36" s="18"/>
      <c r="L36" s="18"/>
    </row>
    <row r="37" spans="1:12" ht="18" customHeight="1">
      <c r="A37" s="3" t="s">
        <v>21</v>
      </c>
      <c r="B37" s="350" t="str">
        <f>A28</f>
        <v>Tx Storm 14 Smack</v>
      </c>
      <c r="C37" s="351"/>
      <c r="D37" s="350" t="str">
        <f>A31</f>
        <v>ARVC 14R1 Adidas</v>
      </c>
      <c r="E37" s="351"/>
      <c r="F37" s="352" t="str">
        <f>A30</f>
        <v>DBK 14 Black Sanchez</v>
      </c>
      <c r="G37" s="352"/>
      <c r="I37" s="353" t="s">
        <v>106</v>
      </c>
      <c r="J37" s="353"/>
      <c r="K37" s="353"/>
      <c r="L37" s="353"/>
    </row>
    <row r="38" spans="1:12" ht="18" customHeight="1">
      <c r="A38" s="3" t="s">
        <v>24</v>
      </c>
      <c r="B38" s="350" t="str">
        <f>A29</f>
        <v>Wolf Pack 14N2</v>
      </c>
      <c r="C38" s="351"/>
      <c r="D38" s="350" t="str">
        <f>A30</f>
        <v>DBK 14 Black Sanchez</v>
      </c>
      <c r="E38" s="351"/>
      <c r="F38" s="352" t="str">
        <f>A28</f>
        <v>Tx Storm 14 Smack</v>
      </c>
      <c r="G38" s="352"/>
      <c r="I38" s="353" t="s">
        <v>147</v>
      </c>
      <c r="J38" s="353"/>
      <c r="K38" s="353"/>
      <c r="L38" s="353"/>
    </row>
    <row r="39" spans="1:7" ht="18" customHeight="1">
      <c r="A39" s="3" t="s">
        <v>25</v>
      </c>
      <c r="B39" s="350" t="str">
        <f>A30</f>
        <v>DBK 14 Black Sanchez</v>
      </c>
      <c r="C39" s="351"/>
      <c r="D39" s="350" t="str">
        <f>A31</f>
        <v>ARVC 14R1 Adidas</v>
      </c>
      <c r="E39" s="351"/>
      <c r="F39" s="352" t="str">
        <f>A16</f>
        <v>Wolf Pack 14N2</v>
      </c>
      <c r="G39" s="352"/>
    </row>
    <row r="40" spans="1:7" ht="18" customHeight="1">
      <c r="A40" s="3" t="s">
        <v>26</v>
      </c>
      <c r="B40" s="350" t="str">
        <f>A13</f>
        <v>Tx Storm 14 Smack</v>
      </c>
      <c r="C40" s="351"/>
      <c r="D40" s="350" t="str">
        <f>A29</f>
        <v>Wolf Pack 14N2</v>
      </c>
      <c r="E40" s="351"/>
      <c r="F40" s="352" t="str">
        <f>A22</f>
        <v>ARVC 14R1 Adidas</v>
      </c>
      <c r="G40" s="352"/>
    </row>
    <row r="41" spans="8:9" ht="18" customHeight="1">
      <c r="H41" s="8"/>
      <c r="I41" s="8"/>
    </row>
    <row r="42" spans="1:9" ht="18" customHeight="1">
      <c r="A42" s="348"/>
      <c r="B42" s="348"/>
      <c r="C42" s="348"/>
      <c r="D42" s="348"/>
      <c r="E42" s="348"/>
      <c r="F42" s="348"/>
      <c r="G42" s="348"/>
      <c r="H42" s="348"/>
      <c r="I42" s="12"/>
    </row>
    <row r="43" spans="1:9" ht="18" customHeight="1">
      <c r="A43" s="349" t="s">
        <v>190</v>
      </c>
      <c r="B43" s="349"/>
      <c r="C43" s="349"/>
      <c r="D43" s="349"/>
      <c r="E43" s="349"/>
      <c r="F43" s="349"/>
      <c r="G43" s="349"/>
      <c r="H43" s="349"/>
      <c r="I43" s="28"/>
    </row>
    <row r="44" ht="18" customHeight="1"/>
    <row r="45" ht="18" customHeight="1"/>
  </sheetData>
  <sheetProtection/>
  <mergeCells count="71">
    <mergeCell ref="A7:H7"/>
    <mergeCell ref="A1:M1"/>
    <mergeCell ref="A2:M2"/>
    <mergeCell ref="B12:C12"/>
    <mergeCell ref="D12:E12"/>
    <mergeCell ref="B27:C27"/>
    <mergeCell ref="D27:E27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64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43"/>
  <sheetViews>
    <sheetView zoomScalePageLayoutView="0" workbookViewId="0" topLeftCell="A1">
      <selection activeCell="B11" sqref="B11"/>
    </sheetView>
  </sheetViews>
  <sheetFormatPr defaultColWidth="11.421875" defaultRowHeight="12.75"/>
  <cols>
    <col min="1" max="1" width="38.7109375" style="0" bestFit="1" customWidth="1"/>
    <col min="2" max="9" width="15.7109375" style="0" customWidth="1"/>
    <col min="10" max="10" width="22.7109375" style="0" customWidth="1"/>
    <col min="11" max="16384" width="8.8515625" style="0" customWidth="1"/>
  </cols>
  <sheetData>
    <row r="1" spans="1:13" ht="18">
      <c r="A1" s="341" t="str">
        <f>Pools!A1</f>
        <v>Albuquerque Bid Qualifier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</row>
    <row r="2" spans="1:13" ht="18">
      <c r="A2" s="342" t="str">
        <f>Pools!A2</f>
        <v>3/16/19 - 3/17/19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</row>
    <row r="3" spans="1:7" ht="13.5">
      <c r="A3" s="30"/>
      <c r="B3" s="31" t="str">
        <f>Pools!D37</f>
        <v>AM Pool - 8:00am Start</v>
      </c>
      <c r="C3" s="37"/>
      <c r="D3" s="30"/>
      <c r="E3" s="30"/>
      <c r="F3" s="30"/>
      <c r="G3" s="30"/>
    </row>
    <row r="4" spans="1:2" s="26" customFormat="1" ht="13.5">
      <c r="A4" s="38" t="s">
        <v>4</v>
      </c>
      <c r="B4" s="26" t="str">
        <f>Pools!D38</f>
        <v>ABQ Convention Center Ct. 13</v>
      </c>
    </row>
    <row r="5" spans="1:2" s="26" customFormat="1" ht="13.5">
      <c r="A5" s="38" t="s">
        <v>5</v>
      </c>
      <c r="B5" s="26" t="str">
        <f>Pools!A36</f>
        <v>Division III</v>
      </c>
    </row>
    <row r="7" spans="1:13" s="7" customFormat="1" ht="13.5">
      <c r="A7" s="374" t="s">
        <v>104</v>
      </c>
      <c r="B7" s="374"/>
      <c r="C7" s="374"/>
      <c r="D7" s="374"/>
      <c r="E7" s="374"/>
      <c r="F7" s="374"/>
      <c r="G7" s="374"/>
      <c r="H7" s="374"/>
      <c r="I7" s="39"/>
      <c r="J7" s="39"/>
      <c r="K7" s="39"/>
      <c r="L7" s="39"/>
      <c r="M7" s="39"/>
    </row>
    <row r="9" spans="1:7" ht="12.75">
      <c r="A9" s="11" t="s">
        <v>22</v>
      </c>
      <c r="B9" s="27" t="s">
        <v>30</v>
      </c>
      <c r="D9" s="11"/>
      <c r="E9" s="11"/>
      <c r="F9" s="11"/>
      <c r="G9" s="11"/>
    </row>
    <row r="10" spans="1:7" ht="12.75">
      <c r="A10" s="11" t="s">
        <v>23</v>
      </c>
      <c r="B10" s="170">
        <v>13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350" t="str">
        <f>A13</f>
        <v>EP Stars Storm Warriors 16</v>
      </c>
      <c r="C12" s="358"/>
      <c r="D12" s="350" t="str">
        <f>A16</f>
        <v>ABQ Warriors 15</v>
      </c>
      <c r="E12" s="351"/>
      <c r="F12" s="350" t="str">
        <f>A19</f>
        <v>Statera 17</v>
      </c>
      <c r="G12" s="351"/>
      <c r="H12" s="375" t="str">
        <f>A22</f>
        <v>915 United 13 Victor</v>
      </c>
      <c r="I12" s="351"/>
      <c r="J12" s="3" t="s">
        <v>7</v>
      </c>
      <c r="K12" s="350" t="s">
        <v>8</v>
      </c>
      <c r="L12" s="351"/>
    </row>
    <row r="13" spans="1:12" s="41" customFormat="1" ht="24" customHeight="1">
      <c r="A13" s="359" t="str">
        <f>Pools!D40</f>
        <v>EP Stars Storm Warriors 16</v>
      </c>
      <c r="B13" s="368"/>
      <c r="C13" s="369"/>
      <c r="D13" s="40"/>
      <c r="E13" s="40"/>
      <c r="F13" s="40"/>
      <c r="G13" s="40"/>
      <c r="H13" s="40"/>
      <c r="I13" s="40"/>
      <c r="J13" s="359">
        <v>1</v>
      </c>
      <c r="K13" s="362"/>
      <c r="L13" s="363"/>
    </row>
    <row r="14" spans="1:12" s="41" customFormat="1" ht="24" customHeight="1">
      <c r="A14" s="360"/>
      <c r="B14" s="370"/>
      <c r="C14" s="371"/>
      <c r="D14" s="40"/>
      <c r="E14" s="40"/>
      <c r="F14" s="40"/>
      <c r="G14" s="40"/>
      <c r="H14" s="40"/>
      <c r="I14" s="40"/>
      <c r="J14" s="360"/>
      <c r="K14" s="364"/>
      <c r="L14" s="365"/>
    </row>
    <row r="15" spans="1:12" s="41" customFormat="1" ht="24" customHeight="1">
      <c r="A15" s="361"/>
      <c r="B15" s="372"/>
      <c r="C15" s="373"/>
      <c r="D15" s="40"/>
      <c r="E15" s="40"/>
      <c r="F15" s="40"/>
      <c r="G15" s="40"/>
      <c r="H15" s="40"/>
      <c r="I15" s="40"/>
      <c r="J15" s="361"/>
      <c r="K15" s="366"/>
      <c r="L15" s="367"/>
    </row>
    <row r="16" spans="1:12" s="41" customFormat="1" ht="24" customHeight="1">
      <c r="A16" s="359" t="str">
        <f>Pools!D41</f>
        <v>ABQ Warriors 15</v>
      </c>
      <c r="B16" s="42" t="str">
        <f>IF(E13&gt;0,E13," ")</f>
        <v> </v>
      </c>
      <c r="C16" s="42" t="str">
        <f>IF(D13&gt;0,D13," ")</f>
        <v> </v>
      </c>
      <c r="D16" s="368"/>
      <c r="E16" s="369"/>
      <c r="F16" s="40"/>
      <c r="G16" s="40"/>
      <c r="H16" s="40"/>
      <c r="I16" s="40"/>
      <c r="J16" s="359">
        <v>2</v>
      </c>
      <c r="K16" s="362"/>
      <c r="L16" s="363"/>
    </row>
    <row r="17" spans="1:12" s="41" customFormat="1" ht="24" customHeight="1">
      <c r="A17" s="360"/>
      <c r="B17" s="42" t="str">
        <f>IF(E14&gt;0,E14," ")</f>
        <v> </v>
      </c>
      <c r="C17" s="42" t="str">
        <f>IF(D14&gt;0,D14," ")</f>
        <v> </v>
      </c>
      <c r="D17" s="370"/>
      <c r="E17" s="371"/>
      <c r="F17" s="40"/>
      <c r="G17" s="40"/>
      <c r="H17" s="40"/>
      <c r="I17" s="40"/>
      <c r="J17" s="360"/>
      <c r="K17" s="364"/>
      <c r="L17" s="365"/>
    </row>
    <row r="18" spans="1:12" s="41" customFormat="1" ht="24" customHeight="1">
      <c r="A18" s="361"/>
      <c r="B18" s="42" t="str">
        <f>IF(E15&gt;0,E15," ")</f>
        <v> </v>
      </c>
      <c r="C18" s="42" t="str">
        <f>IF(D15&gt;0,D15," ")</f>
        <v> </v>
      </c>
      <c r="D18" s="372"/>
      <c r="E18" s="373"/>
      <c r="F18" s="40"/>
      <c r="G18" s="40"/>
      <c r="H18" s="40"/>
      <c r="I18" s="40"/>
      <c r="J18" s="361"/>
      <c r="K18" s="366"/>
      <c r="L18" s="367"/>
    </row>
    <row r="19" spans="1:12" s="41" customFormat="1" ht="24" customHeight="1">
      <c r="A19" s="359" t="str">
        <f>Pools!D42</f>
        <v>Statera 17</v>
      </c>
      <c r="B19" s="42" t="str">
        <f>IF(G13&gt;0,G13," ")</f>
        <v> </v>
      </c>
      <c r="C19" s="42" t="str">
        <f>IF(F13&gt;0,F13," ")</f>
        <v> </v>
      </c>
      <c r="D19" s="42" t="str">
        <f>IF(G16&gt;0,G16," ")</f>
        <v> </v>
      </c>
      <c r="E19" s="42" t="str">
        <f>IF(F16&gt;0,F16," ")</f>
        <v> </v>
      </c>
      <c r="F19" s="43"/>
      <c r="G19" s="43"/>
      <c r="H19" s="40"/>
      <c r="I19" s="40"/>
      <c r="J19" s="359">
        <v>3</v>
      </c>
      <c r="K19" s="362"/>
      <c r="L19" s="363"/>
    </row>
    <row r="20" spans="1:12" s="41" customFormat="1" ht="24" customHeight="1">
      <c r="A20" s="360"/>
      <c r="B20" s="42" t="str">
        <f>IF(G14&gt;0,G14," ")</f>
        <v> </v>
      </c>
      <c r="C20" s="42" t="str">
        <f>IF(F14&gt;0,F14," ")</f>
        <v> </v>
      </c>
      <c r="D20" s="42" t="str">
        <f>IF(G17&gt;0,G17," ")</f>
        <v> </v>
      </c>
      <c r="E20" s="42" t="str">
        <f>IF(F17&gt;0,F17," ")</f>
        <v> </v>
      </c>
      <c r="F20" s="43"/>
      <c r="G20" s="43"/>
      <c r="H20" s="40"/>
      <c r="I20" s="40"/>
      <c r="J20" s="360"/>
      <c r="K20" s="364"/>
      <c r="L20" s="365"/>
    </row>
    <row r="21" spans="1:12" s="41" customFormat="1" ht="24" customHeight="1">
      <c r="A21" s="361"/>
      <c r="B21" s="42" t="str">
        <f>IF(G15&gt;0,G15," ")</f>
        <v> </v>
      </c>
      <c r="C21" s="42" t="str">
        <f>IF(F15&gt;0,F15," ")</f>
        <v> </v>
      </c>
      <c r="D21" s="42" t="str">
        <f>IF(G18&gt;0,G18," ")</f>
        <v> </v>
      </c>
      <c r="E21" s="42" t="str">
        <f>IF(F18&gt;0,F18," ")</f>
        <v> </v>
      </c>
      <c r="F21" s="43"/>
      <c r="G21" s="43"/>
      <c r="H21" s="40"/>
      <c r="I21" s="40"/>
      <c r="J21" s="361"/>
      <c r="K21" s="366"/>
      <c r="L21" s="367"/>
    </row>
    <row r="22" spans="1:12" s="41" customFormat="1" ht="24" customHeight="1">
      <c r="A22" s="359" t="str">
        <f>Pools!D43</f>
        <v>915 United 13 Victor</v>
      </c>
      <c r="B22" s="42" t="str">
        <f>IF(I13&gt;0,I13," ")</f>
        <v> </v>
      </c>
      <c r="C22" s="42" t="str">
        <f>IF(H13&gt;0,H13," ")</f>
        <v> </v>
      </c>
      <c r="D22" s="42" t="str">
        <f>IF(I16&gt;0,I16," ")</f>
        <v> </v>
      </c>
      <c r="E22" s="42" t="str">
        <f>IF(H16&gt;0,H16," ")</f>
        <v> </v>
      </c>
      <c r="F22" s="42" t="str">
        <f>IF(I19&gt;0,I19," ")</f>
        <v> </v>
      </c>
      <c r="G22" s="42" t="str">
        <f>IF(H19&gt;0,H19," ")</f>
        <v> </v>
      </c>
      <c r="H22" s="368"/>
      <c r="I22" s="369"/>
      <c r="J22" s="359">
        <v>4</v>
      </c>
      <c r="K22" s="362"/>
      <c r="L22" s="363"/>
    </row>
    <row r="23" spans="1:12" s="41" customFormat="1" ht="24" customHeight="1">
      <c r="A23" s="360"/>
      <c r="B23" s="42" t="str">
        <f>IF(I14&gt;0,I14," ")</f>
        <v> </v>
      </c>
      <c r="C23" s="42" t="str">
        <f>IF(H14&gt;0,H14," ")</f>
        <v> </v>
      </c>
      <c r="D23" s="42" t="str">
        <f>IF(I17&gt;0,I17," ")</f>
        <v> </v>
      </c>
      <c r="E23" s="42" t="str">
        <f>IF(H17&gt;0,H17," ")</f>
        <v> </v>
      </c>
      <c r="F23" s="42" t="str">
        <f>IF(I20&gt;0,I20," ")</f>
        <v> </v>
      </c>
      <c r="G23" s="42" t="str">
        <f>IF(H20&gt;0,H20," ")</f>
        <v> </v>
      </c>
      <c r="H23" s="370"/>
      <c r="I23" s="371"/>
      <c r="J23" s="360"/>
      <c r="K23" s="364"/>
      <c r="L23" s="365"/>
    </row>
    <row r="24" spans="1:12" s="41" customFormat="1" ht="24" customHeight="1">
      <c r="A24" s="361"/>
      <c r="B24" s="42" t="str">
        <f>IF(I15&gt;0,I15," ")</f>
        <v> </v>
      </c>
      <c r="C24" s="42" t="str">
        <f>IF(H15&gt;0,H15," ")</f>
        <v> </v>
      </c>
      <c r="D24" s="42" t="str">
        <f>IF(I18&gt;0,I18," ")</f>
        <v> </v>
      </c>
      <c r="E24" s="42" t="str">
        <f>IF(H18&gt;0,H18," ")</f>
        <v> </v>
      </c>
      <c r="F24" s="42" t="str">
        <f>IF(I21&gt;0,I21," ")</f>
        <v> </v>
      </c>
      <c r="G24" s="42" t="str">
        <f>IF(H21&gt;0,H21," ")</f>
        <v> </v>
      </c>
      <c r="H24" s="372"/>
      <c r="I24" s="373"/>
      <c r="J24" s="361"/>
      <c r="K24" s="366"/>
      <c r="L24" s="367"/>
    </row>
    <row r="25" spans="1:13" s="41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357" t="s">
        <v>9</v>
      </c>
      <c r="C26" s="357"/>
      <c r="D26" s="357"/>
      <c r="E26" s="36"/>
      <c r="F26" s="357" t="s">
        <v>10</v>
      </c>
      <c r="G26" s="357"/>
      <c r="H26" s="357"/>
      <c r="I26" s="357" t="s">
        <v>11</v>
      </c>
      <c r="J26" s="357"/>
    </row>
    <row r="27" spans="1:11" ht="12.75">
      <c r="A27" s="1"/>
      <c r="B27" s="350" t="s">
        <v>12</v>
      </c>
      <c r="C27" s="358"/>
      <c r="D27" s="358" t="s">
        <v>13</v>
      </c>
      <c r="E27" s="358"/>
      <c r="F27" s="358" t="s">
        <v>12</v>
      </c>
      <c r="G27" s="358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EP Stars Storm Warriors 16</v>
      </c>
      <c r="B28" s="355"/>
      <c r="C28" s="356"/>
      <c r="D28" s="355"/>
      <c r="E28" s="356"/>
      <c r="F28" s="355"/>
      <c r="G28" s="356"/>
      <c r="H28" s="44"/>
      <c r="I28" s="45">
        <f>D13+D14+D15+F13+F14+F15+H13+H14+H15</f>
        <v>0</v>
      </c>
      <c r="J28" s="45">
        <f>E13+E14+E15+G13+G14+G15+I13+I14+I15</f>
        <v>0</v>
      </c>
      <c r="K28" s="45">
        <f>I28-J28</f>
        <v>0</v>
      </c>
    </row>
    <row r="29" spans="1:11" ht="24" customHeight="1">
      <c r="A29" s="2" t="str">
        <f>A16</f>
        <v>ABQ Warriors 15</v>
      </c>
      <c r="B29" s="355"/>
      <c r="C29" s="356"/>
      <c r="D29" s="355"/>
      <c r="E29" s="356"/>
      <c r="F29" s="355"/>
      <c r="G29" s="356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1" ht="24" customHeight="1">
      <c r="A30" s="2" t="str">
        <f>A19</f>
        <v>Statera 17</v>
      </c>
      <c r="B30" s="355"/>
      <c r="C30" s="356"/>
      <c r="D30" s="355"/>
      <c r="E30" s="356"/>
      <c r="F30" s="355"/>
      <c r="G30" s="356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1" ht="24" customHeight="1">
      <c r="A31" s="2" t="str">
        <f>A22</f>
        <v>915 United 13 Victor</v>
      </c>
      <c r="B31" s="355"/>
      <c r="C31" s="356"/>
      <c r="D31" s="355"/>
      <c r="E31" s="356"/>
      <c r="F31" s="355"/>
      <c r="G31" s="356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1" ht="12.75">
      <c r="A32" s="8"/>
      <c r="B32" s="354">
        <f>SUM(B28:C31)</f>
        <v>0</v>
      </c>
      <c r="C32" s="354"/>
      <c r="D32" s="354">
        <f>SUM(D28:E31)</f>
        <v>0</v>
      </c>
      <c r="E32" s="354"/>
      <c r="F32" s="354">
        <f>SUM(F28:G31)</f>
        <v>0</v>
      </c>
      <c r="G32" s="354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ht="24" customHeight="1"/>
    <row r="34" spans="1:12" ht="24" customHeight="1">
      <c r="A34" s="3"/>
      <c r="B34" s="350" t="s">
        <v>17</v>
      </c>
      <c r="C34" s="351"/>
      <c r="D34" s="350" t="s">
        <v>17</v>
      </c>
      <c r="E34" s="351"/>
      <c r="F34" s="352" t="s">
        <v>18</v>
      </c>
      <c r="G34" s="352"/>
      <c r="I34" s="353" t="s">
        <v>105</v>
      </c>
      <c r="J34" s="353"/>
      <c r="K34" s="353"/>
      <c r="L34" s="353"/>
    </row>
    <row r="35" spans="1:12" ht="18" customHeight="1">
      <c r="A35" s="3" t="s">
        <v>19</v>
      </c>
      <c r="B35" s="350" t="str">
        <f>A28</f>
        <v>EP Stars Storm Warriors 16</v>
      </c>
      <c r="C35" s="351"/>
      <c r="D35" s="350" t="str">
        <f>A30</f>
        <v>Statera 17</v>
      </c>
      <c r="E35" s="351"/>
      <c r="F35" s="352" t="str">
        <f>A16</f>
        <v>ABQ Warriors 15</v>
      </c>
      <c r="G35" s="352"/>
      <c r="I35" s="353" t="s">
        <v>146</v>
      </c>
      <c r="J35" s="353"/>
      <c r="K35" s="353"/>
      <c r="L35" s="353"/>
    </row>
    <row r="36" spans="1:12" ht="18" customHeight="1">
      <c r="A36" s="3" t="s">
        <v>20</v>
      </c>
      <c r="B36" s="350" t="str">
        <f>A16</f>
        <v>ABQ Warriors 15</v>
      </c>
      <c r="C36" s="351"/>
      <c r="D36" s="350" t="str">
        <f>A22</f>
        <v>915 United 13 Victor</v>
      </c>
      <c r="E36" s="351"/>
      <c r="F36" s="352" t="str">
        <f>A13</f>
        <v>EP Stars Storm Warriors 16</v>
      </c>
      <c r="G36" s="352"/>
      <c r="I36" s="18"/>
      <c r="J36" s="18"/>
      <c r="K36" s="18"/>
      <c r="L36" s="18"/>
    </row>
    <row r="37" spans="1:12" ht="18" customHeight="1">
      <c r="A37" s="3" t="s">
        <v>21</v>
      </c>
      <c r="B37" s="350" t="str">
        <f>A28</f>
        <v>EP Stars Storm Warriors 16</v>
      </c>
      <c r="C37" s="351"/>
      <c r="D37" s="350" t="str">
        <f>A31</f>
        <v>915 United 13 Victor</v>
      </c>
      <c r="E37" s="351"/>
      <c r="F37" s="352" t="str">
        <f>A30</f>
        <v>Statera 17</v>
      </c>
      <c r="G37" s="352"/>
      <c r="I37" s="353" t="s">
        <v>106</v>
      </c>
      <c r="J37" s="353"/>
      <c r="K37" s="353"/>
      <c r="L37" s="353"/>
    </row>
    <row r="38" spans="1:12" ht="18" customHeight="1">
      <c r="A38" s="3" t="s">
        <v>24</v>
      </c>
      <c r="B38" s="350" t="str">
        <f>A29</f>
        <v>ABQ Warriors 15</v>
      </c>
      <c r="C38" s="351"/>
      <c r="D38" s="350" t="str">
        <f>A30</f>
        <v>Statera 17</v>
      </c>
      <c r="E38" s="351"/>
      <c r="F38" s="352" t="str">
        <f>A28</f>
        <v>EP Stars Storm Warriors 16</v>
      </c>
      <c r="G38" s="352"/>
      <c r="I38" s="353" t="s">
        <v>147</v>
      </c>
      <c r="J38" s="353"/>
      <c r="K38" s="353"/>
      <c r="L38" s="353"/>
    </row>
    <row r="39" spans="1:7" ht="18" customHeight="1">
      <c r="A39" s="3" t="s">
        <v>25</v>
      </c>
      <c r="B39" s="350" t="str">
        <f>A30</f>
        <v>Statera 17</v>
      </c>
      <c r="C39" s="351"/>
      <c r="D39" s="350" t="str">
        <f>A31</f>
        <v>915 United 13 Victor</v>
      </c>
      <c r="E39" s="351"/>
      <c r="F39" s="352" t="str">
        <f>A16</f>
        <v>ABQ Warriors 15</v>
      </c>
      <c r="G39" s="352"/>
    </row>
    <row r="40" spans="1:7" ht="18" customHeight="1">
      <c r="A40" s="3" t="s">
        <v>26</v>
      </c>
      <c r="B40" s="350" t="str">
        <f>A13</f>
        <v>EP Stars Storm Warriors 16</v>
      </c>
      <c r="C40" s="351"/>
      <c r="D40" s="350" t="str">
        <f>A29</f>
        <v>ABQ Warriors 15</v>
      </c>
      <c r="E40" s="351"/>
      <c r="F40" s="352" t="str">
        <f>A22</f>
        <v>915 United 13 Victor</v>
      </c>
      <c r="G40" s="352"/>
    </row>
    <row r="41" spans="8:9" ht="18" customHeight="1">
      <c r="H41" s="8"/>
      <c r="I41" s="8"/>
    </row>
    <row r="42" spans="1:9" ht="18" customHeight="1">
      <c r="A42" s="348"/>
      <c r="B42" s="348"/>
      <c r="C42" s="348"/>
      <c r="D42" s="348"/>
      <c r="E42" s="348"/>
      <c r="F42" s="348"/>
      <c r="G42" s="348"/>
      <c r="H42" s="348"/>
      <c r="I42" s="12"/>
    </row>
    <row r="43" spans="1:9" ht="18" customHeight="1">
      <c r="A43" s="349" t="s">
        <v>190</v>
      </c>
      <c r="B43" s="349"/>
      <c r="C43" s="349"/>
      <c r="D43" s="349"/>
      <c r="E43" s="349"/>
      <c r="F43" s="349"/>
      <c r="G43" s="349"/>
      <c r="H43" s="349"/>
      <c r="I43" s="28"/>
    </row>
    <row r="44" ht="18" customHeight="1"/>
    <row r="45" ht="18" customHeight="1"/>
  </sheetData>
  <sheetProtection/>
  <mergeCells count="71">
    <mergeCell ref="A7:H7"/>
    <mergeCell ref="A1:M1"/>
    <mergeCell ref="A2:M2"/>
    <mergeCell ref="B12:C12"/>
    <mergeCell ref="D12:E12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F27:G27"/>
    <mergeCell ref="B28:C28"/>
    <mergeCell ref="D28:E28"/>
    <mergeCell ref="F28:G28"/>
    <mergeCell ref="B29:C29"/>
    <mergeCell ref="D29:E29"/>
    <mergeCell ref="F29:G29"/>
    <mergeCell ref="B27:C27"/>
    <mergeCell ref="D27:E27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64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43"/>
  <sheetViews>
    <sheetView zoomScalePageLayoutView="0" workbookViewId="0" topLeftCell="A1">
      <selection activeCell="B11" sqref="B11"/>
    </sheetView>
  </sheetViews>
  <sheetFormatPr defaultColWidth="11.421875" defaultRowHeight="12.75"/>
  <cols>
    <col min="1" max="1" width="38.7109375" style="0" bestFit="1" customWidth="1"/>
    <col min="2" max="9" width="15.7109375" style="0" customWidth="1"/>
    <col min="10" max="10" width="22.7109375" style="0" customWidth="1"/>
    <col min="11" max="16384" width="8.8515625" style="0" customWidth="1"/>
  </cols>
  <sheetData>
    <row r="1" spans="1:13" ht="18">
      <c r="A1" s="341" t="str">
        <f>Pools!A1</f>
        <v>Albuquerque Bid Qualifier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</row>
    <row r="2" spans="1:13" ht="18">
      <c r="A2" s="342" t="str">
        <f>Pools!A2</f>
        <v>3/16/19 - 3/17/19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</row>
    <row r="3" spans="1:7" ht="13.5">
      <c r="A3" s="30"/>
      <c r="B3" s="31" t="str">
        <f>Pools!A45</f>
        <v>AM Pool - 8:00am Start</v>
      </c>
      <c r="C3" s="37"/>
      <c r="D3" s="30"/>
      <c r="E3" s="30"/>
      <c r="F3" s="30"/>
      <c r="G3" s="30"/>
    </row>
    <row r="4" spans="1:2" s="26" customFormat="1" ht="13.5">
      <c r="A4" s="38" t="s">
        <v>4</v>
      </c>
      <c r="B4" s="26" t="str">
        <f>Pools!A46</f>
        <v>ABQ Convention Center Ct. 14</v>
      </c>
    </row>
    <row r="5" spans="1:2" s="26" customFormat="1" ht="13.5">
      <c r="A5" s="38" t="s">
        <v>5</v>
      </c>
      <c r="B5" s="26" t="str">
        <f>Pools!A36</f>
        <v>Division III</v>
      </c>
    </row>
    <row r="7" spans="1:13" s="7" customFormat="1" ht="13.5">
      <c r="A7" s="374" t="s">
        <v>104</v>
      </c>
      <c r="B7" s="374"/>
      <c r="C7" s="374"/>
      <c r="D7" s="374"/>
      <c r="E7" s="374"/>
      <c r="F7" s="374"/>
      <c r="G7" s="374"/>
      <c r="H7" s="374"/>
      <c r="I7" s="39"/>
      <c r="J7" s="39"/>
      <c r="K7" s="39"/>
      <c r="L7" s="39"/>
      <c r="M7" s="39"/>
    </row>
    <row r="9" spans="1:7" ht="12.75">
      <c r="A9" s="11" t="s">
        <v>22</v>
      </c>
      <c r="B9" s="27" t="s">
        <v>76</v>
      </c>
      <c r="D9" s="11"/>
      <c r="E9" s="11"/>
      <c r="F9" s="11"/>
      <c r="G9" s="11"/>
    </row>
    <row r="10" spans="1:7" ht="12.75">
      <c r="A10" s="11" t="s">
        <v>23</v>
      </c>
      <c r="B10" s="13">
        <v>14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350" t="str">
        <f>A13</f>
        <v>RVC Force 16</v>
      </c>
      <c r="C12" s="358"/>
      <c r="D12" s="350" t="str">
        <f>A16</f>
        <v>Amarillo Xtreme 14 Chaos</v>
      </c>
      <c r="E12" s="351"/>
      <c r="F12" s="350" t="str">
        <f>A19</f>
        <v>FCVBC 141 Suzie</v>
      </c>
      <c r="G12" s="351"/>
      <c r="H12" s="375" t="str">
        <f>A22</f>
        <v>DBK 13 Black Rubio</v>
      </c>
      <c r="I12" s="351"/>
      <c r="J12" s="3" t="s">
        <v>7</v>
      </c>
      <c r="K12" s="350" t="s">
        <v>8</v>
      </c>
      <c r="L12" s="351"/>
    </row>
    <row r="13" spans="1:12" s="41" customFormat="1" ht="24" customHeight="1">
      <c r="A13" s="359" t="str">
        <f>Pools!A48</f>
        <v>RVC Force 16</v>
      </c>
      <c r="B13" s="368"/>
      <c r="C13" s="369"/>
      <c r="D13" s="40"/>
      <c r="E13" s="40"/>
      <c r="F13" s="40"/>
      <c r="G13" s="40"/>
      <c r="H13" s="40"/>
      <c r="I13" s="40"/>
      <c r="J13" s="359">
        <v>1</v>
      </c>
      <c r="K13" s="362"/>
      <c r="L13" s="363"/>
    </row>
    <row r="14" spans="1:12" s="41" customFormat="1" ht="24" customHeight="1">
      <c r="A14" s="360"/>
      <c r="B14" s="370"/>
      <c r="C14" s="371"/>
      <c r="D14" s="40"/>
      <c r="E14" s="40"/>
      <c r="F14" s="40"/>
      <c r="G14" s="40"/>
      <c r="H14" s="40"/>
      <c r="I14" s="40"/>
      <c r="J14" s="360"/>
      <c r="K14" s="364"/>
      <c r="L14" s="365"/>
    </row>
    <row r="15" spans="1:12" s="41" customFormat="1" ht="24" customHeight="1">
      <c r="A15" s="361"/>
      <c r="B15" s="372"/>
      <c r="C15" s="373"/>
      <c r="D15" s="40"/>
      <c r="E15" s="40"/>
      <c r="F15" s="40"/>
      <c r="G15" s="40"/>
      <c r="H15" s="40"/>
      <c r="I15" s="40"/>
      <c r="J15" s="361"/>
      <c r="K15" s="366"/>
      <c r="L15" s="367"/>
    </row>
    <row r="16" spans="1:12" s="41" customFormat="1" ht="24" customHeight="1">
      <c r="A16" s="359" t="str">
        <f>Pools!A49</f>
        <v>Amarillo Xtreme 14 Chaos</v>
      </c>
      <c r="B16" s="42" t="str">
        <f>IF(E13&gt;0,E13," ")</f>
        <v> </v>
      </c>
      <c r="C16" s="42" t="str">
        <f>IF(D13&gt;0,D13," ")</f>
        <v> </v>
      </c>
      <c r="D16" s="368"/>
      <c r="E16" s="369"/>
      <c r="F16" s="40"/>
      <c r="G16" s="40"/>
      <c r="H16" s="40"/>
      <c r="I16" s="40"/>
      <c r="J16" s="359">
        <v>2</v>
      </c>
      <c r="K16" s="362"/>
      <c r="L16" s="363"/>
    </row>
    <row r="17" spans="1:12" s="41" customFormat="1" ht="24" customHeight="1">
      <c r="A17" s="360"/>
      <c r="B17" s="42" t="str">
        <f>IF(E14&gt;0,E14," ")</f>
        <v> </v>
      </c>
      <c r="C17" s="42" t="str">
        <f>IF(D14&gt;0,D14," ")</f>
        <v> </v>
      </c>
      <c r="D17" s="370"/>
      <c r="E17" s="371"/>
      <c r="F17" s="40"/>
      <c r="G17" s="40"/>
      <c r="H17" s="40"/>
      <c r="I17" s="40"/>
      <c r="J17" s="360"/>
      <c r="K17" s="364"/>
      <c r="L17" s="365"/>
    </row>
    <row r="18" spans="1:12" s="41" customFormat="1" ht="24" customHeight="1">
      <c r="A18" s="361"/>
      <c r="B18" s="42" t="str">
        <f>IF(E15&gt;0,E15," ")</f>
        <v> </v>
      </c>
      <c r="C18" s="42" t="str">
        <f>IF(D15&gt;0,D15," ")</f>
        <v> </v>
      </c>
      <c r="D18" s="372"/>
      <c r="E18" s="373"/>
      <c r="F18" s="40"/>
      <c r="G18" s="40"/>
      <c r="H18" s="40"/>
      <c r="I18" s="40"/>
      <c r="J18" s="361"/>
      <c r="K18" s="366"/>
      <c r="L18" s="367"/>
    </row>
    <row r="19" spans="1:12" s="41" customFormat="1" ht="24" customHeight="1">
      <c r="A19" s="359" t="str">
        <f>Pools!A50</f>
        <v>FCVBC 141 Suzie</v>
      </c>
      <c r="B19" s="42" t="str">
        <f>IF(G13&gt;0,G13," ")</f>
        <v> </v>
      </c>
      <c r="C19" s="42" t="str">
        <f>IF(F13&gt;0,F13," ")</f>
        <v> </v>
      </c>
      <c r="D19" s="42" t="str">
        <f>IF(G16&gt;0,G16," ")</f>
        <v> </v>
      </c>
      <c r="E19" s="42" t="str">
        <f>IF(F16&gt;0,F16," ")</f>
        <v> </v>
      </c>
      <c r="F19" s="43"/>
      <c r="G19" s="43"/>
      <c r="H19" s="40"/>
      <c r="I19" s="40"/>
      <c r="J19" s="359">
        <v>3</v>
      </c>
      <c r="K19" s="362"/>
      <c r="L19" s="363"/>
    </row>
    <row r="20" spans="1:12" s="41" customFormat="1" ht="24" customHeight="1">
      <c r="A20" s="360"/>
      <c r="B20" s="42" t="str">
        <f>IF(G14&gt;0,G14," ")</f>
        <v> </v>
      </c>
      <c r="C20" s="42" t="str">
        <f>IF(F14&gt;0,F14," ")</f>
        <v> </v>
      </c>
      <c r="D20" s="42" t="str">
        <f>IF(G17&gt;0,G17," ")</f>
        <v> </v>
      </c>
      <c r="E20" s="42" t="str">
        <f>IF(F17&gt;0,F17," ")</f>
        <v> </v>
      </c>
      <c r="F20" s="43"/>
      <c r="G20" s="43"/>
      <c r="H20" s="40"/>
      <c r="I20" s="40"/>
      <c r="J20" s="360"/>
      <c r="K20" s="364"/>
      <c r="L20" s="365"/>
    </row>
    <row r="21" spans="1:12" s="41" customFormat="1" ht="24" customHeight="1">
      <c r="A21" s="361"/>
      <c r="B21" s="42" t="str">
        <f>IF(G15&gt;0,G15," ")</f>
        <v> </v>
      </c>
      <c r="C21" s="42" t="str">
        <f>IF(F15&gt;0,F15," ")</f>
        <v> </v>
      </c>
      <c r="D21" s="42" t="str">
        <f>IF(G18&gt;0,G18," ")</f>
        <v> </v>
      </c>
      <c r="E21" s="42" t="str">
        <f>IF(F18&gt;0,F18," ")</f>
        <v> </v>
      </c>
      <c r="F21" s="43"/>
      <c r="G21" s="43"/>
      <c r="H21" s="40"/>
      <c r="I21" s="40"/>
      <c r="J21" s="361"/>
      <c r="K21" s="366"/>
      <c r="L21" s="367"/>
    </row>
    <row r="22" spans="1:12" s="41" customFormat="1" ht="24" customHeight="1">
      <c r="A22" s="359" t="str">
        <f>Pools!A51</f>
        <v>DBK 13 Black Rubio</v>
      </c>
      <c r="B22" s="42" t="str">
        <f>IF(I13&gt;0,I13," ")</f>
        <v> </v>
      </c>
      <c r="C22" s="42" t="str">
        <f>IF(H13&gt;0,H13," ")</f>
        <v> </v>
      </c>
      <c r="D22" s="42" t="str">
        <f>IF(I16&gt;0,I16," ")</f>
        <v> </v>
      </c>
      <c r="E22" s="42" t="str">
        <f>IF(H16&gt;0,H16," ")</f>
        <v> </v>
      </c>
      <c r="F22" s="42" t="str">
        <f>IF(I19&gt;0,I19," ")</f>
        <v> </v>
      </c>
      <c r="G22" s="42" t="str">
        <f>IF(H19&gt;0,H19," ")</f>
        <v> </v>
      </c>
      <c r="H22" s="368"/>
      <c r="I22" s="369"/>
      <c r="J22" s="359">
        <v>4</v>
      </c>
      <c r="K22" s="362"/>
      <c r="L22" s="363"/>
    </row>
    <row r="23" spans="1:12" s="41" customFormat="1" ht="24" customHeight="1">
      <c r="A23" s="360"/>
      <c r="B23" s="42" t="str">
        <f>IF(I14&gt;0,I14," ")</f>
        <v> </v>
      </c>
      <c r="C23" s="42" t="str">
        <f>IF(H14&gt;0,H14," ")</f>
        <v> </v>
      </c>
      <c r="D23" s="42" t="str">
        <f>IF(I17&gt;0,I17," ")</f>
        <v> </v>
      </c>
      <c r="E23" s="42" t="str">
        <f>IF(H17&gt;0,H17," ")</f>
        <v> </v>
      </c>
      <c r="F23" s="42" t="str">
        <f>IF(I20&gt;0,I20," ")</f>
        <v> </v>
      </c>
      <c r="G23" s="42" t="str">
        <f>IF(H20&gt;0,H20," ")</f>
        <v> </v>
      </c>
      <c r="H23" s="370"/>
      <c r="I23" s="371"/>
      <c r="J23" s="360"/>
      <c r="K23" s="364"/>
      <c r="L23" s="365"/>
    </row>
    <row r="24" spans="1:12" s="41" customFormat="1" ht="24" customHeight="1">
      <c r="A24" s="361"/>
      <c r="B24" s="42" t="str">
        <f>IF(I15&gt;0,I15," ")</f>
        <v> </v>
      </c>
      <c r="C24" s="42" t="str">
        <f>IF(H15&gt;0,H15," ")</f>
        <v> </v>
      </c>
      <c r="D24" s="42" t="str">
        <f>IF(I18&gt;0,I18," ")</f>
        <v> </v>
      </c>
      <c r="E24" s="42" t="str">
        <f>IF(H18&gt;0,H18," ")</f>
        <v> </v>
      </c>
      <c r="F24" s="42" t="str">
        <f>IF(I21&gt;0,I21," ")</f>
        <v> </v>
      </c>
      <c r="G24" s="42" t="str">
        <f>IF(H21&gt;0,H21," ")</f>
        <v> </v>
      </c>
      <c r="H24" s="372"/>
      <c r="I24" s="373"/>
      <c r="J24" s="361"/>
      <c r="K24" s="366"/>
      <c r="L24" s="367"/>
    </row>
    <row r="25" spans="1:13" s="41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357" t="s">
        <v>9</v>
      </c>
      <c r="C26" s="357"/>
      <c r="D26" s="357"/>
      <c r="E26" s="36"/>
      <c r="F26" s="357" t="s">
        <v>10</v>
      </c>
      <c r="G26" s="357"/>
      <c r="H26" s="357"/>
      <c r="I26" s="357" t="s">
        <v>11</v>
      </c>
      <c r="J26" s="357"/>
    </row>
    <row r="27" spans="1:11" ht="12.75">
      <c r="A27" s="1"/>
      <c r="B27" s="350" t="s">
        <v>12</v>
      </c>
      <c r="C27" s="358"/>
      <c r="D27" s="358" t="s">
        <v>13</v>
      </c>
      <c r="E27" s="358"/>
      <c r="F27" s="358" t="s">
        <v>12</v>
      </c>
      <c r="G27" s="358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RVC Force 16</v>
      </c>
      <c r="B28" s="355"/>
      <c r="C28" s="356"/>
      <c r="D28" s="355"/>
      <c r="E28" s="356"/>
      <c r="F28" s="355"/>
      <c r="G28" s="356"/>
      <c r="H28" s="44"/>
      <c r="I28" s="45">
        <f>D13+D14+D15+F13+F14+F15+H13+H14+H15</f>
        <v>0</v>
      </c>
      <c r="J28" s="45">
        <f>E13+E14+E15+G13+G14+G15+I13+I14+I15</f>
        <v>0</v>
      </c>
      <c r="K28" s="45">
        <f>I28-J28</f>
        <v>0</v>
      </c>
    </row>
    <row r="29" spans="1:11" ht="24" customHeight="1">
      <c r="A29" s="2" t="str">
        <f>A16</f>
        <v>Amarillo Xtreme 14 Chaos</v>
      </c>
      <c r="B29" s="355"/>
      <c r="C29" s="356"/>
      <c r="D29" s="355"/>
      <c r="E29" s="356"/>
      <c r="F29" s="355"/>
      <c r="G29" s="356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1" ht="24" customHeight="1">
      <c r="A30" s="2" t="str">
        <f>A19</f>
        <v>FCVBC 141 Suzie</v>
      </c>
      <c r="B30" s="355"/>
      <c r="C30" s="356"/>
      <c r="D30" s="355"/>
      <c r="E30" s="356"/>
      <c r="F30" s="355"/>
      <c r="G30" s="356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1" ht="24" customHeight="1">
      <c r="A31" s="2" t="str">
        <f>A22</f>
        <v>DBK 13 Black Rubio</v>
      </c>
      <c r="B31" s="355"/>
      <c r="C31" s="356"/>
      <c r="D31" s="355"/>
      <c r="E31" s="356"/>
      <c r="F31" s="355"/>
      <c r="G31" s="356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1" ht="12.75">
      <c r="A32" s="8"/>
      <c r="B32" s="354">
        <f>SUM(B28:C31)</f>
        <v>0</v>
      </c>
      <c r="C32" s="354"/>
      <c r="D32" s="354">
        <f>SUM(D28:E31)</f>
        <v>0</v>
      </c>
      <c r="E32" s="354"/>
      <c r="F32" s="354">
        <f>SUM(F28:G31)</f>
        <v>0</v>
      </c>
      <c r="G32" s="354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ht="24" customHeight="1"/>
    <row r="34" spans="1:12" ht="24" customHeight="1">
      <c r="A34" s="3"/>
      <c r="B34" s="350" t="s">
        <v>17</v>
      </c>
      <c r="C34" s="351"/>
      <c r="D34" s="350" t="s">
        <v>17</v>
      </c>
      <c r="E34" s="351"/>
      <c r="F34" s="352" t="s">
        <v>18</v>
      </c>
      <c r="G34" s="352"/>
      <c r="I34" s="353" t="s">
        <v>105</v>
      </c>
      <c r="J34" s="353"/>
      <c r="K34" s="353"/>
      <c r="L34" s="353"/>
    </row>
    <row r="35" spans="1:12" ht="18" customHeight="1">
      <c r="A35" s="3" t="s">
        <v>19</v>
      </c>
      <c r="B35" s="350" t="str">
        <f>A28</f>
        <v>RVC Force 16</v>
      </c>
      <c r="C35" s="351"/>
      <c r="D35" s="350" t="str">
        <f>A30</f>
        <v>FCVBC 141 Suzie</v>
      </c>
      <c r="E35" s="351"/>
      <c r="F35" s="352" t="str">
        <f>A16</f>
        <v>Amarillo Xtreme 14 Chaos</v>
      </c>
      <c r="G35" s="352"/>
      <c r="I35" s="353" t="s">
        <v>146</v>
      </c>
      <c r="J35" s="353"/>
      <c r="K35" s="353"/>
      <c r="L35" s="353"/>
    </row>
    <row r="36" spans="1:12" ht="18" customHeight="1">
      <c r="A36" s="3" t="s">
        <v>20</v>
      </c>
      <c r="B36" s="350" t="str">
        <f>A16</f>
        <v>Amarillo Xtreme 14 Chaos</v>
      </c>
      <c r="C36" s="351"/>
      <c r="D36" s="350" t="str">
        <f>A22</f>
        <v>DBK 13 Black Rubio</v>
      </c>
      <c r="E36" s="351"/>
      <c r="F36" s="352" t="str">
        <f>A13</f>
        <v>RVC Force 16</v>
      </c>
      <c r="G36" s="352"/>
      <c r="I36" s="18"/>
      <c r="J36" s="18"/>
      <c r="K36" s="18"/>
      <c r="L36" s="18"/>
    </row>
    <row r="37" spans="1:12" ht="18" customHeight="1">
      <c r="A37" s="3" t="s">
        <v>21</v>
      </c>
      <c r="B37" s="350" t="str">
        <f>A28</f>
        <v>RVC Force 16</v>
      </c>
      <c r="C37" s="351"/>
      <c r="D37" s="350" t="str">
        <f>A31</f>
        <v>DBK 13 Black Rubio</v>
      </c>
      <c r="E37" s="351"/>
      <c r="F37" s="352" t="str">
        <f>A30</f>
        <v>FCVBC 141 Suzie</v>
      </c>
      <c r="G37" s="352"/>
      <c r="I37" s="353" t="s">
        <v>106</v>
      </c>
      <c r="J37" s="353"/>
      <c r="K37" s="353"/>
      <c r="L37" s="353"/>
    </row>
    <row r="38" spans="1:12" ht="18" customHeight="1">
      <c r="A38" s="3" t="s">
        <v>24</v>
      </c>
      <c r="B38" s="350" t="str">
        <f>A29</f>
        <v>Amarillo Xtreme 14 Chaos</v>
      </c>
      <c r="C38" s="351"/>
      <c r="D38" s="350" t="str">
        <f>A30</f>
        <v>FCVBC 141 Suzie</v>
      </c>
      <c r="E38" s="351"/>
      <c r="F38" s="352" t="str">
        <f>A28</f>
        <v>RVC Force 16</v>
      </c>
      <c r="G38" s="352"/>
      <c r="I38" s="353" t="s">
        <v>147</v>
      </c>
      <c r="J38" s="353"/>
      <c r="K38" s="353"/>
      <c r="L38" s="353"/>
    </row>
    <row r="39" spans="1:7" ht="18" customHeight="1">
      <c r="A39" s="3" t="s">
        <v>25</v>
      </c>
      <c r="B39" s="350" t="str">
        <f>A30</f>
        <v>FCVBC 141 Suzie</v>
      </c>
      <c r="C39" s="351"/>
      <c r="D39" s="350" t="str">
        <f>A31</f>
        <v>DBK 13 Black Rubio</v>
      </c>
      <c r="E39" s="351"/>
      <c r="F39" s="352" t="str">
        <f>A16</f>
        <v>Amarillo Xtreme 14 Chaos</v>
      </c>
      <c r="G39" s="352"/>
    </row>
    <row r="40" spans="1:7" ht="18" customHeight="1">
      <c r="A40" s="3" t="s">
        <v>26</v>
      </c>
      <c r="B40" s="350" t="str">
        <f>A13</f>
        <v>RVC Force 16</v>
      </c>
      <c r="C40" s="351"/>
      <c r="D40" s="350" t="str">
        <f>A29</f>
        <v>Amarillo Xtreme 14 Chaos</v>
      </c>
      <c r="E40" s="351"/>
      <c r="F40" s="352" t="str">
        <f>A22</f>
        <v>DBK 13 Black Rubio</v>
      </c>
      <c r="G40" s="352"/>
    </row>
    <row r="41" spans="8:9" ht="18" customHeight="1">
      <c r="H41" s="8"/>
      <c r="I41" s="8"/>
    </row>
    <row r="42" spans="1:9" ht="18" customHeight="1">
      <c r="A42" s="348"/>
      <c r="B42" s="348"/>
      <c r="C42" s="348"/>
      <c r="D42" s="348"/>
      <c r="E42" s="348"/>
      <c r="F42" s="348"/>
      <c r="G42" s="348"/>
      <c r="H42" s="348"/>
      <c r="I42" s="12"/>
    </row>
    <row r="43" spans="1:9" ht="18" customHeight="1">
      <c r="A43" s="349" t="s">
        <v>190</v>
      </c>
      <c r="B43" s="349"/>
      <c r="C43" s="349"/>
      <c r="D43" s="349"/>
      <c r="E43" s="349"/>
      <c r="F43" s="349"/>
      <c r="G43" s="349"/>
      <c r="H43" s="349"/>
      <c r="I43" s="28"/>
    </row>
    <row r="44" ht="18" customHeight="1"/>
    <row r="45" ht="18" customHeight="1"/>
  </sheetData>
  <sheetProtection/>
  <mergeCells count="71">
    <mergeCell ref="A1:M1"/>
    <mergeCell ref="A2:M2"/>
    <mergeCell ref="A7:H7"/>
    <mergeCell ref="B12:C12"/>
    <mergeCell ref="D12:E12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64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43"/>
  <sheetViews>
    <sheetView zoomScalePageLayoutView="0" workbookViewId="0" topLeftCell="A1">
      <selection activeCell="B11" sqref="B11"/>
    </sheetView>
  </sheetViews>
  <sheetFormatPr defaultColWidth="11.421875" defaultRowHeight="12.75"/>
  <cols>
    <col min="1" max="1" width="38.7109375" style="0" bestFit="1" customWidth="1"/>
    <col min="2" max="9" width="15.7109375" style="0" customWidth="1"/>
    <col min="10" max="10" width="22.7109375" style="0" customWidth="1"/>
    <col min="11" max="16384" width="8.8515625" style="0" customWidth="1"/>
  </cols>
  <sheetData>
    <row r="1" spans="1:13" ht="18">
      <c r="A1" s="341" t="str">
        <f>Pools!A1</f>
        <v>Albuquerque Bid Qualifier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</row>
    <row r="2" spans="1:13" ht="18">
      <c r="A2" s="342" t="str">
        <f>Pools!A2</f>
        <v>3/16/19 - 3/17/19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</row>
    <row r="3" spans="1:7" ht="13.5">
      <c r="A3" s="30"/>
      <c r="B3" s="31" t="str">
        <f>Pools!B45</f>
        <v>AM Pool - 8:00am Start</v>
      </c>
      <c r="C3" s="37"/>
      <c r="D3" s="30"/>
      <c r="E3" s="30"/>
      <c r="F3" s="30"/>
      <c r="G3" s="30"/>
    </row>
    <row r="4" spans="1:2" s="26" customFormat="1" ht="13.5">
      <c r="A4" s="38" t="s">
        <v>4</v>
      </c>
      <c r="B4" s="26" t="str">
        <f>Pools!B46</f>
        <v>ABQ Convention Center Ct. 15</v>
      </c>
    </row>
    <row r="5" spans="1:2" s="26" customFormat="1" ht="13.5">
      <c r="A5" s="38" t="s">
        <v>5</v>
      </c>
      <c r="B5" s="26" t="str">
        <f>Pools!A36</f>
        <v>Division III</v>
      </c>
    </row>
    <row r="7" spans="1:13" s="7" customFormat="1" ht="13.5">
      <c r="A7" s="374" t="s">
        <v>104</v>
      </c>
      <c r="B7" s="374"/>
      <c r="C7" s="374"/>
      <c r="D7" s="374"/>
      <c r="E7" s="374"/>
      <c r="F7" s="374"/>
      <c r="G7" s="374"/>
      <c r="H7" s="374"/>
      <c r="I7" s="39"/>
      <c r="J7" s="39"/>
      <c r="K7" s="39"/>
      <c r="L7" s="39"/>
      <c r="M7" s="39"/>
    </row>
    <row r="9" spans="1:7" ht="12.75">
      <c r="A9" s="11" t="s">
        <v>22</v>
      </c>
      <c r="B9" s="27" t="s">
        <v>89</v>
      </c>
      <c r="D9" s="11"/>
      <c r="E9" s="11"/>
      <c r="F9" s="11"/>
      <c r="G9" s="11"/>
    </row>
    <row r="10" spans="1:7" ht="12.75">
      <c r="A10" s="11" t="s">
        <v>23</v>
      </c>
      <c r="B10" s="13">
        <v>15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350" t="str">
        <f>A13</f>
        <v>SF Storm 151 Thunderbolt</v>
      </c>
      <c r="C12" s="358"/>
      <c r="D12" s="350" t="str">
        <f>A16</f>
        <v>E3VB 13 Edge</v>
      </c>
      <c r="E12" s="351"/>
      <c r="F12" s="350" t="str">
        <f>A19</f>
        <v>Rockhill Blast 16</v>
      </c>
      <c r="G12" s="351"/>
      <c r="H12" s="375" t="str">
        <f>A22</f>
        <v>District 12 Phantom 14</v>
      </c>
      <c r="I12" s="351"/>
      <c r="J12" s="3" t="s">
        <v>7</v>
      </c>
      <c r="K12" s="350" t="s">
        <v>8</v>
      </c>
      <c r="L12" s="351"/>
    </row>
    <row r="13" spans="1:12" s="41" customFormat="1" ht="24" customHeight="1">
      <c r="A13" s="359" t="str">
        <f>Pools!B48</f>
        <v>SF Storm 151 Thunderbolt</v>
      </c>
      <c r="B13" s="368"/>
      <c r="C13" s="369"/>
      <c r="D13" s="40"/>
      <c r="E13" s="40"/>
      <c r="F13" s="40"/>
      <c r="G13" s="40"/>
      <c r="H13" s="40"/>
      <c r="I13" s="40"/>
      <c r="J13" s="359">
        <v>1</v>
      </c>
      <c r="K13" s="362"/>
      <c r="L13" s="363"/>
    </row>
    <row r="14" spans="1:12" s="41" customFormat="1" ht="24" customHeight="1">
      <c r="A14" s="360"/>
      <c r="B14" s="370"/>
      <c r="C14" s="371"/>
      <c r="D14" s="40"/>
      <c r="E14" s="40"/>
      <c r="F14" s="40"/>
      <c r="G14" s="40"/>
      <c r="H14" s="40"/>
      <c r="I14" s="40"/>
      <c r="J14" s="360"/>
      <c r="K14" s="364"/>
      <c r="L14" s="365"/>
    </row>
    <row r="15" spans="1:12" s="41" customFormat="1" ht="24" customHeight="1">
      <c r="A15" s="361"/>
      <c r="B15" s="372"/>
      <c r="C15" s="373"/>
      <c r="D15" s="40"/>
      <c r="E15" s="40"/>
      <c r="F15" s="40"/>
      <c r="G15" s="40"/>
      <c r="H15" s="40"/>
      <c r="I15" s="40"/>
      <c r="J15" s="361"/>
      <c r="K15" s="366"/>
      <c r="L15" s="367"/>
    </row>
    <row r="16" spans="1:12" s="41" customFormat="1" ht="24" customHeight="1">
      <c r="A16" s="359" t="str">
        <f>Pools!B49</f>
        <v>E3VB 13 Edge</v>
      </c>
      <c r="B16" s="42" t="str">
        <f>IF(E13&gt;0,E13," ")</f>
        <v> </v>
      </c>
      <c r="C16" s="42" t="str">
        <f>IF(D13&gt;0,D13," ")</f>
        <v> </v>
      </c>
      <c r="D16" s="368"/>
      <c r="E16" s="369"/>
      <c r="F16" s="40"/>
      <c r="G16" s="40"/>
      <c r="H16" s="40"/>
      <c r="I16" s="40"/>
      <c r="J16" s="359">
        <v>2</v>
      </c>
      <c r="K16" s="362"/>
      <c r="L16" s="363"/>
    </row>
    <row r="17" spans="1:12" s="41" customFormat="1" ht="24" customHeight="1">
      <c r="A17" s="360"/>
      <c r="B17" s="42" t="str">
        <f>IF(E14&gt;0,E14," ")</f>
        <v> </v>
      </c>
      <c r="C17" s="42" t="str">
        <f>IF(D14&gt;0,D14," ")</f>
        <v> </v>
      </c>
      <c r="D17" s="370"/>
      <c r="E17" s="371"/>
      <c r="F17" s="40"/>
      <c r="G17" s="40"/>
      <c r="H17" s="40"/>
      <c r="I17" s="40"/>
      <c r="J17" s="360"/>
      <c r="K17" s="364"/>
      <c r="L17" s="365"/>
    </row>
    <row r="18" spans="1:12" s="41" customFormat="1" ht="24" customHeight="1">
      <c r="A18" s="361"/>
      <c r="B18" s="42" t="str">
        <f>IF(E15&gt;0,E15," ")</f>
        <v> </v>
      </c>
      <c r="C18" s="42" t="str">
        <f>IF(D15&gt;0,D15," ")</f>
        <v> </v>
      </c>
      <c r="D18" s="372"/>
      <c r="E18" s="373"/>
      <c r="F18" s="40"/>
      <c r="G18" s="40"/>
      <c r="H18" s="40"/>
      <c r="I18" s="40"/>
      <c r="J18" s="361"/>
      <c r="K18" s="366"/>
      <c r="L18" s="367"/>
    </row>
    <row r="19" spans="1:12" s="41" customFormat="1" ht="24" customHeight="1">
      <c r="A19" s="359" t="str">
        <f>Pools!B50</f>
        <v>Rockhill Blast 16</v>
      </c>
      <c r="B19" s="42" t="str">
        <f>IF(G13&gt;0,G13," ")</f>
        <v> </v>
      </c>
      <c r="C19" s="42" t="str">
        <f>IF(F13&gt;0,F13," ")</f>
        <v> </v>
      </c>
      <c r="D19" s="42" t="str">
        <f>IF(G16&gt;0,G16," ")</f>
        <v> </v>
      </c>
      <c r="E19" s="42" t="str">
        <f>IF(F16&gt;0,F16," ")</f>
        <v> </v>
      </c>
      <c r="F19" s="43"/>
      <c r="G19" s="43"/>
      <c r="H19" s="40"/>
      <c r="I19" s="40"/>
      <c r="J19" s="359">
        <v>3</v>
      </c>
      <c r="K19" s="362"/>
      <c r="L19" s="363"/>
    </row>
    <row r="20" spans="1:12" s="41" customFormat="1" ht="24" customHeight="1">
      <c r="A20" s="360"/>
      <c r="B20" s="42" t="str">
        <f>IF(G14&gt;0,G14," ")</f>
        <v> </v>
      </c>
      <c r="C20" s="42" t="str">
        <f>IF(F14&gt;0,F14," ")</f>
        <v> </v>
      </c>
      <c r="D20" s="42" t="str">
        <f>IF(G17&gt;0,G17," ")</f>
        <v> </v>
      </c>
      <c r="E20" s="42" t="str">
        <f>IF(F17&gt;0,F17," ")</f>
        <v> </v>
      </c>
      <c r="F20" s="43"/>
      <c r="G20" s="43"/>
      <c r="H20" s="40"/>
      <c r="I20" s="40"/>
      <c r="J20" s="360"/>
      <c r="K20" s="364"/>
      <c r="L20" s="365"/>
    </row>
    <row r="21" spans="1:12" s="41" customFormat="1" ht="24" customHeight="1">
      <c r="A21" s="361"/>
      <c r="B21" s="42" t="str">
        <f>IF(G15&gt;0,G15," ")</f>
        <v> </v>
      </c>
      <c r="C21" s="42" t="str">
        <f>IF(F15&gt;0,F15," ")</f>
        <v> </v>
      </c>
      <c r="D21" s="42" t="str">
        <f>IF(G18&gt;0,G18," ")</f>
        <v> </v>
      </c>
      <c r="E21" s="42" t="str">
        <f>IF(F18&gt;0,F18," ")</f>
        <v> </v>
      </c>
      <c r="F21" s="43"/>
      <c r="G21" s="43"/>
      <c r="H21" s="40"/>
      <c r="I21" s="40"/>
      <c r="J21" s="361"/>
      <c r="K21" s="366"/>
      <c r="L21" s="367"/>
    </row>
    <row r="22" spans="1:12" s="41" customFormat="1" ht="24" customHeight="1">
      <c r="A22" s="359" t="str">
        <f>Pools!B51</f>
        <v>District 12 Phantom 14</v>
      </c>
      <c r="B22" s="42" t="str">
        <f>IF(I13&gt;0,I13," ")</f>
        <v> </v>
      </c>
      <c r="C22" s="42" t="str">
        <f>IF(H13&gt;0,H13," ")</f>
        <v> </v>
      </c>
      <c r="D22" s="42" t="str">
        <f>IF(I16&gt;0,I16," ")</f>
        <v> </v>
      </c>
      <c r="E22" s="42" t="str">
        <f>IF(H16&gt;0,H16," ")</f>
        <v> </v>
      </c>
      <c r="F22" s="42" t="str">
        <f>IF(I19&gt;0,I19," ")</f>
        <v> </v>
      </c>
      <c r="G22" s="42" t="str">
        <f>IF(H19&gt;0,H19," ")</f>
        <v> </v>
      </c>
      <c r="H22" s="368"/>
      <c r="I22" s="369"/>
      <c r="J22" s="359">
        <v>4</v>
      </c>
      <c r="K22" s="362"/>
      <c r="L22" s="363"/>
    </row>
    <row r="23" spans="1:12" s="41" customFormat="1" ht="24" customHeight="1">
      <c r="A23" s="360"/>
      <c r="B23" s="42" t="str">
        <f>IF(I14&gt;0,I14," ")</f>
        <v> </v>
      </c>
      <c r="C23" s="42" t="str">
        <f>IF(H14&gt;0,H14," ")</f>
        <v> </v>
      </c>
      <c r="D23" s="42" t="str">
        <f>IF(I17&gt;0,I17," ")</f>
        <v> </v>
      </c>
      <c r="E23" s="42" t="str">
        <f>IF(H17&gt;0,H17," ")</f>
        <v> </v>
      </c>
      <c r="F23" s="42" t="str">
        <f>IF(I20&gt;0,I20," ")</f>
        <v> </v>
      </c>
      <c r="G23" s="42" t="str">
        <f>IF(H20&gt;0,H20," ")</f>
        <v> </v>
      </c>
      <c r="H23" s="370"/>
      <c r="I23" s="371"/>
      <c r="J23" s="360"/>
      <c r="K23" s="364"/>
      <c r="L23" s="365"/>
    </row>
    <row r="24" spans="1:12" s="41" customFormat="1" ht="24" customHeight="1">
      <c r="A24" s="361"/>
      <c r="B24" s="42" t="str">
        <f>IF(I15&gt;0,I15," ")</f>
        <v> </v>
      </c>
      <c r="C24" s="42" t="str">
        <f>IF(H15&gt;0,H15," ")</f>
        <v> </v>
      </c>
      <c r="D24" s="42" t="str">
        <f>IF(I18&gt;0,I18," ")</f>
        <v> </v>
      </c>
      <c r="E24" s="42" t="str">
        <f>IF(H18&gt;0,H18," ")</f>
        <v> </v>
      </c>
      <c r="F24" s="42" t="str">
        <f>IF(I21&gt;0,I21," ")</f>
        <v> </v>
      </c>
      <c r="G24" s="42" t="str">
        <f>IF(H21&gt;0,H21," ")</f>
        <v> </v>
      </c>
      <c r="H24" s="372"/>
      <c r="I24" s="373"/>
      <c r="J24" s="361"/>
      <c r="K24" s="366"/>
      <c r="L24" s="367"/>
    </row>
    <row r="25" spans="1:13" s="41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357" t="s">
        <v>9</v>
      </c>
      <c r="C26" s="357"/>
      <c r="D26" s="357"/>
      <c r="E26" s="36"/>
      <c r="F26" s="357" t="s">
        <v>10</v>
      </c>
      <c r="G26" s="357"/>
      <c r="H26" s="357"/>
      <c r="I26" s="357" t="s">
        <v>11</v>
      </c>
      <c r="J26" s="357"/>
    </row>
    <row r="27" spans="1:11" ht="12.75">
      <c r="A27" s="1"/>
      <c r="B27" s="350" t="s">
        <v>12</v>
      </c>
      <c r="C27" s="358"/>
      <c r="D27" s="358" t="s">
        <v>13</v>
      </c>
      <c r="E27" s="358"/>
      <c r="F27" s="358" t="s">
        <v>12</v>
      </c>
      <c r="G27" s="358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SF Storm 151 Thunderbolt</v>
      </c>
      <c r="B28" s="355"/>
      <c r="C28" s="356"/>
      <c r="D28" s="355"/>
      <c r="E28" s="356"/>
      <c r="F28" s="355"/>
      <c r="G28" s="356"/>
      <c r="H28" s="44"/>
      <c r="I28" s="45">
        <f>D13+D14+D15+F13+F14+F15+H13+H14+H15</f>
        <v>0</v>
      </c>
      <c r="J28" s="45">
        <f>E13+E14+E15+G13+G14+G15+I13+I14+I15</f>
        <v>0</v>
      </c>
      <c r="K28" s="45">
        <f>I28-J28</f>
        <v>0</v>
      </c>
    </row>
    <row r="29" spans="1:11" ht="24" customHeight="1">
      <c r="A29" s="2" t="str">
        <f>A16</f>
        <v>E3VB 13 Edge</v>
      </c>
      <c r="B29" s="355"/>
      <c r="C29" s="356"/>
      <c r="D29" s="355"/>
      <c r="E29" s="356"/>
      <c r="F29" s="355"/>
      <c r="G29" s="356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1" ht="24" customHeight="1">
      <c r="A30" s="2" t="str">
        <f>A19</f>
        <v>Rockhill Blast 16</v>
      </c>
      <c r="B30" s="355"/>
      <c r="C30" s="356"/>
      <c r="D30" s="355"/>
      <c r="E30" s="356"/>
      <c r="F30" s="355"/>
      <c r="G30" s="356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1" ht="24" customHeight="1">
      <c r="A31" s="2" t="str">
        <f>A22</f>
        <v>District 12 Phantom 14</v>
      </c>
      <c r="B31" s="355"/>
      <c r="C31" s="356"/>
      <c r="D31" s="355"/>
      <c r="E31" s="356"/>
      <c r="F31" s="355"/>
      <c r="G31" s="356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1" ht="12.75">
      <c r="A32" s="8"/>
      <c r="B32" s="354">
        <f>SUM(B28:C31)</f>
        <v>0</v>
      </c>
      <c r="C32" s="354"/>
      <c r="D32" s="354">
        <f>SUM(D28:E31)</f>
        <v>0</v>
      </c>
      <c r="E32" s="354"/>
      <c r="F32" s="354">
        <f>SUM(F28:G31)</f>
        <v>0</v>
      </c>
      <c r="G32" s="354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ht="24" customHeight="1"/>
    <row r="34" spans="1:12" ht="24" customHeight="1">
      <c r="A34" s="3"/>
      <c r="B34" s="350" t="s">
        <v>17</v>
      </c>
      <c r="C34" s="351"/>
      <c r="D34" s="350" t="s">
        <v>17</v>
      </c>
      <c r="E34" s="351"/>
      <c r="F34" s="352" t="s">
        <v>18</v>
      </c>
      <c r="G34" s="352"/>
      <c r="I34" s="353" t="s">
        <v>105</v>
      </c>
      <c r="J34" s="353"/>
      <c r="K34" s="353"/>
      <c r="L34" s="353"/>
    </row>
    <row r="35" spans="1:12" ht="18" customHeight="1">
      <c r="A35" s="3" t="s">
        <v>19</v>
      </c>
      <c r="B35" s="350" t="str">
        <f>A28</f>
        <v>SF Storm 151 Thunderbolt</v>
      </c>
      <c r="C35" s="351"/>
      <c r="D35" s="350" t="str">
        <f>A30</f>
        <v>Rockhill Blast 16</v>
      </c>
      <c r="E35" s="351"/>
      <c r="F35" s="352" t="str">
        <f>A16</f>
        <v>E3VB 13 Edge</v>
      </c>
      <c r="G35" s="352"/>
      <c r="I35" s="353" t="s">
        <v>146</v>
      </c>
      <c r="J35" s="353"/>
      <c r="K35" s="353"/>
      <c r="L35" s="353"/>
    </row>
    <row r="36" spans="1:12" ht="18" customHeight="1">
      <c r="A36" s="3" t="s">
        <v>20</v>
      </c>
      <c r="B36" s="350" t="str">
        <f>A16</f>
        <v>E3VB 13 Edge</v>
      </c>
      <c r="C36" s="351"/>
      <c r="D36" s="350" t="str">
        <f>A22</f>
        <v>District 12 Phantom 14</v>
      </c>
      <c r="E36" s="351"/>
      <c r="F36" s="352" t="str">
        <f>A13</f>
        <v>SF Storm 151 Thunderbolt</v>
      </c>
      <c r="G36" s="352"/>
      <c r="I36" s="18"/>
      <c r="J36" s="18"/>
      <c r="K36" s="18"/>
      <c r="L36" s="18"/>
    </row>
    <row r="37" spans="1:12" ht="18" customHeight="1">
      <c r="A37" s="3" t="s">
        <v>21</v>
      </c>
      <c r="B37" s="350" t="str">
        <f>A28</f>
        <v>SF Storm 151 Thunderbolt</v>
      </c>
      <c r="C37" s="351"/>
      <c r="D37" s="350" t="str">
        <f>A31</f>
        <v>District 12 Phantom 14</v>
      </c>
      <c r="E37" s="351"/>
      <c r="F37" s="352" t="str">
        <f>A30</f>
        <v>Rockhill Blast 16</v>
      </c>
      <c r="G37" s="352"/>
      <c r="I37" s="353" t="s">
        <v>106</v>
      </c>
      <c r="J37" s="353"/>
      <c r="K37" s="353"/>
      <c r="L37" s="353"/>
    </row>
    <row r="38" spans="1:12" ht="18" customHeight="1">
      <c r="A38" s="3" t="s">
        <v>24</v>
      </c>
      <c r="B38" s="350" t="str">
        <f>A29</f>
        <v>E3VB 13 Edge</v>
      </c>
      <c r="C38" s="351"/>
      <c r="D38" s="350" t="str">
        <f>A30</f>
        <v>Rockhill Blast 16</v>
      </c>
      <c r="E38" s="351"/>
      <c r="F38" s="352" t="str">
        <f>A28</f>
        <v>SF Storm 151 Thunderbolt</v>
      </c>
      <c r="G38" s="352"/>
      <c r="I38" s="353" t="s">
        <v>147</v>
      </c>
      <c r="J38" s="353"/>
      <c r="K38" s="353"/>
      <c r="L38" s="353"/>
    </row>
    <row r="39" spans="1:7" ht="18" customHeight="1">
      <c r="A39" s="3" t="s">
        <v>25</v>
      </c>
      <c r="B39" s="350" t="str">
        <f>A30</f>
        <v>Rockhill Blast 16</v>
      </c>
      <c r="C39" s="351"/>
      <c r="D39" s="350" t="str">
        <f>A31</f>
        <v>District 12 Phantom 14</v>
      </c>
      <c r="E39" s="351"/>
      <c r="F39" s="352" t="str">
        <f>A16</f>
        <v>E3VB 13 Edge</v>
      </c>
      <c r="G39" s="352"/>
    </row>
    <row r="40" spans="1:7" ht="18" customHeight="1">
      <c r="A40" s="3" t="s">
        <v>26</v>
      </c>
      <c r="B40" s="350" t="str">
        <f>A13</f>
        <v>SF Storm 151 Thunderbolt</v>
      </c>
      <c r="C40" s="351"/>
      <c r="D40" s="350" t="str">
        <f>A29</f>
        <v>E3VB 13 Edge</v>
      </c>
      <c r="E40" s="351"/>
      <c r="F40" s="352" t="str">
        <f>A22</f>
        <v>District 12 Phantom 14</v>
      </c>
      <c r="G40" s="352"/>
    </row>
    <row r="41" spans="8:9" ht="18" customHeight="1">
      <c r="H41" s="8"/>
      <c r="I41" s="8"/>
    </row>
    <row r="42" spans="1:9" ht="18" customHeight="1">
      <c r="A42" s="348"/>
      <c r="B42" s="348"/>
      <c r="C42" s="348"/>
      <c r="D42" s="348"/>
      <c r="E42" s="348"/>
      <c r="F42" s="348"/>
      <c r="G42" s="348"/>
      <c r="H42" s="348"/>
      <c r="I42" s="12"/>
    </row>
    <row r="43" spans="1:9" ht="18" customHeight="1">
      <c r="A43" s="349" t="s">
        <v>190</v>
      </c>
      <c r="B43" s="349"/>
      <c r="C43" s="349"/>
      <c r="D43" s="349"/>
      <c r="E43" s="349"/>
      <c r="F43" s="349"/>
      <c r="G43" s="349"/>
      <c r="H43" s="349"/>
      <c r="I43" s="28"/>
    </row>
    <row r="44" ht="18" customHeight="1"/>
    <row r="45" ht="18" customHeight="1"/>
  </sheetData>
  <sheetProtection/>
  <mergeCells count="71">
    <mergeCell ref="F29:G29"/>
    <mergeCell ref="B27:C27"/>
    <mergeCell ref="D27:E27"/>
    <mergeCell ref="F27:G27"/>
    <mergeCell ref="A19:A21"/>
    <mergeCell ref="A13:A15"/>
    <mergeCell ref="B13:C15"/>
    <mergeCell ref="A16:A18"/>
    <mergeCell ref="D16:E18"/>
    <mergeCell ref="F26:H26"/>
    <mergeCell ref="F30:G30"/>
    <mergeCell ref="I26:J26"/>
    <mergeCell ref="B31:C31"/>
    <mergeCell ref="D31:E31"/>
    <mergeCell ref="F31:G31"/>
    <mergeCell ref="B28:C28"/>
    <mergeCell ref="D28:E28"/>
    <mergeCell ref="F28:G28"/>
    <mergeCell ref="B29:C29"/>
    <mergeCell ref="D29:E29"/>
    <mergeCell ref="A1:M1"/>
    <mergeCell ref="A2:M2"/>
    <mergeCell ref="A7:H7"/>
    <mergeCell ref="H12:I12"/>
    <mergeCell ref="K12:L12"/>
    <mergeCell ref="J13:J15"/>
    <mergeCell ref="K13:L15"/>
    <mergeCell ref="B12:C12"/>
    <mergeCell ref="D12:E12"/>
    <mergeCell ref="F12:G12"/>
    <mergeCell ref="K16:L18"/>
    <mergeCell ref="J19:J21"/>
    <mergeCell ref="K19:L21"/>
    <mergeCell ref="A22:A24"/>
    <mergeCell ref="H22:I24"/>
    <mergeCell ref="J22:J24"/>
    <mergeCell ref="K22:L24"/>
    <mergeCell ref="J16:J18"/>
    <mergeCell ref="B34:C34"/>
    <mergeCell ref="D34:E34"/>
    <mergeCell ref="F34:G34"/>
    <mergeCell ref="I34:L34"/>
    <mergeCell ref="B32:C32"/>
    <mergeCell ref="B26:D26"/>
    <mergeCell ref="D32:E32"/>
    <mergeCell ref="F32:G32"/>
    <mergeCell ref="B30:C30"/>
    <mergeCell ref="D30:E30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64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43"/>
  <sheetViews>
    <sheetView zoomScalePageLayoutView="0" workbookViewId="0" topLeftCell="A1">
      <selection activeCell="B11" sqref="B11"/>
    </sheetView>
  </sheetViews>
  <sheetFormatPr defaultColWidth="11.421875" defaultRowHeight="12.75"/>
  <cols>
    <col min="1" max="1" width="38.7109375" style="0" bestFit="1" customWidth="1"/>
    <col min="2" max="9" width="15.7109375" style="0" customWidth="1"/>
    <col min="10" max="10" width="22.7109375" style="0" customWidth="1"/>
    <col min="11" max="16384" width="8.8515625" style="0" customWidth="1"/>
  </cols>
  <sheetData>
    <row r="1" spans="1:13" ht="18">
      <c r="A1" s="341" t="str">
        <f>Pools!A1</f>
        <v>Albuquerque Bid Qualifier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</row>
    <row r="2" spans="1:13" ht="18">
      <c r="A2" s="342" t="str">
        <f>Pools!A2</f>
        <v>3/16/19 - 3/17/19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</row>
    <row r="3" spans="1:7" ht="13.5">
      <c r="A3" s="30"/>
      <c r="B3" s="31" t="str">
        <f>Pools!C45</f>
        <v>AM Pool - 8:00am Start</v>
      </c>
      <c r="C3" s="37"/>
      <c r="D3" s="30"/>
      <c r="E3" s="30"/>
      <c r="F3" s="30"/>
      <c r="G3" s="30"/>
    </row>
    <row r="4" spans="1:2" s="26" customFormat="1" ht="13.5">
      <c r="A4" s="38" t="s">
        <v>4</v>
      </c>
      <c r="B4" s="26" t="str">
        <f>Pools!C46</f>
        <v>ABQ Convention Center Ct. 16</v>
      </c>
    </row>
    <row r="5" spans="1:2" s="26" customFormat="1" ht="13.5">
      <c r="A5" s="38" t="s">
        <v>5</v>
      </c>
      <c r="B5" s="26" t="str">
        <f>Pools!A36</f>
        <v>Division III</v>
      </c>
    </row>
    <row r="7" spans="1:13" s="7" customFormat="1" ht="13.5">
      <c r="A7" s="374" t="s">
        <v>104</v>
      </c>
      <c r="B7" s="374"/>
      <c r="C7" s="374"/>
      <c r="D7" s="374"/>
      <c r="E7" s="374"/>
      <c r="F7" s="374"/>
      <c r="G7" s="374"/>
      <c r="H7" s="374"/>
      <c r="I7" s="39"/>
      <c r="J7" s="39"/>
      <c r="K7" s="39"/>
      <c r="L7" s="39"/>
      <c r="M7" s="39"/>
    </row>
    <row r="9" spans="1:7" ht="12.75">
      <c r="A9" s="11" t="s">
        <v>22</v>
      </c>
      <c r="B9" s="27" t="s">
        <v>107</v>
      </c>
      <c r="D9" s="11"/>
      <c r="E9" s="11"/>
      <c r="F9" s="11"/>
      <c r="G9" s="11"/>
    </row>
    <row r="10" spans="1:7" ht="12.75">
      <c r="A10" s="11" t="s">
        <v>23</v>
      </c>
      <c r="B10" s="13">
        <v>16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350" t="str">
        <f>A13</f>
        <v>ABQ Premier 13 Strike</v>
      </c>
      <c r="C12" s="358"/>
      <c r="D12" s="350" t="str">
        <f>A16</f>
        <v>EPSF Platinum 15</v>
      </c>
      <c r="E12" s="351"/>
      <c r="F12" s="350" t="str">
        <f>A19</f>
        <v>Outlaw Young Guns 15</v>
      </c>
      <c r="G12" s="351"/>
      <c r="H12" s="375" t="str">
        <f>A22</f>
        <v>NM Cactus 15/16 Black</v>
      </c>
      <c r="I12" s="351"/>
      <c r="J12" s="3" t="s">
        <v>7</v>
      </c>
      <c r="K12" s="350" t="s">
        <v>8</v>
      </c>
      <c r="L12" s="351"/>
    </row>
    <row r="13" spans="1:12" s="41" customFormat="1" ht="24" customHeight="1">
      <c r="A13" s="359" t="str">
        <f>Pools!C48</f>
        <v>ABQ Premier 13 Strike</v>
      </c>
      <c r="B13" s="368"/>
      <c r="C13" s="369"/>
      <c r="D13" s="40"/>
      <c r="E13" s="40"/>
      <c r="F13" s="40"/>
      <c r="G13" s="40"/>
      <c r="H13" s="40"/>
      <c r="I13" s="40"/>
      <c r="J13" s="359">
        <v>1</v>
      </c>
      <c r="K13" s="362"/>
      <c r="L13" s="363"/>
    </row>
    <row r="14" spans="1:12" s="41" customFormat="1" ht="24" customHeight="1">
      <c r="A14" s="360"/>
      <c r="B14" s="370"/>
      <c r="C14" s="371"/>
      <c r="D14" s="40"/>
      <c r="E14" s="40"/>
      <c r="F14" s="40"/>
      <c r="G14" s="40"/>
      <c r="H14" s="40"/>
      <c r="I14" s="40"/>
      <c r="J14" s="360"/>
      <c r="K14" s="364"/>
      <c r="L14" s="365"/>
    </row>
    <row r="15" spans="1:12" s="41" customFormat="1" ht="24" customHeight="1">
      <c r="A15" s="361"/>
      <c r="B15" s="372"/>
      <c r="C15" s="373"/>
      <c r="D15" s="40"/>
      <c r="E15" s="40"/>
      <c r="F15" s="40"/>
      <c r="G15" s="40"/>
      <c r="H15" s="40"/>
      <c r="I15" s="40"/>
      <c r="J15" s="361"/>
      <c r="K15" s="366"/>
      <c r="L15" s="367"/>
    </row>
    <row r="16" spans="1:12" s="41" customFormat="1" ht="24" customHeight="1">
      <c r="A16" s="359" t="str">
        <f>Pools!C49</f>
        <v>EPSF Platinum 15</v>
      </c>
      <c r="B16" s="42" t="str">
        <f>IF(E13&gt;0,E13," ")</f>
        <v> </v>
      </c>
      <c r="C16" s="42" t="str">
        <f>IF(D13&gt;0,D13," ")</f>
        <v> </v>
      </c>
      <c r="D16" s="368"/>
      <c r="E16" s="369"/>
      <c r="F16" s="40"/>
      <c r="G16" s="40"/>
      <c r="H16" s="40"/>
      <c r="I16" s="40"/>
      <c r="J16" s="359">
        <v>2</v>
      </c>
      <c r="K16" s="362"/>
      <c r="L16" s="363"/>
    </row>
    <row r="17" spans="1:12" s="41" customFormat="1" ht="24" customHeight="1">
      <c r="A17" s="360"/>
      <c r="B17" s="42" t="str">
        <f>IF(E14&gt;0,E14," ")</f>
        <v> </v>
      </c>
      <c r="C17" s="42" t="str">
        <f>IF(D14&gt;0,D14," ")</f>
        <v> </v>
      </c>
      <c r="D17" s="370"/>
      <c r="E17" s="371"/>
      <c r="F17" s="40"/>
      <c r="G17" s="40"/>
      <c r="H17" s="40"/>
      <c r="I17" s="40"/>
      <c r="J17" s="360"/>
      <c r="K17" s="364"/>
      <c r="L17" s="365"/>
    </row>
    <row r="18" spans="1:12" s="41" customFormat="1" ht="24" customHeight="1">
      <c r="A18" s="361"/>
      <c r="B18" s="42" t="str">
        <f>IF(E15&gt;0,E15," ")</f>
        <v> </v>
      </c>
      <c r="C18" s="42" t="str">
        <f>IF(D15&gt;0,D15," ")</f>
        <v> </v>
      </c>
      <c r="D18" s="372"/>
      <c r="E18" s="373"/>
      <c r="F18" s="40"/>
      <c r="G18" s="40"/>
      <c r="H18" s="40"/>
      <c r="I18" s="40"/>
      <c r="J18" s="361"/>
      <c r="K18" s="366"/>
      <c r="L18" s="367"/>
    </row>
    <row r="19" spans="1:12" s="41" customFormat="1" ht="24" customHeight="1">
      <c r="A19" s="359" t="str">
        <f>Pools!C50</f>
        <v>Outlaw Young Guns 15</v>
      </c>
      <c r="B19" s="42" t="str">
        <f>IF(G13&gt;0,G13," ")</f>
        <v> </v>
      </c>
      <c r="C19" s="42" t="str">
        <f>IF(F13&gt;0,F13," ")</f>
        <v> </v>
      </c>
      <c r="D19" s="42" t="str">
        <f>IF(G16&gt;0,G16," ")</f>
        <v> </v>
      </c>
      <c r="E19" s="42" t="str">
        <f>IF(F16&gt;0,F16," ")</f>
        <v> </v>
      </c>
      <c r="F19" s="43"/>
      <c r="G19" s="43"/>
      <c r="H19" s="40"/>
      <c r="I19" s="40"/>
      <c r="J19" s="359">
        <v>3</v>
      </c>
      <c r="K19" s="362"/>
      <c r="L19" s="363"/>
    </row>
    <row r="20" spans="1:12" s="41" customFormat="1" ht="24" customHeight="1">
      <c r="A20" s="360"/>
      <c r="B20" s="42" t="str">
        <f>IF(G14&gt;0,G14," ")</f>
        <v> </v>
      </c>
      <c r="C20" s="42" t="str">
        <f>IF(F14&gt;0,F14," ")</f>
        <v> </v>
      </c>
      <c r="D20" s="42" t="str">
        <f>IF(G17&gt;0,G17," ")</f>
        <v> </v>
      </c>
      <c r="E20" s="42" t="str">
        <f>IF(F17&gt;0,F17," ")</f>
        <v> </v>
      </c>
      <c r="F20" s="43"/>
      <c r="G20" s="43"/>
      <c r="H20" s="40"/>
      <c r="I20" s="40"/>
      <c r="J20" s="360"/>
      <c r="K20" s="364"/>
      <c r="L20" s="365"/>
    </row>
    <row r="21" spans="1:12" s="41" customFormat="1" ht="24" customHeight="1">
      <c r="A21" s="361"/>
      <c r="B21" s="42" t="str">
        <f>IF(G15&gt;0,G15," ")</f>
        <v> </v>
      </c>
      <c r="C21" s="42" t="str">
        <f>IF(F15&gt;0,F15," ")</f>
        <v> </v>
      </c>
      <c r="D21" s="42" t="str">
        <f>IF(G18&gt;0,G18," ")</f>
        <v> </v>
      </c>
      <c r="E21" s="42" t="str">
        <f>IF(F18&gt;0,F18," ")</f>
        <v> </v>
      </c>
      <c r="F21" s="43"/>
      <c r="G21" s="43"/>
      <c r="H21" s="40"/>
      <c r="I21" s="40"/>
      <c r="J21" s="361"/>
      <c r="K21" s="366"/>
      <c r="L21" s="367"/>
    </row>
    <row r="22" spans="1:12" s="41" customFormat="1" ht="24" customHeight="1">
      <c r="A22" s="359" t="str">
        <f>Pools!C51</f>
        <v>NM Cactus 15/16 Black</v>
      </c>
      <c r="B22" s="42" t="str">
        <f>IF(I13&gt;0,I13," ")</f>
        <v> </v>
      </c>
      <c r="C22" s="42" t="str">
        <f>IF(H13&gt;0,H13," ")</f>
        <v> </v>
      </c>
      <c r="D22" s="42" t="str">
        <f>IF(I16&gt;0,I16," ")</f>
        <v> </v>
      </c>
      <c r="E22" s="42" t="str">
        <f>IF(H16&gt;0,H16," ")</f>
        <v> </v>
      </c>
      <c r="F22" s="42" t="str">
        <f>IF(I19&gt;0,I19," ")</f>
        <v> </v>
      </c>
      <c r="G22" s="42" t="str">
        <f>IF(H19&gt;0,H19," ")</f>
        <v> </v>
      </c>
      <c r="H22" s="368"/>
      <c r="I22" s="369"/>
      <c r="J22" s="359">
        <v>4</v>
      </c>
      <c r="K22" s="362"/>
      <c r="L22" s="363"/>
    </row>
    <row r="23" spans="1:12" s="41" customFormat="1" ht="24" customHeight="1">
      <c r="A23" s="360"/>
      <c r="B23" s="42" t="str">
        <f>IF(I14&gt;0,I14," ")</f>
        <v> </v>
      </c>
      <c r="C23" s="42" t="str">
        <f>IF(H14&gt;0,H14," ")</f>
        <v> </v>
      </c>
      <c r="D23" s="42" t="str">
        <f>IF(I17&gt;0,I17," ")</f>
        <v> </v>
      </c>
      <c r="E23" s="42" t="str">
        <f>IF(H17&gt;0,H17," ")</f>
        <v> </v>
      </c>
      <c r="F23" s="42" t="str">
        <f>IF(I20&gt;0,I20," ")</f>
        <v> </v>
      </c>
      <c r="G23" s="42" t="str">
        <f>IF(H20&gt;0,H20," ")</f>
        <v> </v>
      </c>
      <c r="H23" s="370"/>
      <c r="I23" s="371"/>
      <c r="J23" s="360"/>
      <c r="K23" s="364"/>
      <c r="L23" s="365"/>
    </row>
    <row r="24" spans="1:12" s="41" customFormat="1" ht="24" customHeight="1">
      <c r="A24" s="361"/>
      <c r="B24" s="42" t="str">
        <f>IF(I15&gt;0,I15," ")</f>
        <v> </v>
      </c>
      <c r="C24" s="42" t="str">
        <f>IF(H15&gt;0,H15," ")</f>
        <v> </v>
      </c>
      <c r="D24" s="42" t="str">
        <f>IF(I18&gt;0,I18," ")</f>
        <v> </v>
      </c>
      <c r="E24" s="42" t="str">
        <f>IF(H18&gt;0,H18," ")</f>
        <v> </v>
      </c>
      <c r="F24" s="42" t="str">
        <f>IF(I21&gt;0,I21," ")</f>
        <v> </v>
      </c>
      <c r="G24" s="42" t="str">
        <f>IF(H21&gt;0,H21," ")</f>
        <v> </v>
      </c>
      <c r="H24" s="372"/>
      <c r="I24" s="373"/>
      <c r="J24" s="361"/>
      <c r="K24" s="366"/>
      <c r="L24" s="367"/>
    </row>
    <row r="25" spans="1:13" s="41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357" t="s">
        <v>9</v>
      </c>
      <c r="C26" s="357"/>
      <c r="D26" s="357"/>
      <c r="E26" s="36"/>
      <c r="F26" s="357" t="s">
        <v>10</v>
      </c>
      <c r="G26" s="357"/>
      <c r="H26" s="357"/>
      <c r="I26" s="357" t="s">
        <v>11</v>
      </c>
      <c r="J26" s="357"/>
    </row>
    <row r="27" spans="1:11" ht="12.75">
      <c r="A27" s="1"/>
      <c r="B27" s="350" t="s">
        <v>12</v>
      </c>
      <c r="C27" s="358"/>
      <c r="D27" s="358" t="s">
        <v>13</v>
      </c>
      <c r="E27" s="358"/>
      <c r="F27" s="358" t="s">
        <v>12</v>
      </c>
      <c r="G27" s="358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ABQ Premier 13 Strike</v>
      </c>
      <c r="B28" s="355"/>
      <c r="C28" s="356"/>
      <c r="D28" s="355"/>
      <c r="E28" s="356"/>
      <c r="F28" s="355"/>
      <c r="G28" s="356"/>
      <c r="H28" s="44"/>
      <c r="I28" s="45">
        <f>D13+D14+D15+F13+F14+F15+H13+H14+H15</f>
        <v>0</v>
      </c>
      <c r="J28" s="45">
        <f>E13+E14+E15+G13+G14+G15+I13+I14+I15</f>
        <v>0</v>
      </c>
      <c r="K28" s="45">
        <f>I28-J28</f>
        <v>0</v>
      </c>
    </row>
    <row r="29" spans="1:11" ht="24" customHeight="1">
      <c r="A29" s="2" t="str">
        <f>A16</f>
        <v>EPSF Platinum 15</v>
      </c>
      <c r="B29" s="355"/>
      <c r="C29" s="356"/>
      <c r="D29" s="355"/>
      <c r="E29" s="356"/>
      <c r="F29" s="355"/>
      <c r="G29" s="356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1" ht="24" customHeight="1">
      <c r="A30" s="2" t="str">
        <f>A19</f>
        <v>Outlaw Young Guns 15</v>
      </c>
      <c r="B30" s="355"/>
      <c r="C30" s="356"/>
      <c r="D30" s="355"/>
      <c r="E30" s="356"/>
      <c r="F30" s="355"/>
      <c r="G30" s="356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1" ht="24" customHeight="1">
      <c r="A31" s="2" t="str">
        <f>A22</f>
        <v>NM Cactus 15/16 Black</v>
      </c>
      <c r="B31" s="355"/>
      <c r="C31" s="356"/>
      <c r="D31" s="355"/>
      <c r="E31" s="356"/>
      <c r="F31" s="355"/>
      <c r="G31" s="356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1" ht="12.75">
      <c r="A32" s="8"/>
      <c r="B32" s="354">
        <f>SUM(B28:C31)</f>
        <v>0</v>
      </c>
      <c r="C32" s="354"/>
      <c r="D32" s="354">
        <f>SUM(D28:E31)</f>
        <v>0</v>
      </c>
      <c r="E32" s="354"/>
      <c r="F32" s="354">
        <f>SUM(F28:G31)</f>
        <v>0</v>
      </c>
      <c r="G32" s="354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ht="24" customHeight="1"/>
    <row r="34" spans="1:12" ht="24" customHeight="1">
      <c r="A34" s="3"/>
      <c r="B34" s="350" t="s">
        <v>17</v>
      </c>
      <c r="C34" s="351"/>
      <c r="D34" s="350" t="s">
        <v>17</v>
      </c>
      <c r="E34" s="351"/>
      <c r="F34" s="352" t="s">
        <v>18</v>
      </c>
      <c r="G34" s="352"/>
      <c r="I34" s="353" t="s">
        <v>105</v>
      </c>
      <c r="J34" s="353"/>
      <c r="K34" s="353"/>
      <c r="L34" s="353"/>
    </row>
    <row r="35" spans="1:12" ht="18" customHeight="1">
      <c r="A35" s="3" t="s">
        <v>19</v>
      </c>
      <c r="B35" s="350" t="str">
        <f>A28</f>
        <v>ABQ Premier 13 Strike</v>
      </c>
      <c r="C35" s="351"/>
      <c r="D35" s="350" t="str">
        <f>A30</f>
        <v>Outlaw Young Guns 15</v>
      </c>
      <c r="E35" s="351"/>
      <c r="F35" s="352" t="str">
        <f>A16</f>
        <v>EPSF Platinum 15</v>
      </c>
      <c r="G35" s="352"/>
      <c r="I35" s="353" t="s">
        <v>146</v>
      </c>
      <c r="J35" s="353"/>
      <c r="K35" s="353"/>
      <c r="L35" s="353"/>
    </row>
    <row r="36" spans="1:12" ht="18" customHeight="1">
      <c r="A36" s="3" t="s">
        <v>20</v>
      </c>
      <c r="B36" s="350" t="str">
        <f>A16</f>
        <v>EPSF Platinum 15</v>
      </c>
      <c r="C36" s="351"/>
      <c r="D36" s="350" t="str">
        <f>A22</f>
        <v>NM Cactus 15/16 Black</v>
      </c>
      <c r="E36" s="351"/>
      <c r="F36" s="352" t="str">
        <f>A13</f>
        <v>ABQ Premier 13 Strike</v>
      </c>
      <c r="G36" s="352"/>
      <c r="I36" s="18"/>
      <c r="J36" s="18"/>
      <c r="K36" s="18"/>
      <c r="L36" s="18"/>
    </row>
    <row r="37" spans="1:12" ht="18" customHeight="1">
      <c r="A37" s="3" t="s">
        <v>21</v>
      </c>
      <c r="B37" s="350" t="str">
        <f>A28</f>
        <v>ABQ Premier 13 Strike</v>
      </c>
      <c r="C37" s="351"/>
      <c r="D37" s="350" t="str">
        <f>A31</f>
        <v>NM Cactus 15/16 Black</v>
      </c>
      <c r="E37" s="351"/>
      <c r="F37" s="352" t="str">
        <f>A30</f>
        <v>Outlaw Young Guns 15</v>
      </c>
      <c r="G37" s="352"/>
      <c r="I37" s="353" t="s">
        <v>106</v>
      </c>
      <c r="J37" s="353"/>
      <c r="K37" s="353"/>
      <c r="L37" s="353"/>
    </row>
    <row r="38" spans="1:12" ht="18" customHeight="1">
      <c r="A38" s="3" t="s">
        <v>24</v>
      </c>
      <c r="B38" s="350" t="str">
        <f>A29</f>
        <v>EPSF Platinum 15</v>
      </c>
      <c r="C38" s="351"/>
      <c r="D38" s="350" t="str">
        <f>A30</f>
        <v>Outlaw Young Guns 15</v>
      </c>
      <c r="E38" s="351"/>
      <c r="F38" s="352" t="str">
        <f>A28</f>
        <v>ABQ Premier 13 Strike</v>
      </c>
      <c r="G38" s="352"/>
      <c r="I38" s="353" t="s">
        <v>147</v>
      </c>
      <c r="J38" s="353"/>
      <c r="K38" s="353"/>
      <c r="L38" s="353"/>
    </row>
    <row r="39" spans="1:7" ht="18" customHeight="1">
      <c r="A39" s="3" t="s">
        <v>25</v>
      </c>
      <c r="B39" s="350" t="str">
        <f>A30</f>
        <v>Outlaw Young Guns 15</v>
      </c>
      <c r="C39" s="351"/>
      <c r="D39" s="350" t="str">
        <f>A31</f>
        <v>NM Cactus 15/16 Black</v>
      </c>
      <c r="E39" s="351"/>
      <c r="F39" s="352" t="str">
        <f>A16</f>
        <v>EPSF Platinum 15</v>
      </c>
      <c r="G39" s="352"/>
    </row>
    <row r="40" spans="1:7" ht="18" customHeight="1">
      <c r="A40" s="3" t="s">
        <v>26</v>
      </c>
      <c r="B40" s="350" t="str">
        <f>A13</f>
        <v>ABQ Premier 13 Strike</v>
      </c>
      <c r="C40" s="351"/>
      <c r="D40" s="350" t="str">
        <f>A29</f>
        <v>EPSF Platinum 15</v>
      </c>
      <c r="E40" s="351"/>
      <c r="F40" s="352" t="str">
        <f>A22</f>
        <v>NM Cactus 15/16 Black</v>
      </c>
      <c r="G40" s="352"/>
    </row>
    <row r="41" spans="8:9" ht="18" customHeight="1">
      <c r="H41" s="8"/>
      <c r="I41" s="8"/>
    </row>
    <row r="42" spans="1:9" ht="18" customHeight="1">
      <c r="A42" s="348"/>
      <c r="B42" s="348"/>
      <c r="C42" s="348"/>
      <c r="D42" s="348"/>
      <c r="E42" s="348"/>
      <c r="F42" s="348"/>
      <c r="G42" s="348"/>
      <c r="H42" s="348"/>
      <c r="I42" s="12"/>
    </row>
    <row r="43" spans="1:9" ht="18" customHeight="1">
      <c r="A43" s="349" t="s">
        <v>190</v>
      </c>
      <c r="B43" s="349"/>
      <c r="C43" s="349"/>
      <c r="D43" s="349"/>
      <c r="E43" s="349"/>
      <c r="F43" s="349"/>
      <c r="G43" s="349"/>
      <c r="H43" s="349"/>
      <c r="I43" s="28"/>
    </row>
    <row r="44" ht="18" customHeight="1"/>
    <row r="45" ht="18" customHeight="1"/>
  </sheetData>
  <sheetProtection/>
  <mergeCells count="71">
    <mergeCell ref="A1:M1"/>
    <mergeCell ref="A2:M2"/>
    <mergeCell ref="A7:H7"/>
    <mergeCell ref="B12:C12"/>
    <mergeCell ref="D12:E12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64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43"/>
  <sheetViews>
    <sheetView zoomScalePageLayoutView="0" workbookViewId="0" topLeftCell="A1">
      <selection activeCell="B11" sqref="B11"/>
    </sheetView>
  </sheetViews>
  <sheetFormatPr defaultColWidth="11.421875" defaultRowHeight="12.75"/>
  <cols>
    <col min="1" max="1" width="38.7109375" style="0" bestFit="1" customWidth="1"/>
    <col min="2" max="9" width="15.7109375" style="0" customWidth="1"/>
    <col min="10" max="10" width="22.7109375" style="0" customWidth="1"/>
    <col min="11" max="16384" width="8.8515625" style="0" customWidth="1"/>
  </cols>
  <sheetData>
    <row r="1" spans="1:13" ht="18">
      <c r="A1" s="341" t="str">
        <f>Pools!A1</f>
        <v>Albuquerque Bid Qualifier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</row>
    <row r="2" spans="1:13" ht="18">
      <c r="A2" s="342" t="str">
        <f>Pools!A2</f>
        <v>3/16/19 - 3/17/19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</row>
    <row r="3" spans="1:7" ht="13.5">
      <c r="A3" s="30"/>
      <c r="B3" s="31" t="str">
        <f>Pools!D45</f>
        <v>AM Pool - 8:00am Start</v>
      </c>
      <c r="C3" s="37"/>
      <c r="D3" s="30"/>
      <c r="E3" s="30"/>
      <c r="F3" s="30"/>
      <c r="G3" s="30"/>
    </row>
    <row r="4" spans="1:2" s="26" customFormat="1" ht="13.5">
      <c r="A4" s="38" t="s">
        <v>4</v>
      </c>
      <c r="B4" s="26" t="str">
        <f>Pools!D46</f>
        <v>ABQ Convention Center Ct. 17</v>
      </c>
    </row>
    <row r="5" spans="1:2" s="26" customFormat="1" ht="13.5">
      <c r="A5" s="38" t="s">
        <v>5</v>
      </c>
      <c r="B5" s="26" t="str">
        <f>Pools!A36</f>
        <v>Division III</v>
      </c>
    </row>
    <row r="7" spans="1:13" s="7" customFormat="1" ht="13.5">
      <c r="A7" s="374" t="s">
        <v>104</v>
      </c>
      <c r="B7" s="374"/>
      <c r="C7" s="374"/>
      <c r="D7" s="374"/>
      <c r="E7" s="374"/>
      <c r="F7" s="374"/>
      <c r="G7" s="374"/>
      <c r="H7" s="374"/>
      <c r="I7" s="39"/>
      <c r="J7" s="39"/>
      <c r="K7" s="39"/>
      <c r="L7" s="39"/>
      <c r="M7" s="39"/>
    </row>
    <row r="9" spans="1:7" ht="12.75">
      <c r="A9" s="11" t="s">
        <v>22</v>
      </c>
      <c r="B9" s="27" t="s">
        <v>108</v>
      </c>
      <c r="D9" s="11"/>
      <c r="E9" s="11"/>
      <c r="F9" s="11"/>
      <c r="G9" s="11"/>
    </row>
    <row r="10" spans="1:7" ht="12.75">
      <c r="A10" s="11" t="s">
        <v>23</v>
      </c>
      <c r="B10" s="13">
        <v>17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350" t="str">
        <f>A13</f>
        <v>Tx On Point 15 Brenda</v>
      </c>
      <c r="C12" s="358"/>
      <c r="D12" s="350" t="str">
        <f>A16</f>
        <v>DCVA Thunder 14</v>
      </c>
      <c r="E12" s="351"/>
      <c r="F12" s="350" t="str">
        <f>A19</f>
        <v>NMSI Sirens 16</v>
      </c>
      <c r="G12" s="351"/>
      <c r="H12" s="375" t="str">
        <f>A22</f>
        <v>Pagosa Peaks 16</v>
      </c>
      <c r="I12" s="351"/>
      <c r="J12" s="3" t="s">
        <v>7</v>
      </c>
      <c r="K12" s="350" t="s">
        <v>8</v>
      </c>
      <c r="L12" s="351"/>
    </row>
    <row r="13" spans="1:12" s="41" customFormat="1" ht="24" customHeight="1">
      <c r="A13" s="359" t="str">
        <f>Pools!D48</f>
        <v>Tx On Point 15 Brenda</v>
      </c>
      <c r="B13" s="368"/>
      <c r="C13" s="369"/>
      <c r="D13" s="40"/>
      <c r="E13" s="40"/>
      <c r="F13" s="40"/>
      <c r="G13" s="40"/>
      <c r="H13" s="40"/>
      <c r="I13" s="40"/>
      <c r="J13" s="359">
        <v>1</v>
      </c>
      <c r="K13" s="362"/>
      <c r="L13" s="363"/>
    </row>
    <row r="14" spans="1:12" s="41" customFormat="1" ht="24" customHeight="1">
      <c r="A14" s="360"/>
      <c r="B14" s="370"/>
      <c r="C14" s="371"/>
      <c r="D14" s="40"/>
      <c r="E14" s="40"/>
      <c r="F14" s="40"/>
      <c r="G14" s="40"/>
      <c r="H14" s="40"/>
      <c r="I14" s="40"/>
      <c r="J14" s="360"/>
      <c r="K14" s="364"/>
      <c r="L14" s="365"/>
    </row>
    <row r="15" spans="1:12" s="41" customFormat="1" ht="24" customHeight="1">
      <c r="A15" s="361"/>
      <c r="B15" s="372"/>
      <c r="C15" s="373"/>
      <c r="D15" s="40"/>
      <c r="E15" s="40"/>
      <c r="F15" s="40"/>
      <c r="G15" s="40"/>
      <c r="H15" s="40"/>
      <c r="I15" s="40"/>
      <c r="J15" s="361"/>
      <c r="K15" s="366"/>
      <c r="L15" s="367"/>
    </row>
    <row r="16" spans="1:12" s="41" customFormat="1" ht="24" customHeight="1">
      <c r="A16" s="359" t="str">
        <f>Pools!D49</f>
        <v>DCVA Thunder 14</v>
      </c>
      <c r="B16" s="42" t="str">
        <f>IF(E13&gt;0,E13," ")</f>
        <v> </v>
      </c>
      <c r="C16" s="42" t="str">
        <f>IF(D13&gt;0,D13," ")</f>
        <v> </v>
      </c>
      <c r="D16" s="368"/>
      <c r="E16" s="369"/>
      <c r="F16" s="40"/>
      <c r="G16" s="40"/>
      <c r="H16" s="40"/>
      <c r="I16" s="40"/>
      <c r="J16" s="359">
        <v>2</v>
      </c>
      <c r="K16" s="362"/>
      <c r="L16" s="363"/>
    </row>
    <row r="17" spans="1:12" s="41" customFormat="1" ht="24" customHeight="1">
      <c r="A17" s="360"/>
      <c r="B17" s="42" t="str">
        <f>IF(E14&gt;0,E14," ")</f>
        <v> </v>
      </c>
      <c r="C17" s="42" t="str">
        <f>IF(D14&gt;0,D14," ")</f>
        <v> </v>
      </c>
      <c r="D17" s="370"/>
      <c r="E17" s="371"/>
      <c r="F17" s="40"/>
      <c r="G17" s="40"/>
      <c r="H17" s="40"/>
      <c r="I17" s="40"/>
      <c r="J17" s="360"/>
      <c r="K17" s="364"/>
      <c r="L17" s="365"/>
    </row>
    <row r="18" spans="1:12" s="41" customFormat="1" ht="24" customHeight="1">
      <c r="A18" s="361"/>
      <c r="B18" s="42" t="str">
        <f>IF(E15&gt;0,E15," ")</f>
        <v> </v>
      </c>
      <c r="C18" s="42" t="str">
        <f>IF(D15&gt;0,D15," ")</f>
        <v> </v>
      </c>
      <c r="D18" s="372"/>
      <c r="E18" s="373"/>
      <c r="F18" s="40"/>
      <c r="G18" s="40"/>
      <c r="H18" s="40"/>
      <c r="I18" s="40"/>
      <c r="J18" s="361"/>
      <c r="K18" s="366"/>
      <c r="L18" s="367"/>
    </row>
    <row r="19" spans="1:12" s="41" customFormat="1" ht="24" customHeight="1">
      <c r="A19" s="359" t="str">
        <f>Pools!D50</f>
        <v>NMSI Sirens 16</v>
      </c>
      <c r="B19" s="42" t="str">
        <f>IF(G13&gt;0,G13," ")</f>
        <v> </v>
      </c>
      <c r="C19" s="42" t="str">
        <f>IF(F13&gt;0,F13," ")</f>
        <v> </v>
      </c>
      <c r="D19" s="42" t="str">
        <f>IF(G16&gt;0,G16," ")</f>
        <v> </v>
      </c>
      <c r="E19" s="42" t="str">
        <f>IF(F16&gt;0,F16," ")</f>
        <v> </v>
      </c>
      <c r="F19" s="43"/>
      <c r="G19" s="43"/>
      <c r="H19" s="40"/>
      <c r="I19" s="40"/>
      <c r="J19" s="359">
        <v>3</v>
      </c>
      <c r="K19" s="362"/>
      <c r="L19" s="363"/>
    </row>
    <row r="20" spans="1:12" s="41" customFormat="1" ht="24" customHeight="1">
      <c r="A20" s="360"/>
      <c r="B20" s="42" t="str">
        <f>IF(G14&gt;0,G14," ")</f>
        <v> </v>
      </c>
      <c r="C20" s="42" t="str">
        <f>IF(F14&gt;0,F14," ")</f>
        <v> </v>
      </c>
      <c r="D20" s="42" t="str">
        <f>IF(G17&gt;0,G17," ")</f>
        <v> </v>
      </c>
      <c r="E20" s="42" t="str">
        <f>IF(F17&gt;0,F17," ")</f>
        <v> </v>
      </c>
      <c r="F20" s="43"/>
      <c r="G20" s="43"/>
      <c r="H20" s="40"/>
      <c r="I20" s="40"/>
      <c r="J20" s="360"/>
      <c r="K20" s="364"/>
      <c r="L20" s="365"/>
    </row>
    <row r="21" spans="1:12" s="41" customFormat="1" ht="24" customHeight="1">
      <c r="A21" s="361"/>
      <c r="B21" s="42" t="str">
        <f>IF(G15&gt;0,G15," ")</f>
        <v> </v>
      </c>
      <c r="C21" s="42" t="str">
        <f>IF(F15&gt;0,F15," ")</f>
        <v> </v>
      </c>
      <c r="D21" s="42" t="str">
        <f>IF(G18&gt;0,G18," ")</f>
        <v> </v>
      </c>
      <c r="E21" s="42" t="str">
        <f>IF(F18&gt;0,F18," ")</f>
        <v> </v>
      </c>
      <c r="F21" s="43"/>
      <c r="G21" s="43"/>
      <c r="H21" s="40"/>
      <c r="I21" s="40"/>
      <c r="J21" s="361"/>
      <c r="K21" s="366"/>
      <c r="L21" s="367"/>
    </row>
    <row r="22" spans="1:12" s="41" customFormat="1" ht="24" customHeight="1">
      <c r="A22" s="359" t="str">
        <f>Pools!D51</f>
        <v>Pagosa Peaks 16</v>
      </c>
      <c r="B22" s="42" t="str">
        <f>IF(I13&gt;0,I13," ")</f>
        <v> </v>
      </c>
      <c r="C22" s="42" t="str">
        <f>IF(H13&gt;0,H13," ")</f>
        <v> </v>
      </c>
      <c r="D22" s="42" t="str">
        <f>IF(I16&gt;0,I16," ")</f>
        <v> </v>
      </c>
      <c r="E22" s="42" t="str">
        <f>IF(H16&gt;0,H16," ")</f>
        <v> </v>
      </c>
      <c r="F22" s="42" t="str">
        <f>IF(I19&gt;0,I19," ")</f>
        <v> </v>
      </c>
      <c r="G22" s="42" t="str">
        <f>IF(H19&gt;0,H19," ")</f>
        <v> </v>
      </c>
      <c r="H22" s="368"/>
      <c r="I22" s="369"/>
      <c r="J22" s="359">
        <v>4</v>
      </c>
      <c r="K22" s="362"/>
      <c r="L22" s="363"/>
    </row>
    <row r="23" spans="1:12" s="41" customFormat="1" ht="24" customHeight="1">
      <c r="A23" s="360"/>
      <c r="B23" s="42" t="str">
        <f>IF(I14&gt;0,I14," ")</f>
        <v> </v>
      </c>
      <c r="C23" s="42" t="str">
        <f>IF(H14&gt;0,H14," ")</f>
        <v> </v>
      </c>
      <c r="D23" s="42" t="str">
        <f>IF(I17&gt;0,I17," ")</f>
        <v> </v>
      </c>
      <c r="E23" s="42" t="str">
        <f>IF(H17&gt;0,H17," ")</f>
        <v> </v>
      </c>
      <c r="F23" s="42" t="str">
        <f>IF(I20&gt;0,I20," ")</f>
        <v> </v>
      </c>
      <c r="G23" s="42" t="str">
        <f>IF(H20&gt;0,H20," ")</f>
        <v> </v>
      </c>
      <c r="H23" s="370"/>
      <c r="I23" s="371"/>
      <c r="J23" s="360"/>
      <c r="K23" s="364"/>
      <c r="L23" s="365"/>
    </row>
    <row r="24" spans="1:12" s="41" customFormat="1" ht="24" customHeight="1">
      <c r="A24" s="361"/>
      <c r="B24" s="42" t="str">
        <f>IF(I15&gt;0,I15," ")</f>
        <v> </v>
      </c>
      <c r="C24" s="42" t="str">
        <f>IF(H15&gt;0,H15," ")</f>
        <v> </v>
      </c>
      <c r="D24" s="42" t="str">
        <f>IF(I18&gt;0,I18," ")</f>
        <v> </v>
      </c>
      <c r="E24" s="42" t="str">
        <f>IF(H18&gt;0,H18," ")</f>
        <v> </v>
      </c>
      <c r="F24" s="42" t="str">
        <f>IF(I21&gt;0,I21," ")</f>
        <v> </v>
      </c>
      <c r="G24" s="42" t="str">
        <f>IF(H21&gt;0,H21," ")</f>
        <v> </v>
      </c>
      <c r="H24" s="372"/>
      <c r="I24" s="373"/>
      <c r="J24" s="361"/>
      <c r="K24" s="366"/>
      <c r="L24" s="367"/>
    </row>
    <row r="25" spans="1:13" s="41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357" t="s">
        <v>9</v>
      </c>
      <c r="C26" s="357"/>
      <c r="D26" s="357"/>
      <c r="E26" s="36"/>
      <c r="F26" s="357" t="s">
        <v>10</v>
      </c>
      <c r="G26" s="357"/>
      <c r="H26" s="357"/>
      <c r="I26" s="357" t="s">
        <v>11</v>
      </c>
      <c r="J26" s="357"/>
    </row>
    <row r="27" spans="1:11" ht="12.75">
      <c r="A27" s="1"/>
      <c r="B27" s="350" t="s">
        <v>12</v>
      </c>
      <c r="C27" s="358"/>
      <c r="D27" s="358" t="s">
        <v>13</v>
      </c>
      <c r="E27" s="358"/>
      <c r="F27" s="358" t="s">
        <v>12</v>
      </c>
      <c r="G27" s="358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Tx On Point 15 Brenda</v>
      </c>
      <c r="B28" s="355"/>
      <c r="C28" s="356"/>
      <c r="D28" s="355"/>
      <c r="E28" s="356"/>
      <c r="F28" s="355"/>
      <c r="G28" s="356"/>
      <c r="H28" s="44"/>
      <c r="I28" s="45">
        <f>D13+D14+D15+F13+F14+F15+H13+H14+H15</f>
        <v>0</v>
      </c>
      <c r="J28" s="45">
        <f>E13+E14+E15+G13+G14+G15+I13+I14+I15</f>
        <v>0</v>
      </c>
      <c r="K28" s="45">
        <f>I28-J28</f>
        <v>0</v>
      </c>
    </row>
    <row r="29" spans="1:11" ht="24" customHeight="1">
      <c r="A29" s="2" t="str">
        <f>A16</f>
        <v>DCVA Thunder 14</v>
      </c>
      <c r="B29" s="355"/>
      <c r="C29" s="356"/>
      <c r="D29" s="355"/>
      <c r="E29" s="356"/>
      <c r="F29" s="355"/>
      <c r="G29" s="356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1" ht="24" customHeight="1">
      <c r="A30" s="2" t="str">
        <f>A19</f>
        <v>NMSI Sirens 16</v>
      </c>
      <c r="B30" s="355"/>
      <c r="C30" s="356"/>
      <c r="D30" s="355"/>
      <c r="E30" s="356"/>
      <c r="F30" s="355"/>
      <c r="G30" s="356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1" ht="24" customHeight="1">
      <c r="A31" s="2" t="str">
        <f>A22</f>
        <v>Pagosa Peaks 16</v>
      </c>
      <c r="B31" s="355"/>
      <c r="C31" s="356"/>
      <c r="D31" s="355"/>
      <c r="E31" s="356"/>
      <c r="F31" s="355"/>
      <c r="G31" s="356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1" ht="12.75">
      <c r="A32" s="8"/>
      <c r="B32" s="354">
        <f>SUM(B28:C31)</f>
        <v>0</v>
      </c>
      <c r="C32" s="354"/>
      <c r="D32" s="354">
        <f>SUM(D28:E31)</f>
        <v>0</v>
      </c>
      <c r="E32" s="354"/>
      <c r="F32" s="354">
        <f>SUM(F28:G31)</f>
        <v>0</v>
      </c>
      <c r="G32" s="354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ht="24" customHeight="1"/>
    <row r="34" spans="1:12" ht="24" customHeight="1">
      <c r="A34" s="3"/>
      <c r="B34" s="350" t="s">
        <v>17</v>
      </c>
      <c r="C34" s="351"/>
      <c r="D34" s="350" t="s">
        <v>17</v>
      </c>
      <c r="E34" s="351"/>
      <c r="F34" s="352" t="s">
        <v>18</v>
      </c>
      <c r="G34" s="352"/>
      <c r="I34" s="353" t="s">
        <v>105</v>
      </c>
      <c r="J34" s="353"/>
      <c r="K34" s="353"/>
      <c r="L34" s="353"/>
    </row>
    <row r="35" spans="1:12" ht="18" customHeight="1">
      <c r="A35" s="3" t="s">
        <v>19</v>
      </c>
      <c r="B35" s="350" t="str">
        <f>A28</f>
        <v>Tx On Point 15 Brenda</v>
      </c>
      <c r="C35" s="351"/>
      <c r="D35" s="350" t="str">
        <f>A30</f>
        <v>NMSI Sirens 16</v>
      </c>
      <c r="E35" s="351"/>
      <c r="F35" s="352" t="str">
        <f>A16</f>
        <v>DCVA Thunder 14</v>
      </c>
      <c r="G35" s="352"/>
      <c r="I35" s="353" t="s">
        <v>146</v>
      </c>
      <c r="J35" s="353"/>
      <c r="K35" s="353"/>
      <c r="L35" s="353"/>
    </row>
    <row r="36" spans="1:12" ht="18" customHeight="1">
      <c r="A36" s="3" t="s">
        <v>20</v>
      </c>
      <c r="B36" s="350" t="str">
        <f>A16</f>
        <v>DCVA Thunder 14</v>
      </c>
      <c r="C36" s="351"/>
      <c r="D36" s="350" t="str">
        <f>A22</f>
        <v>Pagosa Peaks 16</v>
      </c>
      <c r="E36" s="351"/>
      <c r="F36" s="352" t="str">
        <f>A13</f>
        <v>Tx On Point 15 Brenda</v>
      </c>
      <c r="G36" s="352"/>
      <c r="I36" s="18"/>
      <c r="J36" s="18"/>
      <c r="K36" s="18"/>
      <c r="L36" s="18"/>
    </row>
    <row r="37" spans="1:12" ht="18" customHeight="1">
      <c r="A37" s="3" t="s">
        <v>21</v>
      </c>
      <c r="B37" s="350" t="str">
        <f>A28</f>
        <v>Tx On Point 15 Brenda</v>
      </c>
      <c r="C37" s="351"/>
      <c r="D37" s="350" t="str">
        <f>A31</f>
        <v>Pagosa Peaks 16</v>
      </c>
      <c r="E37" s="351"/>
      <c r="F37" s="352" t="str">
        <f>A30</f>
        <v>NMSI Sirens 16</v>
      </c>
      <c r="G37" s="352"/>
      <c r="I37" s="353" t="s">
        <v>106</v>
      </c>
      <c r="J37" s="353"/>
      <c r="K37" s="353"/>
      <c r="L37" s="353"/>
    </row>
    <row r="38" spans="1:12" ht="18" customHeight="1">
      <c r="A38" s="3" t="s">
        <v>24</v>
      </c>
      <c r="B38" s="350" t="str">
        <f>A29</f>
        <v>DCVA Thunder 14</v>
      </c>
      <c r="C38" s="351"/>
      <c r="D38" s="350" t="str">
        <f>A30</f>
        <v>NMSI Sirens 16</v>
      </c>
      <c r="E38" s="351"/>
      <c r="F38" s="352" t="str">
        <f>A28</f>
        <v>Tx On Point 15 Brenda</v>
      </c>
      <c r="G38" s="352"/>
      <c r="I38" s="353" t="s">
        <v>147</v>
      </c>
      <c r="J38" s="353"/>
      <c r="K38" s="353"/>
      <c r="L38" s="353"/>
    </row>
    <row r="39" spans="1:7" ht="18" customHeight="1">
      <c r="A39" s="3" t="s">
        <v>25</v>
      </c>
      <c r="B39" s="350" t="str">
        <f>A30</f>
        <v>NMSI Sirens 16</v>
      </c>
      <c r="C39" s="351"/>
      <c r="D39" s="350" t="str">
        <f>A31</f>
        <v>Pagosa Peaks 16</v>
      </c>
      <c r="E39" s="351"/>
      <c r="F39" s="352" t="str">
        <f>A16</f>
        <v>DCVA Thunder 14</v>
      </c>
      <c r="G39" s="352"/>
    </row>
    <row r="40" spans="1:7" ht="18" customHeight="1">
      <c r="A40" s="3" t="s">
        <v>26</v>
      </c>
      <c r="B40" s="350" t="str">
        <f>A13</f>
        <v>Tx On Point 15 Brenda</v>
      </c>
      <c r="C40" s="351"/>
      <c r="D40" s="350" t="str">
        <f>A29</f>
        <v>DCVA Thunder 14</v>
      </c>
      <c r="E40" s="351"/>
      <c r="F40" s="352" t="str">
        <f>A22</f>
        <v>Pagosa Peaks 16</v>
      </c>
      <c r="G40" s="352"/>
    </row>
    <row r="41" spans="8:9" ht="18" customHeight="1">
      <c r="H41" s="8"/>
      <c r="I41" s="8"/>
    </row>
    <row r="42" spans="1:9" ht="18" customHeight="1">
      <c r="A42" s="348"/>
      <c r="B42" s="348"/>
      <c r="C42" s="348"/>
      <c r="D42" s="348"/>
      <c r="E42" s="348"/>
      <c r="F42" s="348"/>
      <c r="G42" s="348"/>
      <c r="H42" s="348"/>
      <c r="I42" s="12"/>
    </row>
    <row r="43" spans="1:9" ht="18" customHeight="1">
      <c r="A43" s="349" t="s">
        <v>190</v>
      </c>
      <c r="B43" s="349"/>
      <c r="C43" s="349"/>
      <c r="D43" s="349"/>
      <c r="E43" s="349"/>
      <c r="F43" s="349"/>
      <c r="G43" s="349"/>
      <c r="H43" s="349"/>
      <c r="I43" s="28"/>
    </row>
    <row r="44" ht="18" customHeight="1"/>
    <row r="45" ht="18" customHeight="1"/>
  </sheetData>
  <sheetProtection/>
  <mergeCells count="71">
    <mergeCell ref="A1:M1"/>
    <mergeCell ref="A2:M2"/>
    <mergeCell ref="A7:H7"/>
    <mergeCell ref="B12:C12"/>
    <mergeCell ref="D12:E12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64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43"/>
  <sheetViews>
    <sheetView zoomScalePageLayoutView="0" workbookViewId="0" topLeftCell="A1">
      <selection activeCell="B11" sqref="B11"/>
    </sheetView>
  </sheetViews>
  <sheetFormatPr defaultColWidth="11.421875" defaultRowHeight="12.75"/>
  <cols>
    <col min="1" max="1" width="38.7109375" style="0" bestFit="1" customWidth="1"/>
    <col min="2" max="9" width="15.7109375" style="0" customWidth="1"/>
    <col min="10" max="10" width="22.7109375" style="0" customWidth="1"/>
    <col min="11" max="16384" width="8.8515625" style="0" customWidth="1"/>
  </cols>
  <sheetData>
    <row r="1" spans="1:13" ht="18">
      <c r="A1" s="341" t="str">
        <f>Pools!A1</f>
        <v>Albuquerque Bid Qualifier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</row>
    <row r="2" spans="1:13" ht="18">
      <c r="A2" s="342" t="str">
        <f>Pools!A2</f>
        <v>3/16/19 - 3/17/19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</row>
    <row r="3" spans="1:7" ht="13.5">
      <c r="A3" s="30"/>
      <c r="B3" s="31" t="str">
        <f>Pools!A53</f>
        <v>AM Pool - 8:00am Start</v>
      </c>
      <c r="C3" s="37"/>
      <c r="D3" s="30"/>
      <c r="E3" s="30"/>
      <c r="F3" s="30"/>
      <c r="G3" s="30"/>
    </row>
    <row r="4" spans="1:2" s="26" customFormat="1" ht="13.5">
      <c r="A4" s="38" t="s">
        <v>4</v>
      </c>
      <c r="B4" s="26" t="str">
        <f>Pools!A54</f>
        <v>ABQ Convention Center Ct. 18</v>
      </c>
    </row>
    <row r="5" spans="1:2" s="26" customFormat="1" ht="13.5">
      <c r="A5" s="38" t="s">
        <v>5</v>
      </c>
      <c r="B5" s="26" t="str">
        <f>Pools!A36</f>
        <v>Division III</v>
      </c>
    </row>
    <row r="7" spans="1:13" s="7" customFormat="1" ht="13.5">
      <c r="A7" s="374" t="s">
        <v>104</v>
      </c>
      <c r="B7" s="374"/>
      <c r="C7" s="374"/>
      <c r="D7" s="374"/>
      <c r="E7" s="374"/>
      <c r="F7" s="374"/>
      <c r="G7" s="374"/>
      <c r="H7" s="374"/>
      <c r="I7" s="39"/>
      <c r="J7" s="39"/>
      <c r="K7" s="39"/>
      <c r="L7" s="39"/>
      <c r="M7" s="39"/>
    </row>
    <row r="9" spans="1:7" ht="12.75">
      <c r="A9" s="11" t="s">
        <v>22</v>
      </c>
      <c r="B9" s="27" t="s">
        <v>151</v>
      </c>
      <c r="D9" s="11"/>
      <c r="E9" s="11"/>
      <c r="F9" s="11"/>
      <c r="G9" s="11"/>
    </row>
    <row r="10" spans="1:7" ht="12.75">
      <c r="A10" s="11" t="s">
        <v>23</v>
      </c>
      <c r="B10" s="13">
        <v>18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350" t="str">
        <f>A13</f>
        <v>E3VB 14 Chunky Monkey</v>
      </c>
      <c r="C12" s="358"/>
      <c r="D12" s="350" t="str">
        <f>A16</f>
        <v>NM Premier ROX 16 Silver</v>
      </c>
      <c r="E12" s="351"/>
      <c r="F12" s="350" t="str">
        <f>A19</f>
        <v>PBEVC Str8 Smash 15</v>
      </c>
      <c r="G12" s="351"/>
      <c r="H12" s="375" t="str">
        <f>A22</f>
        <v>NEVBC 16 Purple</v>
      </c>
      <c r="I12" s="351"/>
      <c r="J12" s="3" t="s">
        <v>7</v>
      </c>
      <c r="K12" s="350" t="s">
        <v>8</v>
      </c>
      <c r="L12" s="351"/>
    </row>
    <row r="13" spans="1:12" s="41" customFormat="1" ht="24" customHeight="1">
      <c r="A13" s="359" t="str">
        <f>Pools!A56</f>
        <v>E3VB 14 Chunky Monkey</v>
      </c>
      <c r="B13" s="368"/>
      <c r="C13" s="369"/>
      <c r="D13" s="40"/>
      <c r="E13" s="40"/>
      <c r="F13" s="40"/>
      <c r="G13" s="40"/>
      <c r="H13" s="40"/>
      <c r="I13" s="40"/>
      <c r="J13" s="359">
        <v>1</v>
      </c>
      <c r="K13" s="362"/>
      <c r="L13" s="363"/>
    </row>
    <row r="14" spans="1:12" s="41" customFormat="1" ht="24" customHeight="1">
      <c r="A14" s="360"/>
      <c r="B14" s="370"/>
      <c r="C14" s="371"/>
      <c r="D14" s="40"/>
      <c r="E14" s="40"/>
      <c r="F14" s="40"/>
      <c r="G14" s="40"/>
      <c r="H14" s="40"/>
      <c r="I14" s="40"/>
      <c r="J14" s="360"/>
      <c r="K14" s="364"/>
      <c r="L14" s="365"/>
    </row>
    <row r="15" spans="1:12" s="41" customFormat="1" ht="24" customHeight="1">
      <c r="A15" s="361"/>
      <c r="B15" s="372"/>
      <c r="C15" s="373"/>
      <c r="D15" s="40"/>
      <c r="E15" s="40"/>
      <c r="F15" s="40"/>
      <c r="G15" s="40"/>
      <c r="H15" s="40"/>
      <c r="I15" s="40"/>
      <c r="J15" s="361"/>
      <c r="K15" s="366"/>
      <c r="L15" s="367"/>
    </row>
    <row r="16" spans="1:12" s="41" customFormat="1" ht="24" customHeight="1">
      <c r="A16" s="359" t="str">
        <f>Pools!A57</f>
        <v>NM Premier ROX 16 Silver</v>
      </c>
      <c r="B16" s="42" t="str">
        <f>IF(E13&gt;0,E13," ")</f>
        <v> </v>
      </c>
      <c r="C16" s="42" t="str">
        <f>IF(D13&gt;0,D13," ")</f>
        <v> </v>
      </c>
      <c r="D16" s="368"/>
      <c r="E16" s="369"/>
      <c r="F16" s="40"/>
      <c r="G16" s="40"/>
      <c r="H16" s="40"/>
      <c r="I16" s="40"/>
      <c r="J16" s="359">
        <v>2</v>
      </c>
      <c r="K16" s="362"/>
      <c r="L16" s="363"/>
    </row>
    <row r="17" spans="1:12" s="41" customFormat="1" ht="24" customHeight="1">
      <c r="A17" s="360"/>
      <c r="B17" s="42" t="str">
        <f>IF(E14&gt;0,E14," ")</f>
        <v> </v>
      </c>
      <c r="C17" s="42" t="str">
        <f>IF(D14&gt;0,D14," ")</f>
        <v> </v>
      </c>
      <c r="D17" s="370"/>
      <c r="E17" s="371"/>
      <c r="F17" s="40"/>
      <c r="G17" s="40"/>
      <c r="H17" s="40"/>
      <c r="I17" s="40"/>
      <c r="J17" s="360"/>
      <c r="K17" s="364"/>
      <c r="L17" s="365"/>
    </row>
    <row r="18" spans="1:12" s="41" customFormat="1" ht="24" customHeight="1">
      <c r="A18" s="361"/>
      <c r="B18" s="42" t="str">
        <f>IF(E15&gt;0,E15," ")</f>
        <v> </v>
      </c>
      <c r="C18" s="42" t="str">
        <f>IF(D15&gt;0,D15," ")</f>
        <v> </v>
      </c>
      <c r="D18" s="372"/>
      <c r="E18" s="373"/>
      <c r="F18" s="40"/>
      <c r="G18" s="40"/>
      <c r="H18" s="40"/>
      <c r="I18" s="40"/>
      <c r="J18" s="361"/>
      <c r="K18" s="366"/>
      <c r="L18" s="367"/>
    </row>
    <row r="19" spans="1:12" s="41" customFormat="1" ht="24" customHeight="1">
      <c r="A19" s="359" t="str">
        <f>Pools!A58</f>
        <v>PBEVC Str8 Smash 15</v>
      </c>
      <c r="B19" s="42" t="str">
        <f>IF(G13&gt;0,G13," ")</f>
        <v> </v>
      </c>
      <c r="C19" s="42" t="str">
        <f>IF(F13&gt;0,F13," ")</f>
        <v> </v>
      </c>
      <c r="D19" s="42" t="str">
        <f>IF(G16&gt;0,G16," ")</f>
        <v> </v>
      </c>
      <c r="E19" s="42" t="str">
        <f>IF(F16&gt;0,F16," ")</f>
        <v> </v>
      </c>
      <c r="F19" s="43"/>
      <c r="G19" s="43"/>
      <c r="H19" s="40"/>
      <c r="I19" s="40"/>
      <c r="J19" s="359">
        <v>3</v>
      </c>
      <c r="K19" s="362"/>
      <c r="L19" s="363"/>
    </row>
    <row r="20" spans="1:12" s="41" customFormat="1" ht="24" customHeight="1">
      <c r="A20" s="360"/>
      <c r="B20" s="42" t="str">
        <f>IF(G14&gt;0,G14," ")</f>
        <v> </v>
      </c>
      <c r="C20" s="42" t="str">
        <f>IF(F14&gt;0,F14," ")</f>
        <v> </v>
      </c>
      <c r="D20" s="42" t="str">
        <f>IF(G17&gt;0,G17," ")</f>
        <v> </v>
      </c>
      <c r="E20" s="42" t="str">
        <f>IF(F17&gt;0,F17," ")</f>
        <v> </v>
      </c>
      <c r="F20" s="43"/>
      <c r="G20" s="43"/>
      <c r="H20" s="40"/>
      <c r="I20" s="40"/>
      <c r="J20" s="360"/>
      <c r="K20" s="364"/>
      <c r="L20" s="365"/>
    </row>
    <row r="21" spans="1:12" s="41" customFormat="1" ht="24" customHeight="1">
      <c r="A21" s="361"/>
      <c r="B21" s="42" t="str">
        <f>IF(G15&gt;0,G15," ")</f>
        <v> </v>
      </c>
      <c r="C21" s="42" t="str">
        <f>IF(F15&gt;0,F15," ")</f>
        <v> </v>
      </c>
      <c r="D21" s="42" t="str">
        <f>IF(G18&gt;0,G18," ")</f>
        <v> </v>
      </c>
      <c r="E21" s="42" t="str">
        <f>IF(F18&gt;0,F18," ")</f>
        <v> </v>
      </c>
      <c r="F21" s="43"/>
      <c r="G21" s="43"/>
      <c r="H21" s="40"/>
      <c r="I21" s="40"/>
      <c r="J21" s="361"/>
      <c r="K21" s="366"/>
      <c r="L21" s="367"/>
    </row>
    <row r="22" spans="1:12" s="41" customFormat="1" ht="24" customHeight="1">
      <c r="A22" s="359" t="str">
        <f>Pools!A59</f>
        <v>NEVBC 16 Purple</v>
      </c>
      <c r="B22" s="42" t="str">
        <f>IF(I13&gt;0,I13," ")</f>
        <v> </v>
      </c>
      <c r="C22" s="42" t="str">
        <f>IF(H13&gt;0,H13," ")</f>
        <v> </v>
      </c>
      <c r="D22" s="42" t="str">
        <f>IF(I16&gt;0,I16," ")</f>
        <v> </v>
      </c>
      <c r="E22" s="42" t="str">
        <f>IF(H16&gt;0,H16," ")</f>
        <v> </v>
      </c>
      <c r="F22" s="42" t="str">
        <f>IF(I19&gt;0,I19," ")</f>
        <v> </v>
      </c>
      <c r="G22" s="42" t="str">
        <f>IF(H19&gt;0,H19," ")</f>
        <v> </v>
      </c>
      <c r="H22" s="368"/>
      <c r="I22" s="369"/>
      <c r="J22" s="359">
        <v>4</v>
      </c>
      <c r="K22" s="362"/>
      <c r="L22" s="363"/>
    </row>
    <row r="23" spans="1:12" s="41" customFormat="1" ht="24" customHeight="1">
      <c r="A23" s="360"/>
      <c r="B23" s="42" t="str">
        <f>IF(I14&gt;0,I14," ")</f>
        <v> </v>
      </c>
      <c r="C23" s="42" t="str">
        <f>IF(H14&gt;0,H14," ")</f>
        <v> </v>
      </c>
      <c r="D23" s="42" t="str">
        <f>IF(I17&gt;0,I17," ")</f>
        <v> </v>
      </c>
      <c r="E23" s="42" t="str">
        <f>IF(H17&gt;0,H17," ")</f>
        <v> </v>
      </c>
      <c r="F23" s="42" t="str">
        <f>IF(I20&gt;0,I20," ")</f>
        <v> </v>
      </c>
      <c r="G23" s="42" t="str">
        <f>IF(H20&gt;0,H20," ")</f>
        <v> </v>
      </c>
      <c r="H23" s="370"/>
      <c r="I23" s="371"/>
      <c r="J23" s="360"/>
      <c r="K23" s="364"/>
      <c r="L23" s="365"/>
    </row>
    <row r="24" spans="1:12" s="41" customFormat="1" ht="24" customHeight="1">
      <c r="A24" s="361"/>
      <c r="B24" s="42" t="str">
        <f>IF(I15&gt;0,I15," ")</f>
        <v> </v>
      </c>
      <c r="C24" s="42" t="str">
        <f>IF(H15&gt;0,H15," ")</f>
        <v> </v>
      </c>
      <c r="D24" s="42" t="str">
        <f>IF(I18&gt;0,I18," ")</f>
        <v> </v>
      </c>
      <c r="E24" s="42" t="str">
        <f>IF(H18&gt;0,H18," ")</f>
        <v> </v>
      </c>
      <c r="F24" s="42" t="str">
        <f>IF(I21&gt;0,I21," ")</f>
        <v> </v>
      </c>
      <c r="G24" s="42" t="str">
        <f>IF(H21&gt;0,H21," ")</f>
        <v> </v>
      </c>
      <c r="H24" s="372"/>
      <c r="I24" s="373"/>
      <c r="J24" s="361"/>
      <c r="K24" s="366"/>
      <c r="L24" s="367"/>
    </row>
    <row r="25" spans="1:13" s="41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357" t="s">
        <v>9</v>
      </c>
      <c r="C26" s="357"/>
      <c r="D26" s="357"/>
      <c r="E26" s="36"/>
      <c r="F26" s="357" t="s">
        <v>10</v>
      </c>
      <c r="G26" s="357"/>
      <c r="H26" s="357"/>
      <c r="I26" s="357" t="s">
        <v>11</v>
      </c>
      <c r="J26" s="357"/>
    </row>
    <row r="27" spans="1:11" ht="12.75">
      <c r="A27" s="1"/>
      <c r="B27" s="350" t="s">
        <v>12</v>
      </c>
      <c r="C27" s="358"/>
      <c r="D27" s="358" t="s">
        <v>13</v>
      </c>
      <c r="E27" s="358"/>
      <c r="F27" s="358" t="s">
        <v>12</v>
      </c>
      <c r="G27" s="358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E3VB 14 Chunky Monkey</v>
      </c>
      <c r="B28" s="355"/>
      <c r="C28" s="356"/>
      <c r="D28" s="355"/>
      <c r="E28" s="356"/>
      <c r="F28" s="355"/>
      <c r="G28" s="356"/>
      <c r="H28" s="44"/>
      <c r="I28" s="45">
        <f>D13+D14+D15+F13+F14+F15+H13+H14+H15</f>
        <v>0</v>
      </c>
      <c r="J28" s="45">
        <f>E13+E14+E15+G13+G14+G15+I13+I14+I15</f>
        <v>0</v>
      </c>
      <c r="K28" s="45">
        <f>I28-J28</f>
        <v>0</v>
      </c>
    </row>
    <row r="29" spans="1:11" ht="24" customHeight="1">
      <c r="A29" s="2" t="str">
        <f>A16</f>
        <v>NM Premier ROX 16 Silver</v>
      </c>
      <c r="B29" s="355"/>
      <c r="C29" s="356"/>
      <c r="D29" s="355"/>
      <c r="E29" s="356"/>
      <c r="F29" s="355"/>
      <c r="G29" s="356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1" ht="24" customHeight="1">
      <c r="A30" s="2" t="str">
        <f>A19</f>
        <v>PBEVC Str8 Smash 15</v>
      </c>
      <c r="B30" s="355"/>
      <c r="C30" s="356"/>
      <c r="D30" s="355"/>
      <c r="E30" s="356"/>
      <c r="F30" s="355"/>
      <c r="G30" s="356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1" ht="24" customHeight="1">
      <c r="A31" s="2" t="str">
        <f>A22</f>
        <v>NEVBC 16 Purple</v>
      </c>
      <c r="B31" s="355"/>
      <c r="C31" s="356"/>
      <c r="D31" s="355"/>
      <c r="E31" s="356"/>
      <c r="F31" s="355"/>
      <c r="G31" s="356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1" ht="12.75">
      <c r="A32" s="8"/>
      <c r="B32" s="354">
        <f>SUM(B28:C31)</f>
        <v>0</v>
      </c>
      <c r="C32" s="354"/>
      <c r="D32" s="354">
        <f>SUM(D28:E31)</f>
        <v>0</v>
      </c>
      <c r="E32" s="354"/>
      <c r="F32" s="354">
        <f>SUM(F28:G31)</f>
        <v>0</v>
      </c>
      <c r="G32" s="354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ht="24" customHeight="1"/>
    <row r="34" spans="1:12" ht="24" customHeight="1">
      <c r="A34" s="3"/>
      <c r="B34" s="350" t="s">
        <v>17</v>
      </c>
      <c r="C34" s="351"/>
      <c r="D34" s="350" t="s">
        <v>17</v>
      </c>
      <c r="E34" s="351"/>
      <c r="F34" s="352" t="s">
        <v>18</v>
      </c>
      <c r="G34" s="352"/>
      <c r="I34" s="353" t="s">
        <v>105</v>
      </c>
      <c r="J34" s="353"/>
      <c r="K34" s="353"/>
      <c r="L34" s="353"/>
    </row>
    <row r="35" spans="1:12" ht="18" customHeight="1">
      <c r="A35" s="3" t="s">
        <v>19</v>
      </c>
      <c r="B35" s="350" t="str">
        <f>A28</f>
        <v>E3VB 14 Chunky Monkey</v>
      </c>
      <c r="C35" s="351"/>
      <c r="D35" s="350" t="str">
        <f>A30</f>
        <v>PBEVC Str8 Smash 15</v>
      </c>
      <c r="E35" s="351"/>
      <c r="F35" s="352" t="str">
        <f>A16</f>
        <v>NM Premier ROX 16 Silver</v>
      </c>
      <c r="G35" s="352"/>
      <c r="I35" s="353" t="s">
        <v>146</v>
      </c>
      <c r="J35" s="353"/>
      <c r="K35" s="353"/>
      <c r="L35" s="353"/>
    </row>
    <row r="36" spans="1:12" ht="18" customHeight="1">
      <c r="A36" s="3" t="s">
        <v>20</v>
      </c>
      <c r="B36" s="350" t="str">
        <f>A16</f>
        <v>NM Premier ROX 16 Silver</v>
      </c>
      <c r="C36" s="351"/>
      <c r="D36" s="350" t="str">
        <f>A22</f>
        <v>NEVBC 16 Purple</v>
      </c>
      <c r="E36" s="351"/>
      <c r="F36" s="352" t="str">
        <f>A13</f>
        <v>E3VB 14 Chunky Monkey</v>
      </c>
      <c r="G36" s="352"/>
      <c r="I36" s="18"/>
      <c r="J36" s="18"/>
      <c r="K36" s="18"/>
      <c r="L36" s="18"/>
    </row>
    <row r="37" spans="1:12" ht="18" customHeight="1">
      <c r="A37" s="3" t="s">
        <v>21</v>
      </c>
      <c r="B37" s="350" t="str">
        <f>A28</f>
        <v>E3VB 14 Chunky Monkey</v>
      </c>
      <c r="C37" s="351"/>
      <c r="D37" s="350" t="str">
        <f>A31</f>
        <v>NEVBC 16 Purple</v>
      </c>
      <c r="E37" s="351"/>
      <c r="F37" s="352" t="str">
        <f>A30</f>
        <v>PBEVC Str8 Smash 15</v>
      </c>
      <c r="G37" s="352"/>
      <c r="I37" s="353" t="s">
        <v>106</v>
      </c>
      <c r="J37" s="353"/>
      <c r="K37" s="353"/>
      <c r="L37" s="353"/>
    </row>
    <row r="38" spans="1:12" ht="18" customHeight="1">
      <c r="A38" s="3" t="s">
        <v>24</v>
      </c>
      <c r="B38" s="350" t="str">
        <f>A29</f>
        <v>NM Premier ROX 16 Silver</v>
      </c>
      <c r="C38" s="351"/>
      <c r="D38" s="350" t="str">
        <f>A30</f>
        <v>PBEVC Str8 Smash 15</v>
      </c>
      <c r="E38" s="351"/>
      <c r="F38" s="352" t="str">
        <f>A28</f>
        <v>E3VB 14 Chunky Monkey</v>
      </c>
      <c r="G38" s="352"/>
      <c r="I38" s="353" t="s">
        <v>147</v>
      </c>
      <c r="J38" s="353"/>
      <c r="K38" s="353"/>
      <c r="L38" s="353"/>
    </row>
    <row r="39" spans="1:7" ht="18" customHeight="1">
      <c r="A39" s="3" t="s">
        <v>25</v>
      </c>
      <c r="B39" s="350" t="str">
        <f>A30</f>
        <v>PBEVC Str8 Smash 15</v>
      </c>
      <c r="C39" s="351"/>
      <c r="D39" s="350" t="str">
        <f>A31</f>
        <v>NEVBC 16 Purple</v>
      </c>
      <c r="E39" s="351"/>
      <c r="F39" s="352" t="str">
        <f>A16</f>
        <v>NM Premier ROX 16 Silver</v>
      </c>
      <c r="G39" s="352"/>
    </row>
    <row r="40" spans="1:7" ht="18" customHeight="1">
      <c r="A40" s="3" t="s">
        <v>26</v>
      </c>
      <c r="B40" s="350" t="str">
        <f>A13</f>
        <v>E3VB 14 Chunky Monkey</v>
      </c>
      <c r="C40" s="351"/>
      <c r="D40" s="350" t="str">
        <f>A29</f>
        <v>NM Premier ROX 16 Silver</v>
      </c>
      <c r="E40" s="351"/>
      <c r="F40" s="352" t="str">
        <f>A22</f>
        <v>NEVBC 16 Purple</v>
      </c>
      <c r="G40" s="352"/>
    </row>
    <row r="41" spans="8:9" ht="18" customHeight="1">
      <c r="H41" s="8"/>
      <c r="I41" s="8"/>
    </row>
    <row r="42" spans="1:9" ht="18" customHeight="1">
      <c r="A42" s="348"/>
      <c r="B42" s="348"/>
      <c r="C42" s="348"/>
      <c r="D42" s="348"/>
      <c r="E42" s="348"/>
      <c r="F42" s="348"/>
      <c r="G42" s="348"/>
      <c r="H42" s="348"/>
      <c r="I42" s="12"/>
    </row>
    <row r="43" spans="1:9" ht="18" customHeight="1">
      <c r="A43" s="349" t="s">
        <v>190</v>
      </c>
      <c r="B43" s="349"/>
      <c r="C43" s="349"/>
      <c r="D43" s="349"/>
      <c r="E43" s="349"/>
      <c r="F43" s="349"/>
      <c r="G43" s="349"/>
      <c r="H43" s="349"/>
      <c r="I43" s="28"/>
    </row>
    <row r="44" ht="18" customHeight="1"/>
    <row r="45" ht="18" customHeight="1"/>
  </sheetData>
  <sheetProtection/>
  <mergeCells count="71">
    <mergeCell ref="A1:M1"/>
    <mergeCell ref="A2:M2"/>
    <mergeCell ref="A7:H7"/>
    <mergeCell ref="B12:C12"/>
    <mergeCell ref="D12:E12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64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43"/>
  <sheetViews>
    <sheetView zoomScalePageLayoutView="0" workbookViewId="0" topLeftCell="A1">
      <selection activeCell="B11" sqref="B11"/>
    </sheetView>
  </sheetViews>
  <sheetFormatPr defaultColWidth="11.421875" defaultRowHeight="12.75"/>
  <cols>
    <col min="1" max="1" width="38.7109375" style="0" bestFit="1" customWidth="1"/>
    <col min="2" max="9" width="15.7109375" style="0" customWidth="1"/>
    <col min="10" max="10" width="22.7109375" style="0" customWidth="1"/>
    <col min="11" max="16384" width="8.8515625" style="0" customWidth="1"/>
  </cols>
  <sheetData>
    <row r="1" spans="1:13" ht="18">
      <c r="A1" s="341" t="str">
        <f>Pools!A1</f>
        <v>Albuquerque Bid Qualifier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</row>
    <row r="2" spans="1:13" ht="18">
      <c r="A2" s="342" t="str">
        <f>Pools!A2</f>
        <v>3/16/19 - 3/17/19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</row>
    <row r="3" spans="1:7" ht="13.5">
      <c r="A3" s="30"/>
      <c r="B3" s="31" t="str">
        <f>Pools!B53</f>
        <v>AM Pool - 8:00am Start</v>
      </c>
      <c r="C3" s="37"/>
      <c r="D3" s="30"/>
      <c r="E3" s="30"/>
      <c r="F3" s="30"/>
      <c r="G3" s="30"/>
    </row>
    <row r="4" spans="1:2" s="26" customFormat="1" ht="13.5">
      <c r="A4" s="38" t="s">
        <v>4</v>
      </c>
      <c r="B4" s="26" t="str">
        <f>Pools!B54</f>
        <v>ABQ Convention Center Ct. 19</v>
      </c>
    </row>
    <row r="5" spans="1:2" s="26" customFormat="1" ht="13.5">
      <c r="A5" s="38" t="s">
        <v>5</v>
      </c>
      <c r="B5" s="26" t="str">
        <f>Pools!A36</f>
        <v>Division III</v>
      </c>
    </row>
    <row r="7" spans="1:13" s="7" customFormat="1" ht="13.5">
      <c r="A7" s="374" t="s">
        <v>104</v>
      </c>
      <c r="B7" s="374"/>
      <c r="C7" s="374"/>
      <c r="D7" s="374"/>
      <c r="E7" s="374"/>
      <c r="F7" s="374"/>
      <c r="G7" s="374"/>
      <c r="H7" s="374"/>
      <c r="I7" s="39"/>
      <c r="J7" s="39"/>
      <c r="K7" s="39"/>
      <c r="L7" s="39"/>
      <c r="M7" s="39"/>
    </row>
    <row r="9" spans="1:7" ht="12.75">
      <c r="A9" s="11" t="s">
        <v>22</v>
      </c>
      <c r="B9" s="27" t="s">
        <v>152</v>
      </c>
      <c r="D9" s="11"/>
      <c r="E9" s="11"/>
      <c r="F9" s="11"/>
      <c r="G9" s="11"/>
    </row>
    <row r="10" spans="1:7" ht="12.75">
      <c r="A10" s="11" t="s">
        <v>23</v>
      </c>
      <c r="B10" s="13">
        <v>19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350" t="str">
        <f>A13</f>
        <v>ABQ Warriors 16</v>
      </c>
      <c r="C12" s="358"/>
      <c r="D12" s="350" t="str">
        <f>A16</f>
        <v>NLVC 15 Select Royal</v>
      </c>
      <c r="E12" s="351"/>
      <c r="F12" s="350" t="str">
        <f>A19</f>
        <v>505 Voltage 15</v>
      </c>
      <c r="G12" s="351"/>
      <c r="H12" s="375" t="str">
        <f>A22</f>
        <v>EP Stars 13 Blue</v>
      </c>
      <c r="I12" s="351"/>
      <c r="J12" s="3" t="s">
        <v>7</v>
      </c>
      <c r="K12" s="350" t="s">
        <v>8</v>
      </c>
      <c r="L12" s="351"/>
    </row>
    <row r="13" spans="1:12" s="41" customFormat="1" ht="24" customHeight="1">
      <c r="A13" s="359" t="str">
        <f>Pools!B56</f>
        <v>ABQ Warriors 16</v>
      </c>
      <c r="B13" s="368"/>
      <c r="C13" s="369"/>
      <c r="D13" s="40"/>
      <c r="E13" s="40"/>
      <c r="F13" s="40"/>
      <c r="G13" s="40"/>
      <c r="H13" s="40"/>
      <c r="I13" s="40"/>
      <c r="J13" s="359">
        <v>1</v>
      </c>
      <c r="K13" s="362"/>
      <c r="L13" s="363"/>
    </row>
    <row r="14" spans="1:12" s="41" customFormat="1" ht="24" customHeight="1">
      <c r="A14" s="360"/>
      <c r="B14" s="370"/>
      <c r="C14" s="371"/>
      <c r="D14" s="40"/>
      <c r="E14" s="40"/>
      <c r="F14" s="40"/>
      <c r="G14" s="40"/>
      <c r="H14" s="40"/>
      <c r="I14" s="40"/>
      <c r="J14" s="360"/>
      <c r="K14" s="364"/>
      <c r="L14" s="365"/>
    </row>
    <row r="15" spans="1:12" s="41" customFormat="1" ht="24" customHeight="1">
      <c r="A15" s="361"/>
      <c r="B15" s="372"/>
      <c r="C15" s="373"/>
      <c r="D15" s="40"/>
      <c r="E15" s="40"/>
      <c r="F15" s="40"/>
      <c r="G15" s="40"/>
      <c r="H15" s="40"/>
      <c r="I15" s="40"/>
      <c r="J15" s="361"/>
      <c r="K15" s="366"/>
      <c r="L15" s="367"/>
    </row>
    <row r="16" spans="1:12" s="41" customFormat="1" ht="24" customHeight="1">
      <c r="A16" s="359" t="str">
        <f>Pools!B57</f>
        <v>NLVC 15 Select Royal</v>
      </c>
      <c r="B16" s="42" t="str">
        <f>IF(E13&gt;0,E13," ")</f>
        <v> </v>
      </c>
      <c r="C16" s="42" t="str">
        <f>IF(D13&gt;0,D13," ")</f>
        <v> </v>
      </c>
      <c r="D16" s="368"/>
      <c r="E16" s="369"/>
      <c r="F16" s="40"/>
      <c r="G16" s="40"/>
      <c r="H16" s="40"/>
      <c r="I16" s="40"/>
      <c r="J16" s="359">
        <v>2</v>
      </c>
      <c r="K16" s="362"/>
      <c r="L16" s="363"/>
    </row>
    <row r="17" spans="1:12" s="41" customFormat="1" ht="24" customHeight="1">
      <c r="A17" s="360"/>
      <c r="B17" s="42" t="str">
        <f>IF(E14&gt;0,E14," ")</f>
        <v> </v>
      </c>
      <c r="C17" s="42" t="str">
        <f>IF(D14&gt;0,D14," ")</f>
        <v> </v>
      </c>
      <c r="D17" s="370"/>
      <c r="E17" s="371"/>
      <c r="F17" s="40"/>
      <c r="G17" s="40"/>
      <c r="H17" s="40"/>
      <c r="I17" s="40"/>
      <c r="J17" s="360"/>
      <c r="K17" s="364"/>
      <c r="L17" s="365"/>
    </row>
    <row r="18" spans="1:12" s="41" customFormat="1" ht="24" customHeight="1">
      <c r="A18" s="361"/>
      <c r="B18" s="42" t="str">
        <f>IF(E15&gt;0,E15," ")</f>
        <v> </v>
      </c>
      <c r="C18" s="42" t="str">
        <f>IF(D15&gt;0,D15," ")</f>
        <v> </v>
      </c>
      <c r="D18" s="372"/>
      <c r="E18" s="373"/>
      <c r="F18" s="40"/>
      <c r="G18" s="40"/>
      <c r="H18" s="40"/>
      <c r="I18" s="40"/>
      <c r="J18" s="361"/>
      <c r="K18" s="366"/>
      <c r="L18" s="367"/>
    </row>
    <row r="19" spans="1:12" s="41" customFormat="1" ht="24" customHeight="1">
      <c r="A19" s="359" t="str">
        <f>Pools!B58</f>
        <v>505 Voltage 15</v>
      </c>
      <c r="B19" s="42" t="str">
        <f>IF(G13&gt;0,G13," ")</f>
        <v> </v>
      </c>
      <c r="C19" s="42" t="str">
        <f>IF(F13&gt;0,F13," ")</f>
        <v> </v>
      </c>
      <c r="D19" s="42" t="str">
        <f>IF(G16&gt;0,G16," ")</f>
        <v> </v>
      </c>
      <c r="E19" s="42" t="str">
        <f>IF(F16&gt;0,F16," ")</f>
        <v> </v>
      </c>
      <c r="F19" s="43"/>
      <c r="G19" s="43"/>
      <c r="H19" s="40"/>
      <c r="I19" s="40"/>
      <c r="J19" s="359">
        <v>3</v>
      </c>
      <c r="K19" s="362"/>
      <c r="L19" s="363"/>
    </row>
    <row r="20" spans="1:12" s="41" customFormat="1" ht="24" customHeight="1">
      <c r="A20" s="360"/>
      <c r="B20" s="42" t="str">
        <f>IF(G14&gt;0,G14," ")</f>
        <v> </v>
      </c>
      <c r="C20" s="42" t="str">
        <f>IF(F14&gt;0,F14," ")</f>
        <v> </v>
      </c>
      <c r="D20" s="42" t="str">
        <f>IF(G17&gt;0,G17," ")</f>
        <v> </v>
      </c>
      <c r="E20" s="42" t="str">
        <f>IF(F17&gt;0,F17," ")</f>
        <v> </v>
      </c>
      <c r="F20" s="43"/>
      <c r="G20" s="43"/>
      <c r="H20" s="40"/>
      <c r="I20" s="40"/>
      <c r="J20" s="360"/>
      <c r="K20" s="364"/>
      <c r="L20" s="365"/>
    </row>
    <row r="21" spans="1:12" s="41" customFormat="1" ht="24" customHeight="1">
      <c r="A21" s="361"/>
      <c r="B21" s="42" t="str">
        <f>IF(G15&gt;0,G15," ")</f>
        <v> </v>
      </c>
      <c r="C21" s="42" t="str">
        <f>IF(F15&gt;0,F15," ")</f>
        <v> </v>
      </c>
      <c r="D21" s="42" t="str">
        <f>IF(G18&gt;0,G18," ")</f>
        <v> </v>
      </c>
      <c r="E21" s="42" t="str">
        <f>IF(F18&gt;0,F18," ")</f>
        <v> </v>
      </c>
      <c r="F21" s="43"/>
      <c r="G21" s="43"/>
      <c r="H21" s="40"/>
      <c r="I21" s="40"/>
      <c r="J21" s="361"/>
      <c r="K21" s="366"/>
      <c r="L21" s="367"/>
    </row>
    <row r="22" spans="1:12" s="41" customFormat="1" ht="24" customHeight="1">
      <c r="A22" s="359" t="str">
        <f>Pools!B59</f>
        <v>EP Stars 13 Blue</v>
      </c>
      <c r="B22" s="42" t="str">
        <f>IF(I13&gt;0,I13," ")</f>
        <v> </v>
      </c>
      <c r="C22" s="42" t="str">
        <f>IF(H13&gt;0,H13," ")</f>
        <v> </v>
      </c>
      <c r="D22" s="42" t="str">
        <f>IF(I16&gt;0,I16," ")</f>
        <v> </v>
      </c>
      <c r="E22" s="42" t="str">
        <f>IF(H16&gt;0,H16," ")</f>
        <v> </v>
      </c>
      <c r="F22" s="42" t="str">
        <f>IF(I19&gt;0,I19," ")</f>
        <v> </v>
      </c>
      <c r="G22" s="42" t="str">
        <f>IF(H19&gt;0,H19," ")</f>
        <v> </v>
      </c>
      <c r="H22" s="368"/>
      <c r="I22" s="369"/>
      <c r="J22" s="359">
        <v>4</v>
      </c>
      <c r="K22" s="362"/>
      <c r="L22" s="363"/>
    </row>
    <row r="23" spans="1:12" s="41" customFormat="1" ht="24" customHeight="1">
      <c r="A23" s="360"/>
      <c r="B23" s="42" t="str">
        <f>IF(I14&gt;0,I14," ")</f>
        <v> </v>
      </c>
      <c r="C23" s="42" t="str">
        <f>IF(H14&gt;0,H14," ")</f>
        <v> </v>
      </c>
      <c r="D23" s="42" t="str">
        <f>IF(I17&gt;0,I17," ")</f>
        <v> </v>
      </c>
      <c r="E23" s="42" t="str">
        <f>IF(H17&gt;0,H17," ")</f>
        <v> </v>
      </c>
      <c r="F23" s="42" t="str">
        <f>IF(I20&gt;0,I20," ")</f>
        <v> </v>
      </c>
      <c r="G23" s="42" t="str">
        <f>IF(H20&gt;0,H20," ")</f>
        <v> </v>
      </c>
      <c r="H23" s="370"/>
      <c r="I23" s="371"/>
      <c r="J23" s="360"/>
      <c r="K23" s="364"/>
      <c r="L23" s="365"/>
    </row>
    <row r="24" spans="1:12" s="41" customFormat="1" ht="24" customHeight="1">
      <c r="A24" s="361"/>
      <c r="B24" s="42" t="str">
        <f>IF(I15&gt;0,I15," ")</f>
        <v> </v>
      </c>
      <c r="C24" s="42" t="str">
        <f>IF(H15&gt;0,H15," ")</f>
        <v> </v>
      </c>
      <c r="D24" s="42" t="str">
        <f>IF(I18&gt;0,I18," ")</f>
        <v> </v>
      </c>
      <c r="E24" s="42" t="str">
        <f>IF(H18&gt;0,H18," ")</f>
        <v> </v>
      </c>
      <c r="F24" s="42" t="str">
        <f>IF(I21&gt;0,I21," ")</f>
        <v> </v>
      </c>
      <c r="G24" s="42" t="str">
        <f>IF(H21&gt;0,H21," ")</f>
        <v> </v>
      </c>
      <c r="H24" s="372"/>
      <c r="I24" s="373"/>
      <c r="J24" s="361"/>
      <c r="K24" s="366"/>
      <c r="L24" s="367"/>
    </row>
    <row r="25" spans="1:13" s="41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357" t="s">
        <v>9</v>
      </c>
      <c r="C26" s="357"/>
      <c r="D26" s="357"/>
      <c r="E26" s="36"/>
      <c r="F26" s="357" t="s">
        <v>10</v>
      </c>
      <c r="G26" s="357"/>
      <c r="H26" s="357"/>
      <c r="I26" s="357" t="s">
        <v>11</v>
      </c>
      <c r="J26" s="357"/>
    </row>
    <row r="27" spans="1:11" ht="12.75">
      <c r="A27" s="1"/>
      <c r="B27" s="350" t="s">
        <v>12</v>
      </c>
      <c r="C27" s="358"/>
      <c r="D27" s="358" t="s">
        <v>13</v>
      </c>
      <c r="E27" s="358"/>
      <c r="F27" s="358" t="s">
        <v>12</v>
      </c>
      <c r="G27" s="358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ABQ Warriors 16</v>
      </c>
      <c r="B28" s="355"/>
      <c r="C28" s="356"/>
      <c r="D28" s="355"/>
      <c r="E28" s="356"/>
      <c r="F28" s="355"/>
      <c r="G28" s="356"/>
      <c r="H28" s="44"/>
      <c r="I28" s="45">
        <f>D13+D14+D15+F13+F14+F15+H13+H14+H15</f>
        <v>0</v>
      </c>
      <c r="J28" s="45">
        <f>E13+E14+E15+G13+G14+G15+I13+I14+I15</f>
        <v>0</v>
      </c>
      <c r="K28" s="45">
        <f>I28-J28</f>
        <v>0</v>
      </c>
    </row>
    <row r="29" spans="1:11" ht="24" customHeight="1">
      <c r="A29" s="2" t="str">
        <f>A16</f>
        <v>NLVC 15 Select Royal</v>
      </c>
      <c r="B29" s="355"/>
      <c r="C29" s="356"/>
      <c r="D29" s="355"/>
      <c r="E29" s="356"/>
      <c r="F29" s="355"/>
      <c r="G29" s="356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1" ht="24" customHeight="1">
      <c r="A30" s="2" t="str">
        <f>A19</f>
        <v>505 Voltage 15</v>
      </c>
      <c r="B30" s="355"/>
      <c r="C30" s="356"/>
      <c r="D30" s="355"/>
      <c r="E30" s="356"/>
      <c r="F30" s="355"/>
      <c r="G30" s="356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1" ht="24" customHeight="1">
      <c r="A31" s="2" t="str">
        <f>A22</f>
        <v>EP Stars 13 Blue</v>
      </c>
      <c r="B31" s="355"/>
      <c r="C31" s="356"/>
      <c r="D31" s="355"/>
      <c r="E31" s="356"/>
      <c r="F31" s="355"/>
      <c r="G31" s="356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1" ht="12.75">
      <c r="A32" s="8"/>
      <c r="B32" s="354">
        <f>SUM(B28:C31)</f>
        <v>0</v>
      </c>
      <c r="C32" s="354"/>
      <c r="D32" s="354">
        <f>SUM(D28:E31)</f>
        <v>0</v>
      </c>
      <c r="E32" s="354"/>
      <c r="F32" s="354">
        <f>SUM(F28:G31)</f>
        <v>0</v>
      </c>
      <c r="G32" s="354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ht="24" customHeight="1"/>
    <row r="34" spans="1:12" ht="24" customHeight="1">
      <c r="A34" s="3"/>
      <c r="B34" s="350" t="s">
        <v>17</v>
      </c>
      <c r="C34" s="351"/>
      <c r="D34" s="350" t="s">
        <v>17</v>
      </c>
      <c r="E34" s="351"/>
      <c r="F34" s="352" t="s">
        <v>18</v>
      </c>
      <c r="G34" s="352"/>
      <c r="I34" s="353" t="s">
        <v>105</v>
      </c>
      <c r="J34" s="353"/>
      <c r="K34" s="353"/>
      <c r="L34" s="353"/>
    </row>
    <row r="35" spans="1:12" ht="18" customHeight="1">
      <c r="A35" s="3" t="s">
        <v>19</v>
      </c>
      <c r="B35" s="350" t="str">
        <f>A28</f>
        <v>ABQ Warriors 16</v>
      </c>
      <c r="C35" s="351"/>
      <c r="D35" s="350" t="str">
        <f>A30</f>
        <v>505 Voltage 15</v>
      </c>
      <c r="E35" s="351"/>
      <c r="F35" s="352" t="str">
        <f>A16</f>
        <v>NLVC 15 Select Royal</v>
      </c>
      <c r="G35" s="352"/>
      <c r="I35" s="353" t="s">
        <v>146</v>
      </c>
      <c r="J35" s="353"/>
      <c r="K35" s="353"/>
      <c r="L35" s="353"/>
    </row>
    <row r="36" spans="1:12" ht="18" customHeight="1">
      <c r="A36" s="3" t="s">
        <v>20</v>
      </c>
      <c r="B36" s="350" t="str">
        <f>A16</f>
        <v>NLVC 15 Select Royal</v>
      </c>
      <c r="C36" s="351"/>
      <c r="D36" s="350" t="str">
        <f>A22</f>
        <v>EP Stars 13 Blue</v>
      </c>
      <c r="E36" s="351"/>
      <c r="F36" s="352" t="str">
        <f>A13</f>
        <v>ABQ Warriors 16</v>
      </c>
      <c r="G36" s="352"/>
      <c r="I36" s="18"/>
      <c r="J36" s="18"/>
      <c r="K36" s="18"/>
      <c r="L36" s="18"/>
    </row>
    <row r="37" spans="1:12" ht="18" customHeight="1">
      <c r="A37" s="3" t="s">
        <v>21</v>
      </c>
      <c r="B37" s="350" t="str">
        <f>A28</f>
        <v>ABQ Warriors 16</v>
      </c>
      <c r="C37" s="351"/>
      <c r="D37" s="350" t="str">
        <f>A31</f>
        <v>EP Stars 13 Blue</v>
      </c>
      <c r="E37" s="351"/>
      <c r="F37" s="352" t="str">
        <f>A30</f>
        <v>505 Voltage 15</v>
      </c>
      <c r="G37" s="352"/>
      <c r="I37" s="353" t="s">
        <v>106</v>
      </c>
      <c r="J37" s="353"/>
      <c r="K37" s="353"/>
      <c r="L37" s="353"/>
    </row>
    <row r="38" spans="1:12" ht="18" customHeight="1">
      <c r="A38" s="3" t="s">
        <v>24</v>
      </c>
      <c r="B38" s="350" t="str">
        <f>A29</f>
        <v>NLVC 15 Select Royal</v>
      </c>
      <c r="C38" s="351"/>
      <c r="D38" s="350" t="str">
        <f>A30</f>
        <v>505 Voltage 15</v>
      </c>
      <c r="E38" s="351"/>
      <c r="F38" s="352" t="str">
        <f>A28</f>
        <v>ABQ Warriors 16</v>
      </c>
      <c r="G38" s="352"/>
      <c r="I38" s="353" t="s">
        <v>147</v>
      </c>
      <c r="J38" s="353"/>
      <c r="K38" s="353"/>
      <c r="L38" s="353"/>
    </row>
    <row r="39" spans="1:7" ht="18" customHeight="1">
      <c r="A39" s="3" t="s">
        <v>25</v>
      </c>
      <c r="B39" s="350" t="str">
        <f>A30</f>
        <v>505 Voltage 15</v>
      </c>
      <c r="C39" s="351"/>
      <c r="D39" s="350" t="str">
        <f>A31</f>
        <v>EP Stars 13 Blue</v>
      </c>
      <c r="E39" s="351"/>
      <c r="F39" s="352" t="str">
        <f>A16</f>
        <v>NLVC 15 Select Royal</v>
      </c>
      <c r="G39" s="352"/>
    </row>
    <row r="40" spans="1:7" ht="18" customHeight="1">
      <c r="A40" s="3" t="s">
        <v>26</v>
      </c>
      <c r="B40" s="350" t="str">
        <f>A13</f>
        <v>ABQ Warriors 16</v>
      </c>
      <c r="C40" s="351"/>
      <c r="D40" s="350" t="str">
        <f>A29</f>
        <v>NLVC 15 Select Royal</v>
      </c>
      <c r="E40" s="351"/>
      <c r="F40" s="352" t="str">
        <f>A22</f>
        <v>EP Stars 13 Blue</v>
      </c>
      <c r="G40" s="352"/>
    </row>
    <row r="41" spans="8:9" ht="18" customHeight="1">
      <c r="H41" s="8"/>
      <c r="I41" s="8"/>
    </row>
    <row r="42" spans="1:9" ht="18" customHeight="1">
      <c r="A42" s="348"/>
      <c r="B42" s="348"/>
      <c r="C42" s="348"/>
      <c r="D42" s="348"/>
      <c r="E42" s="348"/>
      <c r="F42" s="348"/>
      <c r="G42" s="348"/>
      <c r="H42" s="348"/>
      <c r="I42" s="12"/>
    </row>
    <row r="43" spans="1:9" ht="18" customHeight="1">
      <c r="A43" s="349" t="s">
        <v>190</v>
      </c>
      <c r="B43" s="349"/>
      <c r="C43" s="349"/>
      <c r="D43" s="349"/>
      <c r="E43" s="349"/>
      <c r="F43" s="349"/>
      <c r="G43" s="349"/>
      <c r="H43" s="349"/>
      <c r="I43" s="28"/>
    </row>
    <row r="44" ht="18" customHeight="1"/>
    <row r="45" ht="18" customHeight="1"/>
  </sheetData>
  <sheetProtection/>
  <mergeCells count="71">
    <mergeCell ref="A1:M1"/>
    <mergeCell ref="A2:M2"/>
    <mergeCell ref="A7:H7"/>
    <mergeCell ref="B12:C12"/>
    <mergeCell ref="D12:E12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64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43"/>
  <sheetViews>
    <sheetView zoomScalePageLayoutView="0" workbookViewId="0" topLeftCell="A1">
      <selection activeCell="B11" sqref="B11"/>
    </sheetView>
  </sheetViews>
  <sheetFormatPr defaultColWidth="11.421875" defaultRowHeight="12.75"/>
  <cols>
    <col min="1" max="1" width="38.7109375" style="0" bestFit="1" customWidth="1"/>
    <col min="2" max="9" width="15.7109375" style="0" customWidth="1"/>
    <col min="10" max="10" width="22.7109375" style="0" customWidth="1"/>
    <col min="11" max="16384" width="8.8515625" style="0" customWidth="1"/>
  </cols>
  <sheetData>
    <row r="1" spans="1:13" ht="18">
      <c r="A1" s="341" t="str">
        <f>Pools!A1</f>
        <v>Albuquerque Bid Qualifier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</row>
    <row r="2" spans="1:13" ht="18">
      <c r="A2" s="342" t="str">
        <f>Pools!A2</f>
        <v>3/16/19 - 3/17/19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</row>
    <row r="3" spans="1:7" ht="13.5">
      <c r="A3" s="30"/>
      <c r="B3" s="31" t="str">
        <f>Pools!C53</f>
        <v>AM Pool - 8:00am Start</v>
      </c>
      <c r="C3" s="37"/>
      <c r="D3" s="30"/>
      <c r="E3" s="30"/>
      <c r="F3" s="30"/>
      <c r="G3" s="30"/>
    </row>
    <row r="4" spans="1:2" s="26" customFormat="1" ht="13.5">
      <c r="A4" s="38" t="s">
        <v>4</v>
      </c>
      <c r="B4" s="26" t="str">
        <f>Pools!C54</f>
        <v>ABQ Convention Center Ct. 20</v>
      </c>
    </row>
    <row r="5" spans="1:2" s="26" customFormat="1" ht="13.5">
      <c r="A5" s="38" t="s">
        <v>5</v>
      </c>
      <c r="B5" s="26" t="str">
        <f>Pools!A36</f>
        <v>Division III</v>
      </c>
    </row>
    <row r="7" spans="1:13" s="7" customFormat="1" ht="13.5">
      <c r="A7" s="374" t="s">
        <v>104</v>
      </c>
      <c r="B7" s="374"/>
      <c r="C7" s="374"/>
      <c r="D7" s="374"/>
      <c r="E7" s="374"/>
      <c r="F7" s="374"/>
      <c r="G7" s="374"/>
      <c r="H7" s="374"/>
      <c r="I7" s="39"/>
      <c r="J7" s="39"/>
      <c r="K7" s="39"/>
      <c r="L7" s="39"/>
      <c r="M7" s="39"/>
    </row>
    <row r="9" spans="1:7" ht="12.75">
      <c r="A9" s="11" t="s">
        <v>22</v>
      </c>
      <c r="B9" s="27" t="s">
        <v>183</v>
      </c>
      <c r="D9" s="11"/>
      <c r="E9" s="11"/>
      <c r="F9" s="11"/>
      <c r="G9" s="11"/>
    </row>
    <row r="10" spans="1:7" ht="12.75">
      <c r="A10" s="11" t="s">
        <v>23</v>
      </c>
      <c r="B10" s="13">
        <v>20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350" t="str">
        <f>A13</f>
        <v>NML 15 Extreme</v>
      </c>
      <c r="C12" s="358"/>
      <c r="D12" s="350" t="str">
        <f>A16</f>
        <v>Amarillo Xtreme 15 Velocity</v>
      </c>
      <c r="E12" s="351"/>
      <c r="F12" s="350" t="str">
        <f>A19</f>
        <v>ARVC 15R1 Adidas</v>
      </c>
      <c r="G12" s="351"/>
      <c r="H12" s="375" t="str">
        <f>A22</f>
        <v>VBINQ Swoosh 15</v>
      </c>
      <c r="I12" s="351"/>
      <c r="J12" s="3" t="s">
        <v>7</v>
      </c>
      <c r="K12" s="350" t="s">
        <v>8</v>
      </c>
      <c r="L12" s="351"/>
    </row>
    <row r="13" spans="1:12" s="41" customFormat="1" ht="24" customHeight="1">
      <c r="A13" s="359" t="str">
        <f>Pools!C56</f>
        <v>NML 15 Extreme</v>
      </c>
      <c r="B13" s="368"/>
      <c r="C13" s="369"/>
      <c r="D13" s="40"/>
      <c r="E13" s="40"/>
      <c r="F13" s="40"/>
      <c r="G13" s="40"/>
      <c r="H13" s="40"/>
      <c r="I13" s="40"/>
      <c r="J13" s="359">
        <v>1</v>
      </c>
      <c r="K13" s="362"/>
      <c r="L13" s="363"/>
    </row>
    <row r="14" spans="1:12" s="41" customFormat="1" ht="24" customHeight="1">
      <c r="A14" s="360"/>
      <c r="B14" s="370"/>
      <c r="C14" s="371"/>
      <c r="D14" s="40"/>
      <c r="E14" s="40"/>
      <c r="F14" s="40"/>
      <c r="G14" s="40"/>
      <c r="H14" s="40"/>
      <c r="I14" s="40"/>
      <c r="J14" s="360"/>
      <c r="K14" s="364"/>
      <c r="L14" s="365"/>
    </row>
    <row r="15" spans="1:12" s="41" customFormat="1" ht="24" customHeight="1">
      <c r="A15" s="361"/>
      <c r="B15" s="372"/>
      <c r="C15" s="373"/>
      <c r="D15" s="40"/>
      <c r="E15" s="40"/>
      <c r="F15" s="40"/>
      <c r="G15" s="40"/>
      <c r="H15" s="40"/>
      <c r="I15" s="40"/>
      <c r="J15" s="361"/>
      <c r="K15" s="366"/>
      <c r="L15" s="367"/>
    </row>
    <row r="16" spans="1:12" s="41" customFormat="1" ht="24" customHeight="1">
      <c r="A16" s="359" t="str">
        <f>Pools!C57</f>
        <v>Amarillo Xtreme 15 Velocity</v>
      </c>
      <c r="B16" s="42" t="str">
        <f>IF(E13&gt;0,E13," ")</f>
        <v> </v>
      </c>
      <c r="C16" s="42" t="str">
        <f>IF(D13&gt;0,D13," ")</f>
        <v> </v>
      </c>
      <c r="D16" s="368"/>
      <c r="E16" s="369"/>
      <c r="F16" s="40"/>
      <c r="G16" s="40"/>
      <c r="H16" s="40"/>
      <c r="I16" s="40"/>
      <c r="J16" s="359">
        <v>2</v>
      </c>
      <c r="K16" s="362"/>
      <c r="L16" s="363"/>
    </row>
    <row r="17" spans="1:12" s="41" customFormat="1" ht="24" customHeight="1">
      <c r="A17" s="360"/>
      <c r="B17" s="42" t="str">
        <f>IF(E14&gt;0,E14," ")</f>
        <v> </v>
      </c>
      <c r="C17" s="42" t="str">
        <f>IF(D14&gt;0,D14," ")</f>
        <v> </v>
      </c>
      <c r="D17" s="370"/>
      <c r="E17" s="371"/>
      <c r="F17" s="40"/>
      <c r="G17" s="40"/>
      <c r="H17" s="40"/>
      <c r="I17" s="40"/>
      <c r="J17" s="360"/>
      <c r="K17" s="364"/>
      <c r="L17" s="365"/>
    </row>
    <row r="18" spans="1:12" s="41" customFormat="1" ht="24" customHeight="1">
      <c r="A18" s="361"/>
      <c r="B18" s="42" t="str">
        <f>IF(E15&gt;0,E15," ")</f>
        <v> </v>
      </c>
      <c r="C18" s="42" t="str">
        <f>IF(D15&gt;0,D15," ")</f>
        <v> </v>
      </c>
      <c r="D18" s="372"/>
      <c r="E18" s="373"/>
      <c r="F18" s="40"/>
      <c r="G18" s="40"/>
      <c r="H18" s="40"/>
      <c r="I18" s="40"/>
      <c r="J18" s="361"/>
      <c r="K18" s="366"/>
      <c r="L18" s="367"/>
    </row>
    <row r="19" spans="1:12" s="41" customFormat="1" ht="24" customHeight="1">
      <c r="A19" s="359" t="str">
        <f>Pools!C58</f>
        <v>ARVC 15R1 Adidas</v>
      </c>
      <c r="B19" s="42" t="str">
        <f>IF(G13&gt;0,G13," ")</f>
        <v> </v>
      </c>
      <c r="C19" s="42" t="str">
        <f>IF(F13&gt;0,F13," ")</f>
        <v> </v>
      </c>
      <c r="D19" s="42" t="str">
        <f>IF(G16&gt;0,G16," ")</f>
        <v> </v>
      </c>
      <c r="E19" s="42" t="str">
        <f>IF(F16&gt;0,F16," ")</f>
        <v> </v>
      </c>
      <c r="F19" s="43"/>
      <c r="G19" s="43"/>
      <c r="H19" s="40"/>
      <c r="I19" s="40"/>
      <c r="J19" s="359">
        <v>3</v>
      </c>
      <c r="K19" s="362"/>
      <c r="L19" s="363"/>
    </row>
    <row r="20" spans="1:12" s="41" customFormat="1" ht="24" customHeight="1">
      <c r="A20" s="360"/>
      <c r="B20" s="42" t="str">
        <f>IF(G14&gt;0,G14," ")</f>
        <v> </v>
      </c>
      <c r="C20" s="42" t="str">
        <f>IF(F14&gt;0,F14," ")</f>
        <v> </v>
      </c>
      <c r="D20" s="42" t="str">
        <f>IF(G17&gt;0,G17," ")</f>
        <v> </v>
      </c>
      <c r="E20" s="42" t="str">
        <f>IF(F17&gt;0,F17," ")</f>
        <v> </v>
      </c>
      <c r="F20" s="43"/>
      <c r="G20" s="43"/>
      <c r="H20" s="40"/>
      <c r="I20" s="40"/>
      <c r="J20" s="360"/>
      <c r="K20" s="364"/>
      <c r="L20" s="365"/>
    </row>
    <row r="21" spans="1:12" s="41" customFormat="1" ht="24" customHeight="1">
      <c r="A21" s="361"/>
      <c r="B21" s="42" t="str">
        <f>IF(G15&gt;0,G15," ")</f>
        <v> </v>
      </c>
      <c r="C21" s="42" t="str">
        <f>IF(F15&gt;0,F15," ")</f>
        <v> </v>
      </c>
      <c r="D21" s="42" t="str">
        <f>IF(G18&gt;0,G18," ")</f>
        <v> </v>
      </c>
      <c r="E21" s="42" t="str">
        <f>IF(F18&gt;0,F18," ")</f>
        <v> </v>
      </c>
      <c r="F21" s="43"/>
      <c r="G21" s="43"/>
      <c r="H21" s="40"/>
      <c r="I21" s="40"/>
      <c r="J21" s="361"/>
      <c r="K21" s="366"/>
      <c r="L21" s="367"/>
    </row>
    <row r="22" spans="1:12" s="41" customFormat="1" ht="24" customHeight="1">
      <c r="A22" s="359" t="str">
        <f>Pools!C59</f>
        <v>VBINQ Swoosh 15</v>
      </c>
      <c r="B22" s="42" t="str">
        <f>IF(I13&gt;0,I13," ")</f>
        <v> </v>
      </c>
      <c r="C22" s="42" t="str">
        <f>IF(H13&gt;0,H13," ")</f>
        <v> </v>
      </c>
      <c r="D22" s="42" t="str">
        <f>IF(I16&gt;0,I16," ")</f>
        <v> </v>
      </c>
      <c r="E22" s="42" t="str">
        <f>IF(H16&gt;0,H16," ")</f>
        <v> </v>
      </c>
      <c r="F22" s="42" t="str">
        <f>IF(I19&gt;0,I19," ")</f>
        <v> </v>
      </c>
      <c r="G22" s="42" t="str">
        <f>IF(H19&gt;0,H19," ")</f>
        <v> </v>
      </c>
      <c r="H22" s="368"/>
      <c r="I22" s="369"/>
      <c r="J22" s="359">
        <v>4</v>
      </c>
      <c r="K22" s="362"/>
      <c r="L22" s="363"/>
    </row>
    <row r="23" spans="1:12" s="41" customFormat="1" ht="24" customHeight="1">
      <c r="A23" s="360"/>
      <c r="B23" s="42" t="str">
        <f>IF(I14&gt;0,I14," ")</f>
        <v> </v>
      </c>
      <c r="C23" s="42" t="str">
        <f>IF(H14&gt;0,H14," ")</f>
        <v> </v>
      </c>
      <c r="D23" s="42" t="str">
        <f>IF(I17&gt;0,I17," ")</f>
        <v> </v>
      </c>
      <c r="E23" s="42" t="str">
        <f>IF(H17&gt;0,H17," ")</f>
        <v> </v>
      </c>
      <c r="F23" s="42" t="str">
        <f>IF(I20&gt;0,I20," ")</f>
        <v> </v>
      </c>
      <c r="G23" s="42" t="str">
        <f>IF(H20&gt;0,H20," ")</f>
        <v> </v>
      </c>
      <c r="H23" s="370"/>
      <c r="I23" s="371"/>
      <c r="J23" s="360"/>
      <c r="K23" s="364"/>
      <c r="L23" s="365"/>
    </row>
    <row r="24" spans="1:12" s="41" customFormat="1" ht="24" customHeight="1">
      <c r="A24" s="361"/>
      <c r="B24" s="42" t="str">
        <f>IF(I15&gt;0,I15," ")</f>
        <v> </v>
      </c>
      <c r="C24" s="42" t="str">
        <f>IF(H15&gt;0,H15," ")</f>
        <v> </v>
      </c>
      <c r="D24" s="42" t="str">
        <f>IF(I18&gt;0,I18," ")</f>
        <v> </v>
      </c>
      <c r="E24" s="42" t="str">
        <f>IF(H18&gt;0,H18," ")</f>
        <v> </v>
      </c>
      <c r="F24" s="42" t="str">
        <f>IF(I21&gt;0,I21," ")</f>
        <v> </v>
      </c>
      <c r="G24" s="42" t="str">
        <f>IF(H21&gt;0,H21," ")</f>
        <v> </v>
      </c>
      <c r="H24" s="372"/>
      <c r="I24" s="373"/>
      <c r="J24" s="361"/>
      <c r="K24" s="366"/>
      <c r="L24" s="367"/>
    </row>
    <row r="25" spans="1:13" s="41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357" t="s">
        <v>9</v>
      </c>
      <c r="C26" s="357"/>
      <c r="D26" s="357"/>
      <c r="E26" s="36"/>
      <c r="F26" s="357" t="s">
        <v>10</v>
      </c>
      <c r="G26" s="357"/>
      <c r="H26" s="357"/>
      <c r="I26" s="357" t="s">
        <v>11</v>
      </c>
      <c r="J26" s="357"/>
    </row>
    <row r="27" spans="1:11" ht="12.75">
      <c r="A27" s="1"/>
      <c r="B27" s="350" t="s">
        <v>12</v>
      </c>
      <c r="C27" s="358"/>
      <c r="D27" s="358" t="s">
        <v>13</v>
      </c>
      <c r="E27" s="358"/>
      <c r="F27" s="358" t="s">
        <v>12</v>
      </c>
      <c r="G27" s="358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NML 15 Extreme</v>
      </c>
      <c r="B28" s="355"/>
      <c r="C28" s="356"/>
      <c r="D28" s="355"/>
      <c r="E28" s="356"/>
      <c r="F28" s="355"/>
      <c r="G28" s="356"/>
      <c r="H28" s="44"/>
      <c r="I28" s="45">
        <f>D13+D14+D15+F13+F14+F15+H13+H14+H15</f>
        <v>0</v>
      </c>
      <c r="J28" s="45">
        <f>E13+E14+E15+G13+G14+G15+I13+I14+I15</f>
        <v>0</v>
      </c>
      <c r="K28" s="45">
        <f>I28-J28</f>
        <v>0</v>
      </c>
    </row>
    <row r="29" spans="1:11" ht="24" customHeight="1">
      <c r="A29" s="2" t="str">
        <f>A16</f>
        <v>Amarillo Xtreme 15 Velocity</v>
      </c>
      <c r="B29" s="355"/>
      <c r="C29" s="356"/>
      <c r="D29" s="355"/>
      <c r="E29" s="356"/>
      <c r="F29" s="355"/>
      <c r="G29" s="356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1" ht="24" customHeight="1">
      <c r="A30" s="2" t="str">
        <f>A19</f>
        <v>ARVC 15R1 Adidas</v>
      </c>
      <c r="B30" s="355"/>
      <c r="C30" s="356"/>
      <c r="D30" s="355"/>
      <c r="E30" s="356"/>
      <c r="F30" s="355"/>
      <c r="G30" s="356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1" ht="24" customHeight="1">
      <c r="A31" s="2" t="str">
        <f>A22</f>
        <v>VBINQ Swoosh 15</v>
      </c>
      <c r="B31" s="355"/>
      <c r="C31" s="356"/>
      <c r="D31" s="355"/>
      <c r="E31" s="356"/>
      <c r="F31" s="355"/>
      <c r="G31" s="356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1" ht="12.75">
      <c r="A32" s="8"/>
      <c r="B32" s="354">
        <f>SUM(B28:C31)</f>
        <v>0</v>
      </c>
      <c r="C32" s="354"/>
      <c r="D32" s="354">
        <f>SUM(D28:E31)</f>
        <v>0</v>
      </c>
      <c r="E32" s="354"/>
      <c r="F32" s="354">
        <f>SUM(F28:G31)</f>
        <v>0</v>
      </c>
      <c r="G32" s="354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ht="24" customHeight="1"/>
    <row r="34" spans="1:12" ht="24" customHeight="1">
      <c r="A34" s="3"/>
      <c r="B34" s="350" t="s">
        <v>17</v>
      </c>
      <c r="C34" s="351"/>
      <c r="D34" s="350" t="s">
        <v>17</v>
      </c>
      <c r="E34" s="351"/>
      <c r="F34" s="352" t="s">
        <v>18</v>
      </c>
      <c r="G34" s="352"/>
      <c r="I34" s="353" t="s">
        <v>105</v>
      </c>
      <c r="J34" s="353"/>
      <c r="K34" s="353"/>
      <c r="L34" s="353"/>
    </row>
    <row r="35" spans="1:12" ht="18" customHeight="1">
      <c r="A35" s="3" t="s">
        <v>19</v>
      </c>
      <c r="B35" s="350" t="str">
        <f>A28</f>
        <v>NML 15 Extreme</v>
      </c>
      <c r="C35" s="351"/>
      <c r="D35" s="350" t="str">
        <f>A30</f>
        <v>ARVC 15R1 Adidas</v>
      </c>
      <c r="E35" s="351"/>
      <c r="F35" s="352" t="str">
        <f>A16</f>
        <v>Amarillo Xtreme 15 Velocity</v>
      </c>
      <c r="G35" s="352"/>
      <c r="I35" s="353" t="s">
        <v>146</v>
      </c>
      <c r="J35" s="353"/>
      <c r="K35" s="353"/>
      <c r="L35" s="353"/>
    </row>
    <row r="36" spans="1:12" ht="18" customHeight="1">
      <c r="A36" s="3" t="s">
        <v>20</v>
      </c>
      <c r="B36" s="350" t="str">
        <f>A16</f>
        <v>Amarillo Xtreme 15 Velocity</v>
      </c>
      <c r="C36" s="351"/>
      <c r="D36" s="350" t="str">
        <f>A22</f>
        <v>VBINQ Swoosh 15</v>
      </c>
      <c r="E36" s="351"/>
      <c r="F36" s="352" t="str">
        <f>A13</f>
        <v>NML 15 Extreme</v>
      </c>
      <c r="G36" s="352"/>
      <c r="I36" s="18"/>
      <c r="J36" s="18"/>
      <c r="K36" s="18"/>
      <c r="L36" s="18"/>
    </row>
    <row r="37" spans="1:12" ht="18" customHeight="1">
      <c r="A37" s="3" t="s">
        <v>21</v>
      </c>
      <c r="B37" s="350" t="str">
        <f>A28</f>
        <v>NML 15 Extreme</v>
      </c>
      <c r="C37" s="351"/>
      <c r="D37" s="350" t="str">
        <f>A31</f>
        <v>VBINQ Swoosh 15</v>
      </c>
      <c r="E37" s="351"/>
      <c r="F37" s="352" t="str">
        <f>A30</f>
        <v>ARVC 15R1 Adidas</v>
      </c>
      <c r="G37" s="352"/>
      <c r="I37" s="353" t="s">
        <v>106</v>
      </c>
      <c r="J37" s="353"/>
      <c r="K37" s="353"/>
      <c r="L37" s="353"/>
    </row>
    <row r="38" spans="1:12" ht="18" customHeight="1">
      <c r="A38" s="3" t="s">
        <v>24</v>
      </c>
      <c r="B38" s="350" t="str">
        <f>A29</f>
        <v>Amarillo Xtreme 15 Velocity</v>
      </c>
      <c r="C38" s="351"/>
      <c r="D38" s="350" t="str">
        <f>A30</f>
        <v>ARVC 15R1 Adidas</v>
      </c>
      <c r="E38" s="351"/>
      <c r="F38" s="352" t="str">
        <f>A28</f>
        <v>NML 15 Extreme</v>
      </c>
      <c r="G38" s="352"/>
      <c r="I38" s="353" t="s">
        <v>147</v>
      </c>
      <c r="J38" s="353"/>
      <c r="K38" s="353"/>
      <c r="L38" s="353"/>
    </row>
    <row r="39" spans="1:7" ht="18" customHeight="1">
      <c r="A39" s="3" t="s">
        <v>25</v>
      </c>
      <c r="B39" s="350" t="str">
        <f>A30</f>
        <v>ARVC 15R1 Adidas</v>
      </c>
      <c r="C39" s="351"/>
      <c r="D39" s="350" t="str">
        <f>A31</f>
        <v>VBINQ Swoosh 15</v>
      </c>
      <c r="E39" s="351"/>
      <c r="F39" s="352" t="str">
        <f>A16</f>
        <v>Amarillo Xtreme 15 Velocity</v>
      </c>
      <c r="G39" s="352"/>
    </row>
    <row r="40" spans="1:7" ht="18" customHeight="1">
      <c r="A40" s="3" t="s">
        <v>26</v>
      </c>
      <c r="B40" s="350" t="str">
        <f>A13</f>
        <v>NML 15 Extreme</v>
      </c>
      <c r="C40" s="351"/>
      <c r="D40" s="350" t="str">
        <f>A29</f>
        <v>Amarillo Xtreme 15 Velocity</v>
      </c>
      <c r="E40" s="351"/>
      <c r="F40" s="352" t="str">
        <f>A22</f>
        <v>VBINQ Swoosh 15</v>
      </c>
      <c r="G40" s="352"/>
    </row>
    <row r="41" spans="8:9" ht="18" customHeight="1">
      <c r="H41" s="8"/>
      <c r="I41" s="8"/>
    </row>
    <row r="42" spans="1:9" ht="18" customHeight="1">
      <c r="A42" s="348"/>
      <c r="B42" s="348"/>
      <c r="C42" s="348"/>
      <c r="D42" s="348"/>
      <c r="E42" s="348"/>
      <c r="F42" s="348"/>
      <c r="G42" s="348"/>
      <c r="H42" s="348"/>
      <c r="I42" s="12"/>
    </row>
    <row r="43" spans="1:9" ht="18" customHeight="1">
      <c r="A43" s="349" t="s">
        <v>190</v>
      </c>
      <c r="B43" s="349"/>
      <c r="C43" s="349"/>
      <c r="D43" s="349"/>
      <c r="E43" s="349"/>
      <c r="F43" s="349"/>
      <c r="G43" s="349"/>
      <c r="H43" s="349"/>
      <c r="I43" s="28"/>
    </row>
    <row r="44" ht="18" customHeight="1"/>
    <row r="45" ht="18" customHeight="1"/>
  </sheetData>
  <sheetProtection/>
  <mergeCells count="71">
    <mergeCell ref="A1:M1"/>
    <mergeCell ref="A2:M2"/>
    <mergeCell ref="A7:H7"/>
    <mergeCell ref="B12:C12"/>
    <mergeCell ref="D12:E12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64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9"/>
  <sheetViews>
    <sheetView zoomScalePageLayoutView="0" workbookViewId="0" topLeftCell="B1">
      <selection activeCell="D7" sqref="D7"/>
    </sheetView>
  </sheetViews>
  <sheetFormatPr defaultColWidth="9.140625" defaultRowHeight="12.75"/>
  <cols>
    <col min="1" max="1" width="18.7109375" style="162" customWidth="1"/>
    <col min="2" max="3" width="24.7109375" style="152" customWidth="1"/>
    <col min="4" max="5" width="25.7109375" style="152" customWidth="1"/>
    <col min="6" max="6" width="25.7109375" style="116" customWidth="1"/>
    <col min="7" max="8" width="25.7109375" style="152" customWidth="1"/>
    <col min="9" max="10" width="24.7109375" style="152" customWidth="1"/>
    <col min="11" max="11" width="18.7109375" style="60" customWidth="1"/>
    <col min="12" max="16384" width="9.140625" style="60" customWidth="1"/>
  </cols>
  <sheetData>
    <row r="1" spans="1:11" ht="19.5">
      <c r="A1" s="382" t="str">
        <f>Pools!A1</f>
        <v>Albuquerque Bid Qualifier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</row>
    <row r="2" spans="1:11" ht="18">
      <c r="A2" s="383" t="str">
        <f>Pools!A2</f>
        <v>3/16/19 - 3/17/19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</row>
    <row r="3" spans="1:5" ht="18">
      <c r="A3" s="384" t="s">
        <v>86</v>
      </c>
      <c r="B3" s="384"/>
      <c r="C3" s="384"/>
      <c r="D3" s="151"/>
      <c r="E3" s="151"/>
    </row>
    <row r="4" spans="1:11" ht="19.5">
      <c r="A4" s="385" t="str">
        <f>Pools!A36</f>
        <v>Division III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</row>
    <row r="5" spans="1:11" ht="19.5">
      <c r="A5" s="380" t="s">
        <v>43</v>
      </c>
      <c r="B5" s="380"/>
      <c r="C5" s="380"/>
      <c r="D5" s="380"/>
      <c r="E5" s="380"/>
      <c r="F5" s="380"/>
      <c r="G5" s="380"/>
      <c r="H5" s="380"/>
      <c r="I5" s="380"/>
      <c r="J5" s="380"/>
      <c r="K5" s="380"/>
    </row>
    <row r="6" spans="1:11" ht="19.5">
      <c r="A6" s="19"/>
      <c r="B6" s="149"/>
      <c r="C6" s="149"/>
      <c r="D6" s="149"/>
      <c r="E6" s="149"/>
      <c r="F6" s="15"/>
      <c r="H6" s="149"/>
      <c r="I6" s="149"/>
      <c r="J6" s="149"/>
      <c r="K6"/>
    </row>
    <row r="7" spans="1:11" s="114" customFormat="1" ht="15.75">
      <c r="A7" s="153"/>
      <c r="B7" s="118"/>
      <c r="C7" s="154"/>
      <c r="D7" s="185" t="s">
        <v>338</v>
      </c>
      <c r="E7" s="185" t="s">
        <v>339</v>
      </c>
      <c r="F7" s="115" t="s">
        <v>42</v>
      </c>
      <c r="G7" s="185" t="s">
        <v>340</v>
      </c>
      <c r="H7" s="185" t="s">
        <v>344</v>
      </c>
      <c r="I7" s="155"/>
      <c r="J7" s="118"/>
      <c r="K7" s="112"/>
    </row>
    <row r="8" spans="1:11" s="119" customFormat="1" ht="15.75">
      <c r="A8" s="118"/>
      <c r="B8" s="118"/>
      <c r="C8" s="118"/>
      <c r="D8" s="118"/>
      <c r="E8" s="118"/>
      <c r="F8" s="118"/>
      <c r="G8" s="118"/>
      <c r="H8" s="118"/>
      <c r="I8" s="118"/>
      <c r="J8" s="118"/>
      <c r="K8" s="113"/>
    </row>
    <row r="9" spans="1:11" s="119" customFormat="1" ht="15.75">
      <c r="A9" s="118"/>
      <c r="B9" s="381" t="s">
        <v>41</v>
      </c>
      <c r="C9" s="381"/>
      <c r="D9" s="381"/>
      <c r="E9" s="381"/>
      <c r="F9" s="381"/>
      <c r="G9" s="381"/>
      <c r="H9" s="381"/>
      <c r="I9" s="381"/>
      <c r="J9" s="381"/>
      <c r="K9" s="113"/>
    </row>
    <row r="10" spans="1:11" ht="13.5">
      <c r="A10" s="19"/>
      <c r="B10" s="117"/>
      <c r="C10" s="117"/>
      <c r="D10" s="117"/>
      <c r="E10" s="51"/>
      <c r="F10" s="51"/>
      <c r="G10" s="51"/>
      <c r="H10" s="51"/>
      <c r="I10" s="51"/>
      <c r="J10" s="117"/>
      <c r="K10"/>
    </row>
    <row r="11" spans="1:11" s="119" customFormat="1" ht="24" customHeight="1" thickBot="1">
      <c r="A11" s="118"/>
      <c r="B11" s="118"/>
      <c r="C11" s="122"/>
      <c r="D11" s="122"/>
      <c r="E11" s="122"/>
      <c r="F11" s="122" t="s">
        <v>36</v>
      </c>
      <c r="G11" s="122"/>
      <c r="H11" s="122"/>
      <c r="I11" s="122"/>
      <c r="J11" s="118"/>
      <c r="K11" s="113"/>
    </row>
    <row r="12" spans="1:11" s="119" customFormat="1" ht="24" customHeight="1">
      <c r="A12" s="118"/>
      <c r="B12" s="118"/>
      <c r="C12" s="122"/>
      <c r="D12" s="122"/>
      <c r="E12" s="122"/>
      <c r="F12" s="136" t="s">
        <v>113</v>
      </c>
      <c r="G12" s="122"/>
      <c r="H12" s="122"/>
      <c r="I12" s="122"/>
      <c r="J12" s="121"/>
      <c r="K12" s="113"/>
    </row>
    <row r="13" spans="1:11" s="119" customFormat="1" ht="24" customHeight="1" thickBot="1">
      <c r="A13" s="118"/>
      <c r="B13" s="118"/>
      <c r="C13" s="122"/>
      <c r="D13" s="142"/>
      <c r="E13" s="142"/>
      <c r="F13" s="137" t="str">
        <f>F26</f>
        <v>ABQ CC Ct. 9</v>
      </c>
      <c r="G13" s="142"/>
      <c r="H13" s="142"/>
      <c r="I13" s="122"/>
      <c r="J13" s="121"/>
      <c r="K13" s="113"/>
    </row>
    <row r="14" spans="1:11" s="119" customFormat="1" ht="24" customHeight="1">
      <c r="A14" s="118"/>
      <c r="B14" s="118"/>
      <c r="C14" s="122"/>
      <c r="D14" s="145"/>
      <c r="E14" s="122"/>
      <c r="F14" s="138" t="s">
        <v>78</v>
      </c>
      <c r="G14" s="122"/>
      <c r="H14" s="127"/>
      <c r="I14" s="122"/>
      <c r="J14" s="121"/>
      <c r="K14" s="113"/>
    </row>
    <row r="15" spans="1:11" s="119" customFormat="1" ht="24" customHeight="1" thickBot="1">
      <c r="A15" s="118"/>
      <c r="B15" s="118"/>
      <c r="C15" s="122"/>
      <c r="D15" s="123"/>
      <c r="E15" s="122"/>
      <c r="F15" s="131"/>
      <c r="G15" s="122"/>
      <c r="H15" s="128"/>
      <c r="I15" s="122"/>
      <c r="J15" s="121"/>
      <c r="K15" s="113"/>
    </row>
    <row r="16" spans="1:11" s="119" customFormat="1" ht="24" customHeight="1">
      <c r="A16" s="118"/>
      <c r="B16" s="118"/>
      <c r="C16" s="122"/>
      <c r="D16" s="123"/>
      <c r="E16" s="156"/>
      <c r="F16" s="125" t="s">
        <v>166</v>
      </c>
      <c r="G16" s="122"/>
      <c r="H16" s="128"/>
      <c r="I16" s="122"/>
      <c r="J16" s="121"/>
      <c r="K16" s="113"/>
    </row>
    <row r="17" spans="1:11" s="119" customFormat="1" ht="24" customHeight="1">
      <c r="A17" s="118"/>
      <c r="B17" s="118"/>
      <c r="C17" s="122"/>
      <c r="D17" s="123" t="s">
        <v>157</v>
      </c>
      <c r="E17" s="156"/>
      <c r="F17" s="122"/>
      <c r="G17" s="122"/>
      <c r="H17" s="128" t="s">
        <v>131</v>
      </c>
      <c r="I17" s="122"/>
      <c r="J17" s="121"/>
      <c r="K17" s="113"/>
    </row>
    <row r="18" spans="1:11" s="119" customFormat="1" ht="24" customHeight="1" thickBot="1">
      <c r="A18" s="118"/>
      <c r="B18" s="118"/>
      <c r="C18" s="130"/>
      <c r="D18" s="124" t="str">
        <f>H42</f>
        <v>ABQ CC Ct. 10</v>
      </c>
      <c r="E18" s="122"/>
      <c r="F18" s="122" t="s">
        <v>187</v>
      </c>
      <c r="G18" s="122"/>
      <c r="H18" s="134" t="str">
        <f>E23</f>
        <v>ABQ CC Ct. 9</v>
      </c>
      <c r="I18" s="142"/>
      <c r="J18" s="121"/>
      <c r="K18" s="113"/>
    </row>
    <row r="19" spans="1:11" s="119" customFormat="1" ht="24" customHeight="1">
      <c r="A19" s="118"/>
      <c r="B19" s="118"/>
      <c r="C19" s="145"/>
      <c r="D19" s="123" t="s">
        <v>198</v>
      </c>
      <c r="E19" s="122"/>
      <c r="F19" s="136" t="s">
        <v>63</v>
      </c>
      <c r="G19" s="122"/>
      <c r="H19" s="128" t="s">
        <v>118</v>
      </c>
      <c r="I19" s="127"/>
      <c r="J19" s="121"/>
      <c r="K19" s="113"/>
    </row>
    <row r="20" spans="1:11" s="119" customFormat="1" ht="24" customHeight="1" thickBot="1">
      <c r="A20" s="118"/>
      <c r="B20" s="118"/>
      <c r="C20" s="123"/>
      <c r="D20" s="123"/>
      <c r="E20" s="142"/>
      <c r="F20" s="137" t="str">
        <f>D7</f>
        <v>ABQ CC Ct. 9</v>
      </c>
      <c r="G20" s="142"/>
      <c r="H20" s="128"/>
      <c r="I20" s="128"/>
      <c r="J20" s="121"/>
      <c r="K20" s="113"/>
    </row>
    <row r="21" spans="1:11" s="119" customFormat="1" ht="24" customHeight="1">
      <c r="A21" s="118"/>
      <c r="B21" s="118"/>
      <c r="C21" s="123"/>
      <c r="D21" s="123"/>
      <c r="E21" s="145"/>
      <c r="F21" s="146" t="s">
        <v>210</v>
      </c>
      <c r="G21" s="127"/>
      <c r="H21" s="128"/>
      <c r="I21" s="128"/>
      <c r="J21" s="121"/>
      <c r="K21" s="113"/>
    </row>
    <row r="22" spans="1:11" s="119" customFormat="1" ht="24" customHeight="1" thickBot="1">
      <c r="A22" s="118"/>
      <c r="B22" s="118"/>
      <c r="C22" s="123"/>
      <c r="D22" s="123"/>
      <c r="E22" s="123" t="s">
        <v>126</v>
      </c>
      <c r="F22" s="131"/>
      <c r="G22" s="128" t="s">
        <v>123</v>
      </c>
      <c r="H22" s="128"/>
      <c r="I22" s="128"/>
      <c r="J22" s="121"/>
      <c r="K22" s="113"/>
    </row>
    <row r="23" spans="1:11" s="119" customFormat="1" ht="24" customHeight="1" thickBot="1">
      <c r="A23" s="118"/>
      <c r="B23" s="118"/>
      <c r="C23" s="123"/>
      <c r="D23" s="140"/>
      <c r="E23" s="124" t="str">
        <f>G23</f>
        <v>ABQ CC Ct. 9</v>
      </c>
      <c r="F23" s="125" t="s">
        <v>37</v>
      </c>
      <c r="G23" s="134" t="str">
        <f>F13</f>
        <v>ABQ CC Ct. 9</v>
      </c>
      <c r="H23" s="130"/>
      <c r="I23" s="128"/>
      <c r="J23" s="121"/>
      <c r="K23" s="113"/>
    </row>
    <row r="24" spans="1:11" s="119" customFormat="1" ht="24" customHeight="1" thickBot="1">
      <c r="A24" s="118"/>
      <c r="B24" s="118"/>
      <c r="C24" s="123"/>
      <c r="D24" s="122"/>
      <c r="E24" s="123" t="s">
        <v>184</v>
      </c>
      <c r="F24" s="133" t="s">
        <v>33</v>
      </c>
      <c r="G24" s="128" t="s">
        <v>148</v>
      </c>
      <c r="H24" s="122"/>
      <c r="I24" s="128"/>
      <c r="J24" s="121"/>
      <c r="K24" s="113"/>
    </row>
    <row r="25" spans="1:11" s="119" customFormat="1" ht="24" customHeight="1">
      <c r="A25" s="118"/>
      <c r="B25" s="118"/>
      <c r="C25" s="123"/>
      <c r="D25" s="122"/>
      <c r="E25" s="123"/>
      <c r="F25" s="136" t="s">
        <v>120</v>
      </c>
      <c r="G25" s="128"/>
      <c r="H25" s="122"/>
      <c r="I25" s="128"/>
      <c r="J25" s="121"/>
      <c r="K25" s="113"/>
    </row>
    <row r="26" spans="1:11" s="119" customFormat="1" ht="24" customHeight="1" thickBot="1">
      <c r="A26" s="118"/>
      <c r="B26" s="118"/>
      <c r="C26" s="123"/>
      <c r="D26" s="122"/>
      <c r="E26" s="126"/>
      <c r="F26" s="137" t="str">
        <f>F20</f>
        <v>ABQ CC Ct. 9</v>
      </c>
      <c r="G26" s="130"/>
      <c r="H26" s="122"/>
      <c r="I26" s="128"/>
      <c r="J26" s="121"/>
      <c r="K26" s="113"/>
    </row>
    <row r="27" spans="1:11" s="119" customFormat="1" ht="24" customHeight="1">
      <c r="A27" s="118"/>
      <c r="B27" s="118"/>
      <c r="C27" s="123"/>
      <c r="D27" s="122"/>
      <c r="E27" s="122"/>
      <c r="F27" s="138" t="s">
        <v>68</v>
      </c>
      <c r="G27" s="122"/>
      <c r="H27" s="122"/>
      <c r="I27" s="128"/>
      <c r="J27" s="121"/>
      <c r="K27" s="113"/>
    </row>
    <row r="28" spans="1:11" s="119" customFormat="1" ht="24" customHeight="1" thickBot="1">
      <c r="A28" s="118"/>
      <c r="B28" s="118"/>
      <c r="C28" s="123"/>
      <c r="D28" s="122"/>
      <c r="E28" s="122"/>
      <c r="F28" s="131"/>
      <c r="G28" s="122"/>
      <c r="H28" s="122"/>
      <c r="I28" s="128"/>
      <c r="J28" s="121"/>
      <c r="K28" s="113"/>
    </row>
    <row r="29" spans="1:11" s="119" customFormat="1" ht="24" customHeight="1">
      <c r="A29" s="118"/>
      <c r="B29" s="118"/>
      <c r="C29" s="123" t="s">
        <v>206</v>
      </c>
      <c r="D29" s="122"/>
      <c r="E29" s="122"/>
      <c r="F29" s="125" t="s">
        <v>94</v>
      </c>
      <c r="G29" s="122"/>
      <c r="H29" s="122"/>
      <c r="I29" s="128" t="s">
        <v>156</v>
      </c>
      <c r="J29" s="121"/>
      <c r="K29" s="113"/>
    </row>
    <row r="30" spans="1:11" s="119" customFormat="1" ht="24" customHeight="1" thickBot="1">
      <c r="A30" s="118"/>
      <c r="B30" s="130"/>
      <c r="C30" s="124" t="str">
        <f>D18</f>
        <v>ABQ CC Ct. 10</v>
      </c>
      <c r="D30" s="122"/>
      <c r="E30" s="122"/>
      <c r="F30" s="122"/>
      <c r="G30" s="122"/>
      <c r="H30" s="122"/>
      <c r="I30" s="134" t="str">
        <f>H18</f>
        <v>ABQ CC Ct. 9</v>
      </c>
      <c r="J30" s="126"/>
      <c r="K30" s="113"/>
    </row>
    <row r="31" spans="1:11" s="119" customFormat="1" ht="24" customHeight="1">
      <c r="A31" s="118"/>
      <c r="B31" s="145"/>
      <c r="C31" s="123" t="s">
        <v>207</v>
      </c>
      <c r="D31" s="122"/>
      <c r="E31" s="122"/>
      <c r="F31" s="122"/>
      <c r="G31" s="122"/>
      <c r="H31" s="122"/>
      <c r="I31" s="128" t="s">
        <v>158</v>
      </c>
      <c r="J31" s="127"/>
      <c r="K31" s="113"/>
    </row>
    <row r="32" spans="1:11" s="119" customFormat="1" ht="24" customHeight="1" thickBot="1">
      <c r="A32" s="118"/>
      <c r="B32" s="123"/>
      <c r="C32" s="123"/>
      <c r="D32" s="122"/>
      <c r="E32" s="122"/>
      <c r="F32" s="122" t="s">
        <v>119</v>
      </c>
      <c r="G32" s="122"/>
      <c r="H32" s="122"/>
      <c r="I32" s="128"/>
      <c r="J32" s="128"/>
      <c r="K32" s="113"/>
    </row>
    <row r="33" spans="1:11" s="119" customFormat="1" ht="24" customHeight="1">
      <c r="A33" s="118"/>
      <c r="B33" s="123"/>
      <c r="C33" s="123"/>
      <c r="D33" s="122"/>
      <c r="E33" s="122"/>
      <c r="F33" s="136" t="s">
        <v>115</v>
      </c>
      <c r="G33" s="122"/>
      <c r="H33" s="122"/>
      <c r="I33" s="128"/>
      <c r="J33" s="129"/>
      <c r="K33" s="113"/>
    </row>
    <row r="34" spans="1:11" s="119" customFormat="1" ht="24" customHeight="1" thickBot="1">
      <c r="A34" s="118"/>
      <c r="B34" s="123"/>
      <c r="C34" s="123"/>
      <c r="D34" s="122"/>
      <c r="E34" s="142"/>
      <c r="F34" s="137" t="str">
        <f>F40</f>
        <v>ABQ CC Ct. 10</v>
      </c>
      <c r="G34" s="142"/>
      <c r="H34" s="122"/>
      <c r="I34" s="128"/>
      <c r="J34" s="129"/>
      <c r="K34" s="113"/>
    </row>
    <row r="35" spans="1:11" s="119" customFormat="1" ht="24" customHeight="1">
      <c r="A35" s="118"/>
      <c r="B35" s="123"/>
      <c r="C35" s="123"/>
      <c r="D35" s="122"/>
      <c r="E35" s="145"/>
      <c r="F35" s="138" t="s">
        <v>167</v>
      </c>
      <c r="G35" s="127"/>
      <c r="H35" s="122"/>
      <c r="I35" s="128"/>
      <c r="J35" s="157"/>
      <c r="K35" s="113"/>
    </row>
    <row r="36" spans="1:11" s="119" customFormat="1" ht="24" customHeight="1" thickBot="1">
      <c r="A36" s="118"/>
      <c r="B36" s="123"/>
      <c r="C36" s="123"/>
      <c r="D36" s="122"/>
      <c r="E36" s="123" t="s">
        <v>137</v>
      </c>
      <c r="F36" s="131"/>
      <c r="G36" s="128" t="s">
        <v>128</v>
      </c>
      <c r="H36" s="122"/>
      <c r="I36" s="128"/>
      <c r="J36" s="157"/>
      <c r="K36" s="113"/>
    </row>
    <row r="37" spans="1:11" s="119" customFormat="1" ht="24" customHeight="1" thickBot="1">
      <c r="A37" s="118"/>
      <c r="B37" s="123"/>
      <c r="C37" s="123"/>
      <c r="D37" s="130"/>
      <c r="E37" s="124" t="str">
        <f>G37</f>
        <v>ABQ CC Ct. 10</v>
      </c>
      <c r="F37" s="132" t="s">
        <v>38</v>
      </c>
      <c r="G37" s="134" t="str">
        <f>F47</f>
        <v>ABQ CC Ct. 10</v>
      </c>
      <c r="H37" s="126"/>
      <c r="I37" s="128"/>
      <c r="J37" s="157"/>
      <c r="K37" s="113"/>
    </row>
    <row r="38" spans="1:11" s="119" customFormat="1" ht="24" customHeight="1" thickBot="1">
      <c r="A38" s="118"/>
      <c r="B38" s="123"/>
      <c r="C38" s="123"/>
      <c r="D38" s="145"/>
      <c r="E38" s="123" t="s">
        <v>127</v>
      </c>
      <c r="F38" s="122" t="s">
        <v>79</v>
      </c>
      <c r="G38" s="128" t="s">
        <v>87</v>
      </c>
      <c r="H38" s="127"/>
      <c r="I38" s="128"/>
      <c r="J38" s="157"/>
      <c r="K38" s="113"/>
    </row>
    <row r="39" spans="1:11" s="119" customFormat="1" ht="24" customHeight="1">
      <c r="A39" s="118"/>
      <c r="B39" s="123"/>
      <c r="C39" s="123"/>
      <c r="D39" s="123"/>
      <c r="E39" s="123"/>
      <c r="F39" s="136" t="s">
        <v>64</v>
      </c>
      <c r="G39" s="128"/>
      <c r="H39" s="128"/>
      <c r="I39" s="128"/>
      <c r="J39" s="129"/>
      <c r="K39" s="113"/>
    </row>
    <row r="40" spans="1:11" s="119" customFormat="1" ht="24" customHeight="1" thickBot="1">
      <c r="A40" s="118"/>
      <c r="B40" s="123"/>
      <c r="C40" s="123"/>
      <c r="D40" s="123"/>
      <c r="E40" s="126"/>
      <c r="F40" s="137" t="str">
        <f>E7</f>
        <v>ABQ CC Ct. 10</v>
      </c>
      <c r="G40" s="130"/>
      <c r="H40" s="128"/>
      <c r="I40" s="128"/>
      <c r="J40" s="129"/>
      <c r="K40" s="113"/>
    </row>
    <row r="41" spans="1:11" s="119" customFormat="1" ht="24" customHeight="1">
      <c r="A41" s="118"/>
      <c r="B41" s="123"/>
      <c r="C41" s="123"/>
      <c r="D41" s="123" t="s">
        <v>160</v>
      </c>
      <c r="E41" s="122"/>
      <c r="F41" s="146" t="s">
        <v>279</v>
      </c>
      <c r="G41" s="122"/>
      <c r="H41" s="128" t="s">
        <v>130</v>
      </c>
      <c r="I41" s="128"/>
      <c r="J41" s="129"/>
      <c r="K41" s="113"/>
    </row>
    <row r="42" spans="1:11" s="119" customFormat="1" ht="24" customHeight="1" thickBot="1">
      <c r="A42" s="118"/>
      <c r="B42" s="123"/>
      <c r="C42" s="140"/>
      <c r="D42" s="124" t="str">
        <f>H60</f>
        <v>ABQ CC Ct. 11</v>
      </c>
      <c r="E42" s="122"/>
      <c r="F42" s="131"/>
      <c r="G42" s="122"/>
      <c r="H42" s="134" t="str">
        <f>E37</f>
        <v>ABQ CC Ct. 10</v>
      </c>
      <c r="I42" s="140"/>
      <c r="J42" s="129"/>
      <c r="K42" s="113"/>
    </row>
    <row r="43" spans="1:11" s="119" customFormat="1" ht="24" customHeight="1">
      <c r="A43" s="118"/>
      <c r="B43" s="123"/>
      <c r="C43" s="122"/>
      <c r="D43" s="123" t="s">
        <v>132</v>
      </c>
      <c r="E43" s="122"/>
      <c r="F43" s="125" t="s">
        <v>165</v>
      </c>
      <c r="G43" s="122"/>
      <c r="H43" s="128" t="s">
        <v>196</v>
      </c>
      <c r="I43" s="122"/>
      <c r="J43" s="129"/>
      <c r="K43" s="113"/>
    </row>
    <row r="44" spans="1:11" s="119" customFormat="1" ht="24" customHeight="1">
      <c r="A44" s="118"/>
      <c r="B44" s="123"/>
      <c r="C44" s="122"/>
      <c r="D44" s="123"/>
      <c r="E44" s="122"/>
      <c r="F44" s="122"/>
      <c r="G44" s="122"/>
      <c r="H44" s="128"/>
      <c r="I44" s="122"/>
      <c r="J44" s="129"/>
      <c r="K44" s="113"/>
    </row>
    <row r="45" spans="1:11" s="119" customFormat="1" ht="24" customHeight="1" thickBot="1">
      <c r="A45" s="118"/>
      <c r="B45" s="123"/>
      <c r="C45" s="122"/>
      <c r="D45" s="123"/>
      <c r="E45" s="122"/>
      <c r="F45" s="122" t="s">
        <v>142</v>
      </c>
      <c r="G45" s="122"/>
      <c r="H45" s="128"/>
      <c r="I45" s="122"/>
      <c r="J45" s="129"/>
      <c r="K45" s="113"/>
    </row>
    <row r="46" spans="1:11" s="119" customFormat="1" ht="24" customHeight="1">
      <c r="A46" s="118"/>
      <c r="B46" s="123"/>
      <c r="C46" s="122"/>
      <c r="D46" s="123"/>
      <c r="E46" s="122"/>
      <c r="F46" s="136" t="s">
        <v>129</v>
      </c>
      <c r="G46" s="122"/>
      <c r="H46" s="128"/>
      <c r="I46" s="122"/>
      <c r="J46" s="129"/>
      <c r="K46" s="113"/>
    </row>
    <row r="47" spans="1:11" s="119" customFormat="1" ht="24" customHeight="1" thickBot="1">
      <c r="A47" s="118"/>
      <c r="B47" s="123"/>
      <c r="C47" s="122"/>
      <c r="D47" s="126"/>
      <c r="E47" s="142"/>
      <c r="F47" s="137" t="str">
        <f>F34</f>
        <v>ABQ CC Ct. 10</v>
      </c>
      <c r="G47" s="142"/>
      <c r="H47" s="130"/>
      <c r="I47" s="122"/>
      <c r="J47" s="129"/>
      <c r="K47" s="113"/>
    </row>
    <row r="48" spans="1:11" s="119" customFormat="1" ht="24" customHeight="1">
      <c r="A48" s="118"/>
      <c r="B48" s="123"/>
      <c r="C48" s="122"/>
      <c r="D48" s="158"/>
      <c r="E48" s="122"/>
      <c r="F48" s="138" t="s">
        <v>92</v>
      </c>
      <c r="G48" s="122"/>
      <c r="H48" s="158"/>
      <c r="I48" s="122"/>
      <c r="J48" s="129"/>
      <c r="K48" s="113"/>
    </row>
    <row r="49" spans="1:11" s="119" customFormat="1" ht="24" customHeight="1" thickBot="1">
      <c r="A49" s="118"/>
      <c r="B49" s="123"/>
      <c r="C49" s="122"/>
      <c r="D49" s="122"/>
      <c r="E49" s="122"/>
      <c r="F49" s="131"/>
      <c r="G49" s="122"/>
      <c r="H49" s="122"/>
      <c r="I49" s="122"/>
      <c r="J49" s="129"/>
      <c r="K49" s="113"/>
    </row>
    <row r="50" spans="1:11" s="119" customFormat="1" ht="24" customHeight="1">
      <c r="A50" s="118"/>
      <c r="B50" s="123" t="s">
        <v>203</v>
      </c>
      <c r="C50" s="122"/>
      <c r="D50" s="122"/>
      <c r="E50" s="156"/>
      <c r="F50" s="125" t="s">
        <v>32</v>
      </c>
      <c r="G50" s="122"/>
      <c r="H50" s="122"/>
      <c r="I50" s="122"/>
      <c r="J50" s="128" t="s">
        <v>208</v>
      </c>
      <c r="K50" s="113"/>
    </row>
    <row r="51" spans="1:11" s="119" customFormat="1" ht="24" customHeight="1">
      <c r="A51" s="159"/>
      <c r="B51" s="124" t="str">
        <f>C30</f>
        <v>ABQ CC Ct. 10</v>
      </c>
      <c r="C51" s="118"/>
      <c r="D51" s="122"/>
      <c r="E51" s="122"/>
      <c r="F51" s="122"/>
      <c r="G51" s="122"/>
      <c r="H51" s="122"/>
      <c r="I51" s="122"/>
      <c r="J51" s="134" t="str">
        <f>I30</f>
        <v>ABQ CC Ct. 9</v>
      </c>
      <c r="K51" s="135"/>
    </row>
    <row r="52" spans="1:11" s="119" customFormat="1" ht="24" customHeight="1">
      <c r="A52" s="122" t="s">
        <v>44</v>
      </c>
      <c r="B52" s="123" t="s">
        <v>186</v>
      </c>
      <c r="C52" s="118"/>
      <c r="D52" s="147"/>
      <c r="E52" s="122"/>
      <c r="F52" s="148"/>
      <c r="G52" s="147"/>
      <c r="H52" s="147"/>
      <c r="I52" s="122"/>
      <c r="J52" s="128" t="s">
        <v>155</v>
      </c>
      <c r="K52" s="122" t="s">
        <v>45</v>
      </c>
    </row>
    <row r="53" spans="1:11" s="119" customFormat="1" ht="24" customHeight="1" thickBot="1">
      <c r="A53" s="122" t="s">
        <v>46</v>
      </c>
      <c r="B53" s="160"/>
      <c r="C53" s="122"/>
      <c r="D53" s="122"/>
      <c r="E53" s="122"/>
      <c r="F53" s="122" t="s">
        <v>31</v>
      </c>
      <c r="G53" s="122"/>
      <c r="H53" s="122"/>
      <c r="I53" s="122"/>
      <c r="J53" s="157"/>
      <c r="K53" s="122" t="s">
        <v>46</v>
      </c>
    </row>
    <row r="54" spans="1:11" s="119" customFormat="1" ht="24" customHeight="1">
      <c r="A54" s="118"/>
      <c r="B54" s="160"/>
      <c r="C54" s="122"/>
      <c r="D54" s="122"/>
      <c r="E54" s="122"/>
      <c r="F54" s="136" t="s">
        <v>134</v>
      </c>
      <c r="G54" s="122"/>
      <c r="H54" s="122"/>
      <c r="I54" s="122"/>
      <c r="J54" s="129"/>
      <c r="K54" s="113"/>
    </row>
    <row r="55" spans="1:11" s="119" customFormat="1" ht="24" customHeight="1" thickBot="1">
      <c r="A55" s="118"/>
      <c r="B55" s="160"/>
      <c r="C55" s="122"/>
      <c r="D55" s="142"/>
      <c r="E55" s="142"/>
      <c r="F55" s="137" t="str">
        <f>F87</f>
        <v>ABQ CC Ct. 17</v>
      </c>
      <c r="G55" s="142"/>
      <c r="H55" s="142"/>
      <c r="I55" s="122"/>
      <c r="J55" s="129"/>
      <c r="K55" s="113"/>
    </row>
    <row r="56" spans="1:11" s="119" customFormat="1" ht="24" customHeight="1">
      <c r="A56" s="118"/>
      <c r="B56" s="160"/>
      <c r="C56" s="122"/>
      <c r="D56" s="145"/>
      <c r="E56" s="122"/>
      <c r="F56" s="138" t="s">
        <v>93</v>
      </c>
      <c r="G56" s="122"/>
      <c r="H56" s="127"/>
      <c r="I56" s="122"/>
      <c r="J56" s="129"/>
      <c r="K56" s="113"/>
    </row>
    <row r="57" spans="1:11" s="119" customFormat="1" ht="24" customHeight="1" thickBot="1">
      <c r="A57" s="118"/>
      <c r="B57" s="160"/>
      <c r="C57" s="122"/>
      <c r="D57" s="123"/>
      <c r="E57" s="122"/>
      <c r="F57" s="131"/>
      <c r="G57" s="122"/>
      <c r="H57" s="128"/>
      <c r="I57" s="122"/>
      <c r="J57" s="129"/>
      <c r="K57" s="113"/>
    </row>
    <row r="58" spans="1:11" s="119" customFormat="1" ht="24" customHeight="1">
      <c r="A58" s="118"/>
      <c r="B58" s="160"/>
      <c r="C58" s="122"/>
      <c r="D58" s="123"/>
      <c r="E58" s="156"/>
      <c r="F58" s="125" t="s">
        <v>114</v>
      </c>
      <c r="G58" s="122"/>
      <c r="H58" s="128"/>
      <c r="I58" s="122"/>
      <c r="J58" s="129"/>
      <c r="K58" s="113"/>
    </row>
    <row r="59" spans="1:11" s="119" customFormat="1" ht="24" customHeight="1">
      <c r="A59" s="118"/>
      <c r="B59" s="160"/>
      <c r="C59" s="122"/>
      <c r="D59" s="123" t="s">
        <v>159</v>
      </c>
      <c r="E59" s="156"/>
      <c r="F59" s="122"/>
      <c r="G59" s="122"/>
      <c r="H59" s="128" t="s">
        <v>124</v>
      </c>
      <c r="I59" s="122"/>
      <c r="J59" s="129"/>
      <c r="K59" s="113"/>
    </row>
    <row r="60" spans="1:11" s="119" customFormat="1" ht="24" customHeight="1" thickBot="1">
      <c r="A60" s="118"/>
      <c r="B60" s="160"/>
      <c r="C60" s="130"/>
      <c r="D60" s="124" t="str">
        <f>D82</f>
        <v>ABQ CC Ct. 17</v>
      </c>
      <c r="E60" s="122"/>
      <c r="F60" s="122" t="s">
        <v>154</v>
      </c>
      <c r="G60" s="122"/>
      <c r="H60" s="134" t="str">
        <f>E65</f>
        <v>ABQ CC Ct. 11</v>
      </c>
      <c r="I60" s="142"/>
      <c r="J60" s="129"/>
      <c r="K60" s="113"/>
    </row>
    <row r="61" spans="1:11" s="119" customFormat="1" ht="24" customHeight="1">
      <c r="A61" s="118"/>
      <c r="B61" s="160"/>
      <c r="C61" s="145"/>
      <c r="D61" s="123" t="s">
        <v>161</v>
      </c>
      <c r="E61" s="122"/>
      <c r="F61" s="136" t="s">
        <v>135</v>
      </c>
      <c r="G61" s="122"/>
      <c r="H61" s="128" t="s">
        <v>117</v>
      </c>
      <c r="I61" s="127"/>
      <c r="J61" s="129"/>
      <c r="K61" s="113"/>
    </row>
    <row r="62" spans="1:11" s="119" customFormat="1" ht="24" customHeight="1" thickBot="1">
      <c r="A62" s="118"/>
      <c r="B62" s="160"/>
      <c r="C62" s="123"/>
      <c r="D62" s="123"/>
      <c r="E62" s="142"/>
      <c r="F62" s="137" t="str">
        <f>F68</f>
        <v>ABQ CC Ct. 11</v>
      </c>
      <c r="G62" s="142"/>
      <c r="H62" s="128"/>
      <c r="I62" s="128"/>
      <c r="J62" s="129"/>
      <c r="K62" s="113"/>
    </row>
    <row r="63" spans="1:11" s="119" customFormat="1" ht="24" customHeight="1">
      <c r="A63" s="118"/>
      <c r="B63" s="160"/>
      <c r="C63" s="123"/>
      <c r="D63" s="123"/>
      <c r="E63" s="145"/>
      <c r="F63" s="138" t="s">
        <v>90</v>
      </c>
      <c r="G63" s="127"/>
      <c r="H63" s="128"/>
      <c r="I63" s="128"/>
      <c r="J63" s="129"/>
      <c r="K63" s="113"/>
    </row>
    <row r="64" spans="1:11" s="119" customFormat="1" ht="24" customHeight="1" thickBot="1">
      <c r="A64" s="118"/>
      <c r="B64" s="160"/>
      <c r="C64" s="123"/>
      <c r="D64" s="123"/>
      <c r="E64" s="123" t="s">
        <v>133</v>
      </c>
      <c r="F64" s="131"/>
      <c r="G64" s="128" t="s">
        <v>141</v>
      </c>
      <c r="H64" s="128"/>
      <c r="I64" s="128"/>
      <c r="J64" s="129"/>
      <c r="K64" s="113"/>
    </row>
    <row r="65" spans="1:11" s="119" customFormat="1" ht="24" customHeight="1" thickBot="1">
      <c r="A65" s="118"/>
      <c r="B65" s="160"/>
      <c r="C65" s="123"/>
      <c r="D65" s="140"/>
      <c r="E65" s="124" t="str">
        <f>G65</f>
        <v>ABQ CC Ct. 11</v>
      </c>
      <c r="F65" s="132" t="s">
        <v>95</v>
      </c>
      <c r="G65" s="134" t="str">
        <f>F62</f>
        <v>ABQ CC Ct. 11</v>
      </c>
      <c r="H65" s="130"/>
      <c r="I65" s="128"/>
      <c r="J65" s="129"/>
      <c r="K65" s="113"/>
    </row>
    <row r="66" spans="1:11" s="119" customFormat="1" ht="24" customHeight="1" thickBot="1">
      <c r="A66" s="118"/>
      <c r="B66" s="160"/>
      <c r="C66" s="123"/>
      <c r="D66" s="122"/>
      <c r="E66" s="123" t="s">
        <v>112</v>
      </c>
      <c r="F66" s="122" t="s">
        <v>34</v>
      </c>
      <c r="G66" s="128" t="s">
        <v>55</v>
      </c>
      <c r="H66" s="122"/>
      <c r="I66" s="128"/>
      <c r="J66" s="129"/>
      <c r="K66" s="113"/>
    </row>
    <row r="67" spans="1:11" s="119" customFormat="1" ht="24" customHeight="1">
      <c r="A67" s="118"/>
      <c r="B67" s="160"/>
      <c r="C67" s="123"/>
      <c r="D67" s="122"/>
      <c r="E67" s="123"/>
      <c r="F67" s="136" t="s">
        <v>116</v>
      </c>
      <c r="G67" s="128"/>
      <c r="H67" s="122"/>
      <c r="I67" s="128"/>
      <c r="J67" s="129"/>
      <c r="K67" s="113"/>
    </row>
    <row r="68" spans="1:11" s="119" customFormat="1" ht="24" customHeight="1" thickBot="1">
      <c r="A68" s="118"/>
      <c r="B68" s="160"/>
      <c r="C68" s="123"/>
      <c r="D68" s="122"/>
      <c r="E68" s="126"/>
      <c r="F68" s="137" t="str">
        <f>G7</f>
        <v>ABQ CC Ct. 11</v>
      </c>
      <c r="G68" s="130"/>
      <c r="H68" s="122"/>
      <c r="I68" s="128"/>
      <c r="J68" s="129"/>
      <c r="K68" s="113"/>
    </row>
    <row r="69" spans="1:11" s="119" customFormat="1" ht="24" customHeight="1">
      <c r="A69" s="118"/>
      <c r="B69" s="160"/>
      <c r="C69" s="123"/>
      <c r="D69" s="122"/>
      <c r="E69" s="122"/>
      <c r="F69" s="139" t="s">
        <v>171</v>
      </c>
      <c r="G69" s="122"/>
      <c r="H69" s="122"/>
      <c r="I69" s="128"/>
      <c r="J69" s="129"/>
      <c r="K69" s="113"/>
    </row>
    <row r="70" spans="1:11" s="119" customFormat="1" ht="24" customHeight="1" thickBot="1">
      <c r="A70" s="118"/>
      <c r="B70" s="160"/>
      <c r="C70" s="123" t="s">
        <v>202</v>
      </c>
      <c r="D70" s="122"/>
      <c r="E70" s="122"/>
      <c r="F70" s="131"/>
      <c r="G70" s="122"/>
      <c r="H70" s="122"/>
      <c r="I70" s="128" t="s">
        <v>163</v>
      </c>
      <c r="J70" s="129"/>
      <c r="K70" s="113"/>
    </row>
    <row r="71" spans="1:11" s="119" customFormat="1" ht="24" customHeight="1" thickBot="1">
      <c r="A71" s="118"/>
      <c r="B71" s="140"/>
      <c r="C71" s="124" t="str">
        <f>D60</f>
        <v>ABQ CC Ct. 17</v>
      </c>
      <c r="D71" s="122"/>
      <c r="E71" s="122"/>
      <c r="F71" s="125" t="s">
        <v>125</v>
      </c>
      <c r="G71" s="122"/>
      <c r="H71" s="122"/>
      <c r="I71" s="134" t="str">
        <f>D42</f>
        <v>ABQ CC Ct. 11</v>
      </c>
      <c r="J71" s="140"/>
      <c r="K71" s="113"/>
    </row>
    <row r="72" spans="1:11" s="119" customFormat="1" ht="24" customHeight="1">
      <c r="A72" s="118"/>
      <c r="B72" s="122"/>
      <c r="C72" s="123" t="s">
        <v>164</v>
      </c>
      <c r="D72" s="122"/>
      <c r="E72" s="122"/>
      <c r="F72" s="122"/>
      <c r="G72" s="122"/>
      <c r="H72" s="122"/>
      <c r="I72" s="128" t="s">
        <v>209</v>
      </c>
      <c r="J72" s="122"/>
      <c r="K72" s="113"/>
    </row>
    <row r="73" spans="1:11" s="119" customFormat="1" ht="24" customHeight="1">
      <c r="A73" s="118"/>
      <c r="B73" s="157"/>
      <c r="C73" s="118"/>
      <c r="D73" s="122"/>
      <c r="E73" s="122"/>
      <c r="F73" s="122"/>
      <c r="G73" s="122"/>
      <c r="H73" s="122"/>
      <c r="I73" s="157"/>
      <c r="J73" s="118"/>
      <c r="K73" s="113"/>
    </row>
    <row r="74" spans="1:11" s="119" customFormat="1" ht="24" customHeight="1">
      <c r="A74" s="118"/>
      <c r="B74" s="122"/>
      <c r="C74" s="123"/>
      <c r="D74" s="122"/>
      <c r="E74" s="122"/>
      <c r="F74" s="141"/>
      <c r="G74" s="122"/>
      <c r="H74" s="122"/>
      <c r="I74" s="128"/>
      <c r="J74" s="121"/>
      <c r="K74" s="113"/>
    </row>
    <row r="75" spans="1:11" s="119" customFormat="1" ht="24" customHeight="1" thickBot="1">
      <c r="A75" s="118"/>
      <c r="B75" s="122"/>
      <c r="C75" s="123"/>
      <c r="D75" s="122"/>
      <c r="E75" s="122"/>
      <c r="F75" s="122" t="s">
        <v>77</v>
      </c>
      <c r="G75" s="122"/>
      <c r="H75" s="122"/>
      <c r="I75" s="128"/>
      <c r="J75" s="121"/>
      <c r="K75" s="113"/>
    </row>
    <row r="76" spans="1:11" s="119" customFormat="1" ht="24" customHeight="1">
      <c r="A76" s="118"/>
      <c r="B76" s="122"/>
      <c r="C76" s="123"/>
      <c r="D76" s="122"/>
      <c r="E76" s="122"/>
      <c r="F76" s="136" t="s">
        <v>139</v>
      </c>
      <c r="G76" s="122"/>
      <c r="H76" s="122"/>
      <c r="I76" s="128"/>
      <c r="J76" s="121"/>
      <c r="K76" s="113"/>
    </row>
    <row r="77" spans="1:11" s="119" customFormat="1" ht="24" customHeight="1" thickBot="1">
      <c r="A77" s="118"/>
      <c r="B77" s="122"/>
      <c r="C77" s="123"/>
      <c r="D77" s="142"/>
      <c r="E77" s="143"/>
      <c r="F77" s="137" t="str">
        <f>H7</f>
        <v>ABQ CC Ct. 17</v>
      </c>
      <c r="G77" s="144"/>
      <c r="H77" s="142"/>
      <c r="I77" s="128"/>
      <c r="J77" s="121"/>
      <c r="K77" s="113"/>
    </row>
    <row r="78" spans="1:11" s="119" customFormat="1" ht="24" customHeight="1">
      <c r="A78" s="118"/>
      <c r="B78" s="122"/>
      <c r="C78" s="123"/>
      <c r="D78" s="145"/>
      <c r="E78" s="122"/>
      <c r="F78" s="139" t="s">
        <v>280</v>
      </c>
      <c r="G78" s="122"/>
      <c r="H78" s="127"/>
      <c r="I78" s="128"/>
      <c r="J78" s="121"/>
      <c r="K78" s="113"/>
    </row>
    <row r="79" spans="1:11" s="119" customFormat="1" ht="24" customHeight="1" thickBot="1">
      <c r="A79" s="118"/>
      <c r="B79" s="122"/>
      <c r="C79" s="123"/>
      <c r="D79" s="123"/>
      <c r="E79" s="122"/>
      <c r="F79" s="131"/>
      <c r="G79" s="122"/>
      <c r="H79" s="128"/>
      <c r="I79" s="128"/>
      <c r="J79" s="121"/>
      <c r="K79" s="113"/>
    </row>
    <row r="80" spans="1:11" s="119" customFormat="1" ht="24" customHeight="1">
      <c r="A80" s="118"/>
      <c r="B80" s="122"/>
      <c r="C80" s="123"/>
      <c r="D80" s="123"/>
      <c r="E80" s="122"/>
      <c r="F80" s="125" t="s">
        <v>185</v>
      </c>
      <c r="G80" s="122"/>
      <c r="H80" s="128"/>
      <c r="I80" s="128"/>
      <c r="J80" s="121"/>
      <c r="K80" s="113"/>
    </row>
    <row r="81" spans="1:11" s="119" customFormat="1" ht="24" customHeight="1">
      <c r="A81" s="118"/>
      <c r="B81" s="122"/>
      <c r="C81" s="123"/>
      <c r="D81" s="123" t="s">
        <v>136</v>
      </c>
      <c r="E81" s="122"/>
      <c r="F81" s="122"/>
      <c r="G81" s="122"/>
      <c r="H81" s="128" t="s">
        <v>140</v>
      </c>
      <c r="I81" s="128"/>
      <c r="J81" s="121"/>
      <c r="K81" s="113"/>
    </row>
    <row r="82" spans="1:11" s="119" customFormat="1" ht="24" customHeight="1" thickBot="1">
      <c r="A82" s="118"/>
      <c r="B82" s="122"/>
      <c r="C82" s="140"/>
      <c r="D82" s="124" t="str">
        <f>H82</f>
        <v>ABQ CC Ct. 17</v>
      </c>
      <c r="E82" s="122"/>
      <c r="F82" s="122"/>
      <c r="G82" s="122"/>
      <c r="H82" s="134" t="str">
        <f>F55</f>
        <v>ABQ CC Ct. 17</v>
      </c>
      <c r="I82" s="140"/>
      <c r="J82" s="121"/>
      <c r="K82" s="113"/>
    </row>
    <row r="83" spans="1:11" s="119" customFormat="1" ht="24" customHeight="1">
      <c r="A83" s="118"/>
      <c r="B83" s="122"/>
      <c r="C83" s="122"/>
      <c r="D83" s="123" t="s">
        <v>138</v>
      </c>
      <c r="E83" s="122"/>
      <c r="F83" s="122"/>
      <c r="G83" s="122"/>
      <c r="H83" s="128" t="s">
        <v>83</v>
      </c>
      <c r="I83" s="122"/>
      <c r="J83" s="121"/>
      <c r="K83" s="113"/>
    </row>
    <row r="84" spans="1:11" s="119" customFormat="1" ht="24" customHeight="1">
      <c r="A84" s="118"/>
      <c r="B84" s="122"/>
      <c r="C84" s="122"/>
      <c r="D84" s="123"/>
      <c r="E84" s="122"/>
      <c r="F84" s="122"/>
      <c r="G84" s="122"/>
      <c r="H84" s="128"/>
      <c r="I84" s="122"/>
      <c r="J84" s="121"/>
      <c r="K84" s="113"/>
    </row>
    <row r="85" spans="1:11" s="119" customFormat="1" ht="24" customHeight="1" thickBot="1">
      <c r="A85" s="118"/>
      <c r="B85" s="122"/>
      <c r="C85" s="122"/>
      <c r="D85" s="123"/>
      <c r="E85" s="122"/>
      <c r="F85" s="133" t="s">
        <v>153</v>
      </c>
      <c r="G85" s="122"/>
      <c r="H85" s="128"/>
      <c r="I85" s="122"/>
      <c r="J85" s="121"/>
      <c r="K85" s="113"/>
    </row>
    <row r="86" spans="1:11" s="119" customFormat="1" ht="24" customHeight="1">
      <c r="A86" s="118"/>
      <c r="B86" s="122"/>
      <c r="C86" s="122"/>
      <c r="D86" s="123"/>
      <c r="E86" s="122"/>
      <c r="F86" s="136" t="s">
        <v>143</v>
      </c>
      <c r="G86" s="122"/>
      <c r="H86" s="128"/>
      <c r="I86" s="122"/>
      <c r="J86" s="121"/>
      <c r="K86" s="113"/>
    </row>
    <row r="87" spans="1:11" s="119" customFormat="1" ht="24" customHeight="1" thickBot="1">
      <c r="A87" s="118"/>
      <c r="B87" s="122"/>
      <c r="C87" s="122"/>
      <c r="D87" s="126"/>
      <c r="E87" s="142"/>
      <c r="F87" s="137" t="str">
        <f>F77</f>
        <v>ABQ CC Ct. 17</v>
      </c>
      <c r="G87" s="142"/>
      <c r="H87" s="130"/>
      <c r="I87" s="122"/>
      <c r="J87" s="121"/>
      <c r="K87" s="113"/>
    </row>
    <row r="88" spans="1:11" s="119" customFormat="1" ht="24" customHeight="1">
      <c r="A88" s="118"/>
      <c r="B88" s="122"/>
      <c r="C88" s="122"/>
      <c r="D88" s="158"/>
      <c r="E88" s="122"/>
      <c r="F88" s="138" t="s">
        <v>80</v>
      </c>
      <c r="G88" s="122"/>
      <c r="H88" s="158"/>
      <c r="I88" s="122"/>
      <c r="J88" s="121"/>
      <c r="K88" s="113"/>
    </row>
    <row r="89" spans="1:11" s="119" customFormat="1" ht="24" customHeight="1" thickBot="1">
      <c r="A89" s="118"/>
      <c r="B89" s="122"/>
      <c r="C89" s="122"/>
      <c r="D89" s="122"/>
      <c r="E89" s="122"/>
      <c r="F89" s="131"/>
      <c r="G89" s="122"/>
      <c r="H89" s="122"/>
      <c r="I89" s="122"/>
      <c r="J89" s="121"/>
      <c r="K89" s="113"/>
    </row>
    <row r="90" spans="1:11" s="119" customFormat="1" ht="24" customHeight="1">
      <c r="A90" s="118"/>
      <c r="B90" s="122"/>
      <c r="C90" s="122"/>
      <c r="D90" s="122"/>
      <c r="E90" s="156"/>
      <c r="F90" s="125" t="s">
        <v>35</v>
      </c>
      <c r="G90" s="122"/>
      <c r="H90" s="122"/>
      <c r="I90" s="122"/>
      <c r="J90" s="121"/>
      <c r="K90" s="113"/>
    </row>
    <row r="91" spans="1:11" ht="24" customHeight="1">
      <c r="A91" s="19"/>
      <c r="B91" s="117"/>
      <c r="C91" s="117"/>
      <c r="D91" s="16"/>
      <c r="E91" s="16"/>
      <c r="F91" s="16"/>
      <c r="G91" s="16"/>
      <c r="H91" s="16"/>
      <c r="I91" s="16"/>
      <c r="J91" s="161"/>
      <c r="K91"/>
    </row>
    <row r="92" spans="1:11" ht="24" customHeight="1">
      <c r="A92" s="19"/>
      <c r="B92" s="20"/>
      <c r="C92" s="22" t="s">
        <v>62</v>
      </c>
      <c r="D92" s="117"/>
      <c r="E92" s="117"/>
      <c r="F92" s="117"/>
      <c r="G92" s="117"/>
      <c r="H92" s="117"/>
      <c r="I92" s="117"/>
      <c r="J92" s="117"/>
      <c r="K92"/>
    </row>
    <row r="93" spans="1:11" ht="12.75">
      <c r="A93" s="19"/>
      <c r="B93" s="117"/>
      <c r="C93" s="117"/>
      <c r="D93" s="117"/>
      <c r="E93" s="117"/>
      <c r="F93" s="27"/>
      <c r="G93" s="117"/>
      <c r="H93" s="117"/>
      <c r="I93" s="117"/>
      <c r="J93" s="117"/>
      <c r="K93"/>
    </row>
    <row r="94" spans="1:11" ht="12.75">
      <c r="A94" s="19"/>
      <c r="B94" s="117"/>
      <c r="C94" s="117"/>
      <c r="D94" s="117"/>
      <c r="E94" s="117"/>
      <c r="F94" s="27"/>
      <c r="G94" s="117"/>
      <c r="H94" s="117"/>
      <c r="I94" s="117"/>
      <c r="J94" s="117"/>
      <c r="K94"/>
    </row>
    <row r="95" spans="1:11" ht="12.75">
      <c r="A95" s="19"/>
      <c r="B95" s="117"/>
      <c r="C95" s="117"/>
      <c r="D95" s="117"/>
      <c r="E95" s="117"/>
      <c r="F95" s="27"/>
      <c r="G95" s="117"/>
      <c r="H95" s="117"/>
      <c r="I95" s="117"/>
      <c r="J95" s="117"/>
      <c r="K95"/>
    </row>
    <row r="96" spans="1:11" ht="12.75">
      <c r="A96" s="19"/>
      <c r="B96" s="117"/>
      <c r="C96" s="117"/>
      <c r="D96" s="117"/>
      <c r="E96" s="117"/>
      <c r="F96" s="27"/>
      <c r="G96" s="117"/>
      <c r="H96" s="117"/>
      <c r="I96" s="117"/>
      <c r="J96" s="117"/>
      <c r="K96"/>
    </row>
    <row r="97" spans="1:11" ht="12.75">
      <c r="A97" s="19"/>
      <c r="B97" s="117"/>
      <c r="C97" s="117"/>
      <c r="D97" s="117"/>
      <c r="E97" s="117"/>
      <c r="F97" s="27"/>
      <c r="G97" s="117"/>
      <c r="H97" s="117"/>
      <c r="I97" s="117"/>
      <c r="J97" s="117"/>
      <c r="K97"/>
    </row>
    <row r="98" spans="1:11" ht="12.75">
      <c r="A98" s="19"/>
      <c r="B98" s="117"/>
      <c r="C98" s="117"/>
      <c r="D98" s="117"/>
      <c r="E98" s="117"/>
      <c r="F98" s="27"/>
      <c r="G98" s="117"/>
      <c r="H98" s="117"/>
      <c r="I98" s="117"/>
      <c r="J98" s="117"/>
      <c r="K98"/>
    </row>
    <row r="99" spans="1:11" ht="12.75">
      <c r="A99" s="19"/>
      <c r="B99" s="117"/>
      <c r="C99" s="117"/>
      <c r="D99" s="117"/>
      <c r="E99" s="117"/>
      <c r="F99" s="27"/>
      <c r="G99" s="117"/>
      <c r="H99" s="117"/>
      <c r="I99" s="117"/>
      <c r="J99" s="117"/>
      <c r="K99"/>
    </row>
    <row r="100" spans="1:11" ht="12.75">
      <c r="A100" s="19"/>
      <c r="B100" s="117"/>
      <c r="C100" s="117"/>
      <c r="D100" s="117"/>
      <c r="E100" s="117"/>
      <c r="F100" s="27"/>
      <c r="G100" s="117"/>
      <c r="H100" s="117"/>
      <c r="I100" s="117"/>
      <c r="J100" s="117"/>
      <c r="K100"/>
    </row>
    <row r="101" spans="1:11" ht="12.75">
      <c r="A101" s="19"/>
      <c r="B101" s="117"/>
      <c r="C101" s="117"/>
      <c r="D101" s="117"/>
      <c r="E101" s="117"/>
      <c r="F101" s="27"/>
      <c r="G101" s="117"/>
      <c r="H101" s="117"/>
      <c r="I101" s="117"/>
      <c r="J101" s="117"/>
      <c r="K101"/>
    </row>
    <row r="102" spans="1:11" ht="12.75">
      <c r="A102" s="19"/>
      <c r="B102" s="117"/>
      <c r="C102" s="117"/>
      <c r="D102" s="117"/>
      <c r="E102" s="117"/>
      <c r="F102" s="27"/>
      <c r="G102" s="117"/>
      <c r="H102" s="117"/>
      <c r="I102" s="117"/>
      <c r="J102" s="117"/>
      <c r="K102"/>
    </row>
    <row r="103" spans="1:11" ht="12.75">
      <c r="A103" s="19"/>
      <c r="B103" s="117"/>
      <c r="C103" s="117"/>
      <c r="D103" s="117"/>
      <c r="E103" s="117"/>
      <c r="F103" s="27"/>
      <c r="G103" s="117"/>
      <c r="H103" s="117"/>
      <c r="I103" s="117"/>
      <c r="J103" s="117"/>
      <c r="K103"/>
    </row>
    <row r="104" spans="1:11" ht="12.75">
      <c r="A104" s="19"/>
      <c r="B104" s="117"/>
      <c r="C104" s="117"/>
      <c r="D104" s="117"/>
      <c r="E104" s="117"/>
      <c r="F104" s="27"/>
      <c r="G104" s="117"/>
      <c r="H104" s="117"/>
      <c r="I104" s="117"/>
      <c r="J104" s="117"/>
      <c r="K104"/>
    </row>
    <row r="105" spans="1:11" ht="12.75">
      <c r="A105" s="19"/>
      <c r="B105" s="117"/>
      <c r="C105" s="117"/>
      <c r="D105" s="117"/>
      <c r="E105" s="117"/>
      <c r="F105" s="27"/>
      <c r="G105" s="117"/>
      <c r="H105" s="117"/>
      <c r="I105" s="117"/>
      <c r="J105" s="117"/>
      <c r="K105"/>
    </row>
    <row r="106" spans="1:10" ht="12.75">
      <c r="A106" s="19"/>
      <c r="B106" s="117"/>
      <c r="C106" s="117"/>
      <c r="D106" s="117"/>
      <c r="E106" s="117"/>
      <c r="F106" s="27"/>
      <c r="G106" s="117"/>
      <c r="H106" s="117"/>
      <c r="I106" s="117"/>
      <c r="J106" s="117"/>
    </row>
    <row r="107" spans="1:10" ht="12.75">
      <c r="A107" s="19"/>
      <c r="B107" s="117"/>
      <c r="C107" s="117"/>
      <c r="D107" s="117"/>
      <c r="E107" s="117"/>
      <c r="F107" s="27"/>
      <c r="G107" s="117"/>
      <c r="H107" s="117"/>
      <c r="I107" s="117"/>
      <c r="J107" s="117"/>
    </row>
    <row r="108" spans="1:10" ht="12.75">
      <c r="A108" s="19"/>
      <c r="B108" s="117"/>
      <c r="C108" s="117"/>
      <c r="D108" s="117"/>
      <c r="E108" s="117"/>
      <c r="F108" s="27"/>
      <c r="G108" s="117"/>
      <c r="H108" s="117"/>
      <c r="I108" s="117"/>
      <c r="J108" s="117"/>
    </row>
    <row r="109" spans="1:10" ht="12.75">
      <c r="A109" s="19"/>
      <c r="B109" s="117"/>
      <c r="C109" s="117"/>
      <c r="D109" s="117"/>
      <c r="E109" s="117"/>
      <c r="F109" s="27"/>
      <c r="G109" s="117"/>
      <c r="H109" s="117"/>
      <c r="I109" s="117"/>
      <c r="J109" s="117"/>
    </row>
    <row r="110" spans="1:10" ht="12.75">
      <c r="A110" s="19"/>
      <c r="B110" s="117"/>
      <c r="C110" s="117"/>
      <c r="D110" s="117"/>
      <c r="E110" s="117"/>
      <c r="F110" s="27"/>
      <c r="G110" s="117"/>
      <c r="H110" s="117"/>
      <c r="I110" s="117"/>
      <c r="J110" s="117"/>
    </row>
    <row r="111" spans="1:10" ht="12.75">
      <c r="A111" s="19"/>
      <c r="B111" s="117"/>
      <c r="C111" s="117"/>
      <c r="D111" s="117"/>
      <c r="E111" s="117"/>
      <c r="F111" s="27"/>
      <c r="G111" s="117"/>
      <c r="H111" s="117"/>
      <c r="I111" s="117"/>
      <c r="J111" s="117"/>
    </row>
    <row r="112" spans="1:10" ht="12.75">
      <c r="A112" s="19"/>
      <c r="B112" s="117"/>
      <c r="C112" s="117"/>
      <c r="D112" s="117"/>
      <c r="E112" s="117"/>
      <c r="F112" s="27"/>
      <c r="G112" s="117"/>
      <c r="H112" s="117"/>
      <c r="I112" s="117"/>
      <c r="J112" s="117"/>
    </row>
    <row r="113" spans="1:10" ht="12.75">
      <c r="A113" s="19"/>
      <c r="B113" s="117"/>
      <c r="C113" s="117"/>
      <c r="D113" s="117"/>
      <c r="E113" s="117"/>
      <c r="F113" s="27"/>
      <c r="G113" s="117"/>
      <c r="H113" s="117"/>
      <c r="I113" s="117"/>
      <c r="J113" s="117"/>
    </row>
    <row r="114" spans="1:10" ht="12.75">
      <c r="A114" s="19"/>
      <c r="B114" s="117"/>
      <c r="C114" s="117"/>
      <c r="D114" s="117"/>
      <c r="E114" s="117"/>
      <c r="F114" s="27"/>
      <c r="G114" s="117"/>
      <c r="H114" s="117"/>
      <c r="I114" s="117"/>
      <c r="J114" s="117"/>
    </row>
    <row r="115" spans="1:10" ht="12.75">
      <c r="A115" s="19"/>
      <c r="B115" s="117"/>
      <c r="C115" s="117"/>
      <c r="D115" s="117"/>
      <c r="E115" s="117"/>
      <c r="F115" s="27"/>
      <c r="G115" s="117"/>
      <c r="H115" s="117"/>
      <c r="I115" s="117"/>
      <c r="J115" s="117"/>
    </row>
    <row r="116" spans="1:10" ht="12.75">
      <c r="A116" s="19"/>
      <c r="B116" s="117"/>
      <c r="C116" s="117"/>
      <c r="D116" s="117"/>
      <c r="E116" s="117"/>
      <c r="F116" s="27"/>
      <c r="G116" s="117"/>
      <c r="H116" s="117"/>
      <c r="I116" s="117"/>
      <c r="J116" s="117"/>
    </row>
    <row r="117" spans="1:10" ht="12.75">
      <c r="A117" s="19"/>
      <c r="B117" s="117"/>
      <c r="C117" s="117"/>
      <c r="D117" s="117"/>
      <c r="E117" s="117"/>
      <c r="F117" s="27"/>
      <c r="G117" s="117"/>
      <c r="H117" s="117"/>
      <c r="I117" s="117"/>
      <c r="J117" s="117"/>
    </row>
    <row r="118" spans="1:10" ht="12.75">
      <c r="A118" s="19"/>
      <c r="B118" s="117"/>
      <c r="C118" s="117"/>
      <c r="D118" s="117"/>
      <c r="E118" s="117"/>
      <c r="F118" s="27"/>
      <c r="G118" s="117"/>
      <c r="H118" s="117"/>
      <c r="I118" s="117"/>
      <c r="J118" s="117"/>
    </row>
    <row r="119" spans="1:10" ht="12.75">
      <c r="A119" s="19"/>
      <c r="B119" s="117"/>
      <c r="C119" s="117"/>
      <c r="D119" s="117"/>
      <c r="E119" s="117"/>
      <c r="F119" s="27"/>
      <c r="G119" s="117"/>
      <c r="H119" s="117"/>
      <c r="I119" s="117"/>
      <c r="J119" s="117"/>
    </row>
    <row r="120" spans="1:10" ht="12.75">
      <c r="A120" s="19"/>
      <c r="B120" s="117"/>
      <c r="C120" s="117"/>
      <c r="D120" s="117"/>
      <c r="E120" s="117"/>
      <c r="F120" s="27"/>
      <c r="G120" s="117"/>
      <c r="H120" s="117"/>
      <c r="I120" s="117"/>
      <c r="J120" s="117"/>
    </row>
    <row r="121" spans="1:10" ht="12.75">
      <c r="A121" s="19"/>
      <c r="B121" s="117"/>
      <c r="C121" s="117"/>
      <c r="D121" s="117"/>
      <c r="E121" s="117"/>
      <c r="F121" s="27"/>
      <c r="G121" s="117"/>
      <c r="H121" s="117"/>
      <c r="I121" s="117"/>
      <c r="J121" s="117"/>
    </row>
    <row r="122" spans="1:10" ht="12.75">
      <c r="A122" s="19"/>
      <c r="B122" s="117"/>
      <c r="C122" s="117"/>
      <c r="D122" s="117"/>
      <c r="E122" s="117"/>
      <c r="F122" s="27"/>
      <c r="G122" s="117"/>
      <c r="H122" s="117"/>
      <c r="I122" s="117"/>
      <c r="J122" s="117"/>
    </row>
    <row r="123" spans="1:10" ht="12.75">
      <c r="A123" s="19"/>
      <c r="B123" s="117"/>
      <c r="C123" s="117"/>
      <c r="D123" s="117"/>
      <c r="E123" s="117"/>
      <c r="F123" s="27"/>
      <c r="G123" s="117"/>
      <c r="H123" s="117"/>
      <c r="I123" s="117"/>
      <c r="J123" s="117"/>
    </row>
    <row r="124" spans="1:10" ht="12.75">
      <c r="A124" s="19"/>
      <c r="B124" s="117"/>
      <c r="C124" s="117"/>
      <c r="D124" s="117"/>
      <c r="E124" s="117"/>
      <c r="F124" s="27"/>
      <c r="G124" s="117"/>
      <c r="H124" s="117"/>
      <c r="I124" s="117"/>
      <c r="J124" s="117"/>
    </row>
    <row r="125" spans="1:10" ht="12.75">
      <c r="A125" s="19"/>
      <c r="B125" s="117"/>
      <c r="C125" s="117"/>
      <c r="D125" s="117"/>
      <c r="E125" s="117"/>
      <c r="F125" s="27"/>
      <c r="G125" s="117"/>
      <c r="H125" s="117"/>
      <c r="I125" s="117"/>
      <c r="J125" s="117"/>
    </row>
    <row r="126" spans="1:10" ht="12.75">
      <c r="A126" s="19"/>
      <c r="B126" s="117"/>
      <c r="C126" s="117"/>
      <c r="D126" s="117"/>
      <c r="E126" s="117"/>
      <c r="F126" s="27"/>
      <c r="G126" s="117"/>
      <c r="H126" s="117"/>
      <c r="I126" s="117"/>
      <c r="J126" s="117"/>
    </row>
    <row r="127" spans="1:10" ht="12.75">
      <c r="A127" s="19"/>
      <c r="B127" s="117"/>
      <c r="C127" s="117"/>
      <c r="D127" s="117"/>
      <c r="E127" s="117"/>
      <c r="F127" s="27"/>
      <c r="G127" s="117"/>
      <c r="H127" s="117"/>
      <c r="I127" s="117"/>
      <c r="J127" s="117"/>
    </row>
    <row r="128" spans="1:10" ht="12.75">
      <c r="A128" s="19"/>
      <c r="B128" s="117"/>
      <c r="C128" s="117"/>
      <c r="D128" s="117"/>
      <c r="E128" s="117"/>
      <c r="F128" s="27"/>
      <c r="G128" s="117"/>
      <c r="H128" s="117"/>
      <c r="I128" s="117"/>
      <c r="J128" s="117"/>
    </row>
    <row r="129" spans="1:10" ht="12.75">
      <c r="A129" s="19"/>
      <c r="B129" s="117"/>
      <c r="C129" s="117"/>
      <c r="D129" s="117"/>
      <c r="E129" s="117"/>
      <c r="F129" s="27"/>
      <c r="G129" s="117"/>
      <c r="H129" s="117"/>
      <c r="I129" s="117"/>
      <c r="J129" s="117"/>
    </row>
    <row r="130" spans="1:9" ht="12.75">
      <c r="A130" s="19"/>
      <c r="B130" s="117"/>
      <c r="C130" s="117"/>
      <c r="D130" s="117"/>
      <c r="E130" s="117"/>
      <c r="F130" s="27"/>
      <c r="G130" s="117"/>
      <c r="H130" s="117"/>
      <c r="I130" s="117"/>
    </row>
    <row r="131" spans="1:9" ht="12.75">
      <c r="A131" s="19"/>
      <c r="B131" s="117"/>
      <c r="C131" s="117"/>
      <c r="D131" s="117"/>
      <c r="E131" s="117"/>
      <c r="F131" s="27"/>
      <c r="G131" s="117"/>
      <c r="H131" s="117"/>
      <c r="I131" s="117"/>
    </row>
    <row r="132" spans="1:9" ht="12.75">
      <c r="A132" s="19"/>
      <c r="B132" s="117"/>
      <c r="C132" s="117"/>
      <c r="D132" s="117"/>
      <c r="E132" s="117"/>
      <c r="F132" s="27"/>
      <c r="G132" s="117"/>
      <c r="H132" s="117"/>
      <c r="I132" s="117"/>
    </row>
    <row r="133" spans="1:9" ht="12.75">
      <c r="A133" s="19"/>
      <c r="B133" s="117"/>
      <c r="C133" s="117"/>
      <c r="D133" s="117"/>
      <c r="E133" s="117"/>
      <c r="F133" s="27"/>
      <c r="G133" s="117"/>
      <c r="H133" s="117"/>
      <c r="I133" s="117"/>
    </row>
    <row r="134" spans="1:9" ht="12.75">
      <c r="A134" s="19"/>
      <c r="B134" s="117"/>
      <c r="C134" s="117"/>
      <c r="D134" s="117"/>
      <c r="E134" s="117"/>
      <c r="F134" s="27"/>
      <c r="G134" s="117"/>
      <c r="H134" s="117"/>
      <c r="I134" s="117"/>
    </row>
    <row r="135" spans="1:9" ht="12.75">
      <c r="A135" s="19"/>
      <c r="B135" s="117"/>
      <c r="C135" s="117"/>
      <c r="D135" s="117"/>
      <c r="E135" s="117"/>
      <c r="F135" s="27"/>
      <c r="G135" s="117"/>
      <c r="H135" s="117"/>
      <c r="I135" s="117"/>
    </row>
    <row r="136" spans="1:9" ht="12.75">
      <c r="A136" s="19"/>
      <c r="B136" s="117"/>
      <c r="C136" s="117"/>
      <c r="D136" s="117"/>
      <c r="E136" s="117"/>
      <c r="F136" s="27"/>
      <c r="G136" s="117"/>
      <c r="H136" s="117"/>
      <c r="I136" s="117"/>
    </row>
    <row r="137" spans="1:9" ht="12.75">
      <c r="A137" s="19"/>
      <c r="B137" s="117"/>
      <c r="C137" s="117"/>
      <c r="D137" s="117"/>
      <c r="E137" s="117"/>
      <c r="F137" s="27"/>
      <c r="G137" s="117"/>
      <c r="H137" s="117"/>
      <c r="I137" s="117"/>
    </row>
    <row r="138" spans="1:9" ht="12.75">
      <c r="A138" s="19"/>
      <c r="B138" s="117"/>
      <c r="C138" s="117"/>
      <c r="D138" s="117"/>
      <c r="E138" s="117"/>
      <c r="F138" s="27"/>
      <c r="G138" s="117"/>
      <c r="H138" s="117"/>
      <c r="I138" s="117"/>
    </row>
    <row r="139" spans="1:9" ht="12.75">
      <c r="A139" s="19"/>
      <c r="B139" s="117"/>
      <c r="C139" s="117"/>
      <c r="D139" s="117"/>
      <c r="E139" s="117"/>
      <c r="F139" s="27"/>
      <c r="G139" s="117"/>
      <c r="H139" s="117"/>
      <c r="I139" s="117"/>
    </row>
    <row r="140" spans="1:9" ht="12.75">
      <c r="A140" s="19"/>
      <c r="B140" s="117"/>
      <c r="C140" s="117"/>
      <c r="D140" s="117"/>
      <c r="E140" s="117"/>
      <c r="F140" s="27"/>
      <c r="G140" s="117"/>
      <c r="H140" s="117"/>
      <c r="I140" s="117"/>
    </row>
    <row r="141" spans="1:9" ht="12.75">
      <c r="A141" s="19"/>
      <c r="B141" s="117"/>
      <c r="C141" s="117"/>
      <c r="D141" s="117"/>
      <c r="E141" s="117"/>
      <c r="F141" s="27"/>
      <c r="G141" s="117"/>
      <c r="H141" s="117"/>
      <c r="I141" s="117"/>
    </row>
    <row r="142" spans="1:9" ht="12.75">
      <c r="A142" s="19"/>
      <c r="B142" s="117"/>
      <c r="C142" s="117"/>
      <c r="D142" s="117"/>
      <c r="E142" s="117"/>
      <c r="F142" s="27"/>
      <c r="G142" s="117"/>
      <c r="H142" s="117"/>
      <c r="I142" s="117"/>
    </row>
    <row r="143" spans="1:9" ht="12.75">
      <c r="A143" s="19"/>
      <c r="B143" s="117"/>
      <c r="C143" s="117"/>
      <c r="D143" s="117"/>
      <c r="E143" s="117"/>
      <c r="F143" s="27"/>
      <c r="G143" s="117"/>
      <c r="H143" s="117"/>
      <c r="I143" s="117"/>
    </row>
    <row r="144" spans="1:9" ht="12.75">
      <c r="A144" s="19"/>
      <c r="B144" s="117"/>
      <c r="C144" s="117"/>
      <c r="D144" s="117"/>
      <c r="E144" s="117"/>
      <c r="F144" s="27"/>
      <c r="G144" s="117"/>
      <c r="H144" s="117"/>
      <c r="I144" s="117"/>
    </row>
    <row r="145" spans="1:9" ht="12.75">
      <c r="A145" s="19"/>
      <c r="B145" s="117"/>
      <c r="C145" s="117"/>
      <c r="D145" s="117"/>
      <c r="E145" s="117"/>
      <c r="F145" s="27"/>
      <c r="G145" s="117"/>
      <c r="H145" s="117"/>
      <c r="I145" s="117"/>
    </row>
    <row r="146" spans="1:9" ht="12.75">
      <c r="A146" s="19"/>
      <c r="B146" s="117"/>
      <c r="C146" s="117"/>
      <c r="D146" s="117"/>
      <c r="E146" s="117"/>
      <c r="F146" s="27"/>
      <c r="G146" s="117"/>
      <c r="H146" s="117"/>
      <c r="I146" s="117"/>
    </row>
    <row r="147" spans="1:9" ht="12.75">
      <c r="A147" s="19"/>
      <c r="B147" s="117"/>
      <c r="C147" s="117"/>
      <c r="D147" s="117"/>
      <c r="E147" s="117"/>
      <c r="F147" s="27"/>
      <c r="G147" s="117"/>
      <c r="H147" s="117"/>
      <c r="I147" s="117"/>
    </row>
    <row r="148" spans="1:9" ht="12.75">
      <c r="A148" s="19"/>
      <c r="B148" s="117"/>
      <c r="C148" s="117"/>
      <c r="D148" s="117"/>
      <c r="E148" s="117"/>
      <c r="F148" s="27"/>
      <c r="G148" s="117"/>
      <c r="H148" s="117"/>
      <c r="I148" s="117"/>
    </row>
    <row r="149" spans="1:9" ht="12.75">
      <c r="A149" s="19"/>
      <c r="B149" s="117"/>
      <c r="C149" s="117"/>
      <c r="D149" s="117"/>
      <c r="E149" s="117"/>
      <c r="F149" s="27"/>
      <c r="G149" s="117"/>
      <c r="H149" s="117"/>
      <c r="I149" s="117"/>
    </row>
  </sheetData>
  <sheetProtection/>
  <mergeCells count="6">
    <mergeCell ref="A5:K5"/>
    <mergeCell ref="B9:J9"/>
    <mergeCell ref="A1:K1"/>
    <mergeCell ref="A2:K2"/>
    <mergeCell ref="A3:C3"/>
    <mergeCell ref="A4:K4"/>
  </mergeCells>
  <printOptions horizontalCentered="1" verticalCentered="1"/>
  <pageMargins left="0.25" right="0.25" top="0.22" bottom="0.24" header="0.22" footer="0.24"/>
  <pageSetup fitToHeight="1" fitToWidth="1" horizontalDpi="600" verticalDpi="600" orientation="portrait" scale="36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43"/>
  <sheetViews>
    <sheetView zoomScalePageLayoutView="0" workbookViewId="0" topLeftCell="A8">
      <selection activeCell="B11" sqref="B11"/>
    </sheetView>
  </sheetViews>
  <sheetFormatPr defaultColWidth="11.421875" defaultRowHeight="12.75"/>
  <cols>
    <col min="1" max="1" width="38.7109375" style="0" bestFit="1" customWidth="1"/>
    <col min="2" max="9" width="15.7109375" style="0" customWidth="1"/>
    <col min="10" max="10" width="22.7109375" style="0" customWidth="1"/>
    <col min="11" max="16384" width="8.8515625" style="0" customWidth="1"/>
  </cols>
  <sheetData>
    <row r="1" spans="1:13" ht="18">
      <c r="A1" s="341" t="str">
        <f>Pools!A1</f>
        <v>Albuquerque Bid Qualifier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</row>
    <row r="2" spans="1:13" ht="18">
      <c r="A2" s="342" t="str">
        <f>Pools!A2</f>
        <v>3/16/19 - 3/17/19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</row>
    <row r="3" spans="1:7" ht="13.5">
      <c r="A3" s="30"/>
      <c r="B3" s="32" t="str">
        <f>Pools!C11</f>
        <v>PM Pool - 2:30pm Start</v>
      </c>
      <c r="C3" s="37"/>
      <c r="D3" s="30"/>
      <c r="E3" s="30"/>
      <c r="F3" s="30"/>
      <c r="G3" s="30"/>
    </row>
    <row r="4" spans="1:2" s="26" customFormat="1" ht="13.5">
      <c r="A4" s="38" t="s">
        <v>4</v>
      </c>
      <c r="B4" s="26" t="str">
        <f>Pools!C12</f>
        <v>ABQ Convention Center Ct. 2</v>
      </c>
    </row>
    <row r="5" spans="1:2" s="26" customFormat="1" ht="13.5">
      <c r="A5" s="38" t="s">
        <v>5</v>
      </c>
      <c r="B5" s="26" t="str">
        <f>Pools!A10</f>
        <v>Division I</v>
      </c>
    </row>
    <row r="7" spans="1:13" s="7" customFormat="1" ht="13.5">
      <c r="A7" s="374" t="s">
        <v>104</v>
      </c>
      <c r="B7" s="374"/>
      <c r="C7" s="374"/>
      <c r="D7" s="374"/>
      <c r="E7" s="374"/>
      <c r="F7" s="374"/>
      <c r="G7" s="374"/>
      <c r="H7" s="374"/>
      <c r="I7" s="39"/>
      <c r="J7" s="39"/>
      <c r="K7" s="39"/>
      <c r="L7" s="39"/>
      <c r="M7" s="39"/>
    </row>
    <row r="9" spans="1:7" ht="12.75">
      <c r="A9" s="11" t="s">
        <v>22</v>
      </c>
      <c r="B9" s="27" t="s">
        <v>28</v>
      </c>
      <c r="D9" s="11"/>
      <c r="E9" s="11"/>
      <c r="F9" s="11"/>
      <c r="G9" s="11"/>
    </row>
    <row r="10" spans="1:7" ht="12.75">
      <c r="A10" s="11" t="s">
        <v>23</v>
      </c>
      <c r="B10" s="13">
        <v>2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350" t="str">
        <f>A13</f>
        <v>DBK 17 Black Neal</v>
      </c>
      <c r="C12" s="358"/>
      <c r="D12" s="350" t="str">
        <f>A16</f>
        <v>TAV 17</v>
      </c>
      <c r="E12" s="351"/>
      <c r="F12" s="350" t="str">
        <f>A19</f>
        <v>ARVC 15N1 Adidas</v>
      </c>
      <c r="G12" s="351"/>
      <c r="H12" s="375" t="str">
        <f>A22</f>
        <v>EPSF Titanium 18</v>
      </c>
      <c r="I12" s="351"/>
      <c r="J12" s="3" t="s">
        <v>7</v>
      </c>
      <c r="K12" s="350" t="s">
        <v>8</v>
      </c>
      <c r="L12" s="351"/>
    </row>
    <row r="13" spans="1:12" s="41" customFormat="1" ht="24" customHeight="1">
      <c r="A13" s="359" t="str">
        <f>Pools!C14</f>
        <v>DBK 17 Black Neal</v>
      </c>
      <c r="B13" s="368"/>
      <c r="C13" s="369"/>
      <c r="D13" s="40"/>
      <c r="E13" s="40"/>
      <c r="F13" s="40"/>
      <c r="G13" s="40"/>
      <c r="H13" s="40"/>
      <c r="I13" s="40"/>
      <c r="J13" s="359">
        <v>1</v>
      </c>
      <c r="K13" s="362"/>
      <c r="L13" s="363"/>
    </row>
    <row r="14" spans="1:12" s="41" customFormat="1" ht="24" customHeight="1">
      <c r="A14" s="360"/>
      <c r="B14" s="370"/>
      <c r="C14" s="371"/>
      <c r="D14" s="40"/>
      <c r="E14" s="40"/>
      <c r="F14" s="40"/>
      <c r="G14" s="40"/>
      <c r="H14" s="40"/>
      <c r="I14" s="40"/>
      <c r="J14" s="360"/>
      <c r="K14" s="364"/>
      <c r="L14" s="365"/>
    </row>
    <row r="15" spans="1:12" s="41" customFormat="1" ht="24" customHeight="1">
      <c r="A15" s="361"/>
      <c r="B15" s="372"/>
      <c r="C15" s="373"/>
      <c r="D15" s="40"/>
      <c r="E15" s="40"/>
      <c r="F15" s="40"/>
      <c r="G15" s="40"/>
      <c r="H15" s="40"/>
      <c r="I15" s="40"/>
      <c r="J15" s="361"/>
      <c r="K15" s="366"/>
      <c r="L15" s="367"/>
    </row>
    <row r="16" spans="1:12" s="41" customFormat="1" ht="24" customHeight="1">
      <c r="A16" s="359" t="str">
        <f>Pools!C15</f>
        <v>TAV 17</v>
      </c>
      <c r="B16" s="42" t="str">
        <f>IF(E13&gt;0,E13," ")</f>
        <v> </v>
      </c>
      <c r="C16" s="42" t="str">
        <f>IF(D13&gt;0,D13," ")</f>
        <v> </v>
      </c>
      <c r="D16" s="368"/>
      <c r="E16" s="369"/>
      <c r="F16" s="40"/>
      <c r="G16" s="40"/>
      <c r="H16" s="40"/>
      <c r="I16" s="40"/>
      <c r="J16" s="359">
        <v>2</v>
      </c>
      <c r="K16" s="362"/>
      <c r="L16" s="363"/>
    </row>
    <row r="17" spans="1:12" s="41" customFormat="1" ht="24" customHeight="1">
      <c r="A17" s="360"/>
      <c r="B17" s="42" t="str">
        <f>IF(E14&gt;0,E14," ")</f>
        <v> </v>
      </c>
      <c r="C17" s="42" t="str">
        <f>IF(D14&gt;0,D14," ")</f>
        <v> </v>
      </c>
      <c r="D17" s="370"/>
      <c r="E17" s="371"/>
      <c r="F17" s="40"/>
      <c r="G17" s="40"/>
      <c r="H17" s="40"/>
      <c r="I17" s="40"/>
      <c r="J17" s="360"/>
      <c r="K17" s="364"/>
      <c r="L17" s="365"/>
    </row>
    <row r="18" spans="1:12" s="41" customFormat="1" ht="24" customHeight="1">
      <c r="A18" s="361"/>
      <c r="B18" s="42" t="str">
        <f>IF(E15&gt;0,E15," ")</f>
        <v> </v>
      </c>
      <c r="C18" s="42" t="str">
        <f>IF(D15&gt;0,D15," ")</f>
        <v> </v>
      </c>
      <c r="D18" s="372"/>
      <c r="E18" s="373"/>
      <c r="F18" s="40"/>
      <c r="G18" s="40"/>
      <c r="H18" s="40"/>
      <c r="I18" s="40"/>
      <c r="J18" s="361"/>
      <c r="K18" s="366"/>
      <c r="L18" s="367"/>
    </row>
    <row r="19" spans="1:12" s="41" customFormat="1" ht="24" customHeight="1">
      <c r="A19" s="359" t="str">
        <f>Pools!C16</f>
        <v>ARVC 15N1 Adidas</v>
      </c>
      <c r="B19" s="42" t="str">
        <f>IF(G13&gt;0,G13," ")</f>
        <v> </v>
      </c>
      <c r="C19" s="42" t="str">
        <f>IF(F13&gt;0,F13," ")</f>
        <v> </v>
      </c>
      <c r="D19" s="42" t="str">
        <f>IF(G16&gt;0,G16," ")</f>
        <v> </v>
      </c>
      <c r="E19" s="42" t="str">
        <f>IF(F16&gt;0,F16," ")</f>
        <v> </v>
      </c>
      <c r="F19" s="43"/>
      <c r="G19" s="43"/>
      <c r="H19" s="40"/>
      <c r="I19" s="40"/>
      <c r="J19" s="359">
        <v>3</v>
      </c>
      <c r="K19" s="362"/>
      <c r="L19" s="363"/>
    </row>
    <row r="20" spans="1:12" s="41" customFormat="1" ht="24" customHeight="1">
      <c r="A20" s="360"/>
      <c r="B20" s="42" t="str">
        <f>IF(G14&gt;0,G14," ")</f>
        <v> </v>
      </c>
      <c r="C20" s="42" t="str">
        <f>IF(F14&gt;0,F14," ")</f>
        <v> </v>
      </c>
      <c r="D20" s="42" t="str">
        <f>IF(G17&gt;0,G17," ")</f>
        <v> </v>
      </c>
      <c r="E20" s="42" t="str">
        <f>IF(F17&gt;0,F17," ")</f>
        <v> </v>
      </c>
      <c r="F20" s="43"/>
      <c r="G20" s="43"/>
      <c r="H20" s="40"/>
      <c r="I20" s="40"/>
      <c r="J20" s="360"/>
      <c r="K20" s="364"/>
      <c r="L20" s="365"/>
    </row>
    <row r="21" spans="1:12" s="41" customFormat="1" ht="24" customHeight="1">
      <c r="A21" s="361"/>
      <c r="B21" s="42" t="str">
        <f>IF(G15&gt;0,G15," ")</f>
        <v> </v>
      </c>
      <c r="C21" s="42" t="str">
        <f>IF(F15&gt;0,F15," ")</f>
        <v> </v>
      </c>
      <c r="D21" s="42" t="str">
        <f>IF(G18&gt;0,G18," ")</f>
        <v> </v>
      </c>
      <c r="E21" s="42" t="str">
        <f>IF(F18&gt;0,F18," ")</f>
        <v> </v>
      </c>
      <c r="F21" s="43"/>
      <c r="G21" s="43"/>
      <c r="H21" s="40"/>
      <c r="I21" s="40"/>
      <c r="J21" s="361"/>
      <c r="K21" s="366"/>
      <c r="L21" s="367"/>
    </row>
    <row r="22" spans="1:12" s="41" customFormat="1" ht="24" customHeight="1">
      <c r="A22" s="359" t="str">
        <f>Pools!C17</f>
        <v>EPSF Titanium 18</v>
      </c>
      <c r="B22" s="42" t="str">
        <f>IF(I13&gt;0,I13," ")</f>
        <v> </v>
      </c>
      <c r="C22" s="42" t="str">
        <f>IF(H13&gt;0,H13," ")</f>
        <v> </v>
      </c>
      <c r="D22" s="42" t="str">
        <f>IF(I16&gt;0,I16," ")</f>
        <v> </v>
      </c>
      <c r="E22" s="42" t="str">
        <f>IF(H16&gt;0,H16," ")</f>
        <v> </v>
      </c>
      <c r="F22" s="42" t="str">
        <f>IF(I19&gt;0,I19," ")</f>
        <v> </v>
      </c>
      <c r="G22" s="42" t="str">
        <f>IF(H19&gt;0,H19," ")</f>
        <v> </v>
      </c>
      <c r="H22" s="368"/>
      <c r="I22" s="369"/>
      <c r="J22" s="359">
        <v>4</v>
      </c>
      <c r="K22" s="362"/>
      <c r="L22" s="363"/>
    </row>
    <row r="23" spans="1:12" s="41" customFormat="1" ht="24" customHeight="1">
      <c r="A23" s="360"/>
      <c r="B23" s="42" t="str">
        <f>IF(I14&gt;0,I14," ")</f>
        <v> </v>
      </c>
      <c r="C23" s="42" t="str">
        <f>IF(H14&gt;0,H14," ")</f>
        <v> </v>
      </c>
      <c r="D23" s="42" t="str">
        <f>IF(I17&gt;0,I17," ")</f>
        <v> </v>
      </c>
      <c r="E23" s="42" t="str">
        <f>IF(H17&gt;0,H17," ")</f>
        <v> </v>
      </c>
      <c r="F23" s="42" t="str">
        <f>IF(I20&gt;0,I20," ")</f>
        <v> </v>
      </c>
      <c r="G23" s="42" t="str">
        <f>IF(H20&gt;0,H20," ")</f>
        <v> </v>
      </c>
      <c r="H23" s="370"/>
      <c r="I23" s="371"/>
      <c r="J23" s="360"/>
      <c r="K23" s="364"/>
      <c r="L23" s="365"/>
    </row>
    <row r="24" spans="1:12" s="41" customFormat="1" ht="24" customHeight="1">
      <c r="A24" s="361"/>
      <c r="B24" s="42" t="str">
        <f>IF(I15&gt;0,I15," ")</f>
        <v> </v>
      </c>
      <c r="C24" s="42" t="str">
        <f>IF(H15&gt;0,H15," ")</f>
        <v> </v>
      </c>
      <c r="D24" s="42" t="str">
        <f>IF(I18&gt;0,I18," ")</f>
        <v> </v>
      </c>
      <c r="E24" s="42" t="str">
        <f>IF(H18&gt;0,H18," ")</f>
        <v> </v>
      </c>
      <c r="F24" s="42" t="str">
        <f>IF(I21&gt;0,I21," ")</f>
        <v> </v>
      </c>
      <c r="G24" s="42" t="str">
        <f>IF(H21&gt;0,H21," ")</f>
        <v> </v>
      </c>
      <c r="H24" s="372"/>
      <c r="I24" s="373"/>
      <c r="J24" s="361"/>
      <c r="K24" s="366"/>
      <c r="L24" s="367"/>
    </row>
    <row r="25" spans="1:13" s="41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357" t="s">
        <v>9</v>
      </c>
      <c r="C26" s="357"/>
      <c r="D26" s="357"/>
      <c r="E26" s="36"/>
      <c r="F26" s="357" t="s">
        <v>10</v>
      </c>
      <c r="G26" s="357"/>
      <c r="H26" s="357"/>
      <c r="I26" s="357" t="s">
        <v>11</v>
      </c>
      <c r="J26" s="357"/>
    </row>
    <row r="27" spans="1:11" ht="12.75">
      <c r="A27" s="1"/>
      <c r="B27" s="350" t="s">
        <v>12</v>
      </c>
      <c r="C27" s="358"/>
      <c r="D27" s="358" t="s">
        <v>13</v>
      </c>
      <c r="E27" s="358"/>
      <c r="F27" s="358" t="s">
        <v>12</v>
      </c>
      <c r="G27" s="358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DBK 17 Black Neal</v>
      </c>
      <c r="B28" s="355"/>
      <c r="C28" s="356"/>
      <c r="D28" s="355"/>
      <c r="E28" s="356"/>
      <c r="F28" s="355"/>
      <c r="G28" s="356"/>
      <c r="H28" s="44"/>
      <c r="I28" s="45">
        <f>D13+D14+D15+F13+F14+F15+H13+H14+H15</f>
        <v>0</v>
      </c>
      <c r="J28" s="45">
        <f>E13+E14+E15+G13+G14+G15+I13+I14+I15</f>
        <v>0</v>
      </c>
      <c r="K28" s="45">
        <f>I28-J28</f>
        <v>0</v>
      </c>
    </row>
    <row r="29" spans="1:11" ht="24" customHeight="1">
      <c r="A29" s="2" t="str">
        <f>A16</f>
        <v>TAV 17</v>
      </c>
      <c r="B29" s="355"/>
      <c r="C29" s="356"/>
      <c r="D29" s="355"/>
      <c r="E29" s="356"/>
      <c r="F29" s="355"/>
      <c r="G29" s="356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1" ht="24" customHeight="1">
      <c r="A30" s="2" t="str">
        <f>A19</f>
        <v>ARVC 15N1 Adidas</v>
      </c>
      <c r="B30" s="355"/>
      <c r="C30" s="356"/>
      <c r="D30" s="355"/>
      <c r="E30" s="356"/>
      <c r="F30" s="355"/>
      <c r="G30" s="356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1" ht="24" customHeight="1">
      <c r="A31" s="2" t="str">
        <f>A22</f>
        <v>EPSF Titanium 18</v>
      </c>
      <c r="B31" s="355"/>
      <c r="C31" s="356"/>
      <c r="D31" s="355"/>
      <c r="E31" s="356"/>
      <c r="F31" s="355"/>
      <c r="G31" s="356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1" ht="12.75">
      <c r="A32" s="8"/>
      <c r="B32" s="354">
        <f>SUM(B28:C31)</f>
        <v>0</v>
      </c>
      <c r="C32" s="354"/>
      <c r="D32" s="354">
        <f>SUM(D28:E31)</f>
        <v>0</v>
      </c>
      <c r="E32" s="354"/>
      <c r="F32" s="354">
        <f>SUM(F28:G31)</f>
        <v>0</v>
      </c>
      <c r="G32" s="354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ht="24" customHeight="1"/>
    <row r="34" spans="1:12" ht="24" customHeight="1">
      <c r="A34" s="3"/>
      <c r="B34" s="350" t="s">
        <v>17</v>
      </c>
      <c r="C34" s="351"/>
      <c r="D34" s="350" t="s">
        <v>17</v>
      </c>
      <c r="E34" s="351"/>
      <c r="F34" s="352" t="s">
        <v>18</v>
      </c>
      <c r="G34" s="352"/>
      <c r="I34" s="353" t="s">
        <v>105</v>
      </c>
      <c r="J34" s="353"/>
      <c r="K34" s="353"/>
      <c r="L34" s="353"/>
    </row>
    <row r="35" spans="1:12" ht="18" customHeight="1">
      <c r="A35" s="3" t="s">
        <v>19</v>
      </c>
      <c r="B35" s="350" t="str">
        <f>A28</f>
        <v>DBK 17 Black Neal</v>
      </c>
      <c r="C35" s="351"/>
      <c r="D35" s="350" t="str">
        <f>A30</f>
        <v>ARVC 15N1 Adidas</v>
      </c>
      <c r="E35" s="351"/>
      <c r="F35" s="352" t="str">
        <f>A16</f>
        <v>TAV 17</v>
      </c>
      <c r="G35" s="352"/>
      <c r="I35" s="353" t="s">
        <v>146</v>
      </c>
      <c r="J35" s="353"/>
      <c r="K35" s="353"/>
      <c r="L35" s="353"/>
    </row>
    <row r="36" spans="1:12" ht="18" customHeight="1">
      <c r="A36" s="3" t="s">
        <v>20</v>
      </c>
      <c r="B36" s="350" t="str">
        <f>A16</f>
        <v>TAV 17</v>
      </c>
      <c r="C36" s="351"/>
      <c r="D36" s="350" t="str">
        <f>A22</f>
        <v>EPSF Titanium 18</v>
      </c>
      <c r="E36" s="351"/>
      <c r="F36" s="352" t="str">
        <f>A13</f>
        <v>DBK 17 Black Neal</v>
      </c>
      <c r="G36" s="352"/>
      <c r="I36" s="18"/>
      <c r="J36" s="18"/>
      <c r="K36" s="18"/>
      <c r="L36" s="18"/>
    </row>
    <row r="37" spans="1:12" ht="18" customHeight="1">
      <c r="A37" s="3" t="s">
        <v>21</v>
      </c>
      <c r="B37" s="350" t="str">
        <f>A28</f>
        <v>DBK 17 Black Neal</v>
      </c>
      <c r="C37" s="351"/>
      <c r="D37" s="350" t="str">
        <f>A31</f>
        <v>EPSF Titanium 18</v>
      </c>
      <c r="E37" s="351"/>
      <c r="F37" s="352" t="str">
        <f>A30</f>
        <v>ARVC 15N1 Adidas</v>
      </c>
      <c r="G37" s="352"/>
      <c r="I37" s="353" t="s">
        <v>106</v>
      </c>
      <c r="J37" s="353"/>
      <c r="K37" s="353"/>
      <c r="L37" s="353"/>
    </row>
    <row r="38" spans="1:12" ht="18" customHeight="1">
      <c r="A38" s="3" t="s">
        <v>24</v>
      </c>
      <c r="B38" s="350" t="str">
        <f>A29</f>
        <v>TAV 17</v>
      </c>
      <c r="C38" s="351"/>
      <c r="D38" s="350" t="str">
        <f>A30</f>
        <v>ARVC 15N1 Adidas</v>
      </c>
      <c r="E38" s="351"/>
      <c r="F38" s="352" t="str">
        <f>A28</f>
        <v>DBK 17 Black Neal</v>
      </c>
      <c r="G38" s="352"/>
      <c r="I38" s="353" t="s">
        <v>147</v>
      </c>
      <c r="J38" s="353"/>
      <c r="K38" s="353"/>
      <c r="L38" s="353"/>
    </row>
    <row r="39" spans="1:7" ht="18" customHeight="1">
      <c r="A39" s="3" t="s">
        <v>25</v>
      </c>
      <c r="B39" s="350" t="str">
        <f>A30</f>
        <v>ARVC 15N1 Adidas</v>
      </c>
      <c r="C39" s="351"/>
      <c r="D39" s="350" t="str">
        <f>A31</f>
        <v>EPSF Titanium 18</v>
      </c>
      <c r="E39" s="351"/>
      <c r="F39" s="352" t="str">
        <f>A16</f>
        <v>TAV 17</v>
      </c>
      <c r="G39" s="352"/>
    </row>
    <row r="40" spans="1:7" ht="18" customHeight="1">
      <c r="A40" s="3" t="s">
        <v>26</v>
      </c>
      <c r="B40" s="350" t="str">
        <f>A13</f>
        <v>DBK 17 Black Neal</v>
      </c>
      <c r="C40" s="351"/>
      <c r="D40" s="350" t="str">
        <f>A29</f>
        <v>TAV 17</v>
      </c>
      <c r="E40" s="351"/>
      <c r="F40" s="352" t="str">
        <f>A22</f>
        <v>EPSF Titanium 18</v>
      </c>
      <c r="G40" s="352"/>
    </row>
    <row r="41" spans="8:9" ht="18" customHeight="1">
      <c r="H41" s="8"/>
      <c r="I41" s="8"/>
    </row>
    <row r="42" spans="1:9" ht="18" customHeight="1">
      <c r="A42" s="348"/>
      <c r="B42" s="348"/>
      <c r="C42" s="348"/>
      <c r="D42" s="348"/>
      <c r="E42" s="348"/>
      <c r="F42" s="348"/>
      <c r="G42" s="348"/>
      <c r="H42" s="348"/>
      <c r="I42" s="12"/>
    </row>
    <row r="43" spans="1:9" ht="18" customHeight="1">
      <c r="A43" s="349" t="s">
        <v>190</v>
      </c>
      <c r="B43" s="349"/>
      <c r="C43" s="349"/>
      <c r="D43" s="349"/>
      <c r="E43" s="349"/>
      <c r="F43" s="349"/>
      <c r="G43" s="349"/>
      <c r="H43" s="349"/>
      <c r="I43" s="28"/>
    </row>
    <row r="44" ht="18" customHeight="1"/>
    <row r="45" ht="18" customHeight="1"/>
  </sheetData>
  <sheetProtection/>
  <mergeCells count="71">
    <mergeCell ref="A1:M1"/>
    <mergeCell ref="A2:M2"/>
    <mergeCell ref="A7:H7"/>
    <mergeCell ref="B12:C12"/>
    <mergeCell ref="D12:E12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64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6"/>
  <sheetViews>
    <sheetView zoomScalePageLayoutView="0" workbookViewId="0" topLeftCell="B1">
      <selection activeCell="D12" sqref="D12"/>
    </sheetView>
  </sheetViews>
  <sheetFormatPr defaultColWidth="9.140625" defaultRowHeight="12.75"/>
  <cols>
    <col min="1" max="1" width="18.7109375" style="60" customWidth="1"/>
    <col min="2" max="3" width="24.7109375" style="116" customWidth="1"/>
    <col min="4" max="8" width="25.7109375" style="116" customWidth="1"/>
    <col min="9" max="10" width="24.7109375" style="116" customWidth="1"/>
    <col min="11" max="11" width="18.7109375" style="60" customWidth="1"/>
    <col min="12" max="16384" width="9.140625" style="60" customWidth="1"/>
  </cols>
  <sheetData>
    <row r="1" spans="1:11" ht="19.5">
      <c r="A1" s="382" t="str">
        <f>Pools!A1</f>
        <v>Albuquerque Bid Qualifier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</row>
    <row r="2" spans="1:11" ht="18">
      <c r="A2" s="383" t="str">
        <f>Pools!A2</f>
        <v>3/16/19 - 3/17/19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</row>
    <row r="3" spans="1:5" ht="18">
      <c r="A3" s="387" t="s">
        <v>86</v>
      </c>
      <c r="B3" s="387"/>
      <c r="C3" s="387"/>
      <c r="D3" s="280"/>
      <c r="E3" s="280"/>
    </row>
    <row r="4" spans="1:11" ht="19.5">
      <c r="A4" s="385" t="str">
        <f>Pools!A36</f>
        <v>Division III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</row>
    <row r="5" spans="1:11" ht="19.5">
      <c r="A5" s="380" t="s">
        <v>70</v>
      </c>
      <c r="B5" s="380"/>
      <c r="C5" s="380"/>
      <c r="D5" s="380"/>
      <c r="E5" s="380"/>
      <c r="F5" s="380"/>
      <c r="G5" s="380"/>
      <c r="H5" s="380"/>
      <c r="I5" s="380"/>
      <c r="J5" s="380"/>
      <c r="K5" s="380"/>
    </row>
    <row r="6" spans="1:11" ht="19.5">
      <c r="A6"/>
      <c r="B6" s="15"/>
      <c r="C6" s="15"/>
      <c r="D6" s="15"/>
      <c r="E6" s="15"/>
      <c r="F6" s="15"/>
      <c r="G6" s="27"/>
      <c r="H6" s="15"/>
      <c r="I6" s="15"/>
      <c r="J6" s="15"/>
      <c r="K6"/>
    </row>
    <row r="7" spans="1:11" s="114" customFormat="1" ht="15.75">
      <c r="A7" s="112"/>
      <c r="B7" s="113"/>
      <c r="D7" s="185" t="s">
        <v>331</v>
      </c>
      <c r="E7" s="185" t="s">
        <v>330</v>
      </c>
      <c r="F7" s="115" t="s">
        <v>42</v>
      </c>
      <c r="G7" s="185" t="s">
        <v>334</v>
      </c>
      <c r="H7" s="185" t="s">
        <v>335</v>
      </c>
      <c r="J7" s="113"/>
      <c r="K7" s="112"/>
    </row>
    <row r="8" spans="1:11" s="119" customFormat="1" ht="15.75">
      <c r="A8" s="113"/>
      <c r="B8" s="113"/>
      <c r="C8" s="113"/>
      <c r="D8" s="113"/>
      <c r="E8" s="113"/>
      <c r="F8" s="118"/>
      <c r="G8" s="113"/>
      <c r="H8" s="113"/>
      <c r="I8" s="113"/>
      <c r="J8" s="113"/>
      <c r="K8" s="113"/>
    </row>
    <row r="9" spans="1:11" s="119" customFormat="1" ht="15.75">
      <c r="A9" s="113"/>
      <c r="B9" s="381" t="s">
        <v>41</v>
      </c>
      <c r="C9" s="381"/>
      <c r="D9" s="381"/>
      <c r="E9" s="381"/>
      <c r="F9" s="381"/>
      <c r="G9" s="381"/>
      <c r="H9" s="381"/>
      <c r="I9" s="381"/>
      <c r="J9" s="381"/>
      <c r="K9" s="113"/>
    </row>
    <row r="10" spans="1:11" s="119" customFormat="1" ht="15.75">
      <c r="A10" s="113"/>
      <c r="B10" s="113"/>
      <c r="C10" s="113"/>
      <c r="D10" s="113"/>
      <c r="E10" s="188"/>
      <c r="F10" s="120"/>
      <c r="G10" s="188"/>
      <c r="H10" s="188"/>
      <c r="I10" s="188"/>
      <c r="J10" s="113"/>
      <c r="K10" s="113"/>
    </row>
    <row r="11" spans="1:11" s="119" customFormat="1" ht="24" customHeight="1" thickBot="1">
      <c r="A11" s="113"/>
      <c r="B11" s="113"/>
      <c r="C11" s="28"/>
      <c r="D11" s="28"/>
      <c r="E11" s="28"/>
      <c r="F11" s="28" t="s">
        <v>86</v>
      </c>
      <c r="G11" s="214" t="s">
        <v>39</v>
      </c>
      <c r="H11" s="28"/>
      <c r="I11" s="28"/>
      <c r="J11" s="113"/>
      <c r="K11" s="113"/>
    </row>
    <row r="12" spans="1:11" s="119" customFormat="1" ht="24" customHeight="1">
      <c r="A12" s="113"/>
      <c r="B12" s="113"/>
      <c r="C12" s="28"/>
      <c r="D12" s="28"/>
      <c r="E12" s="28"/>
      <c r="F12" s="28"/>
      <c r="G12" s="216"/>
      <c r="H12" s="28"/>
      <c r="I12" s="28"/>
      <c r="J12" s="121"/>
      <c r="K12" s="113"/>
    </row>
    <row r="13" spans="1:11" s="119" customFormat="1" ht="24" customHeight="1">
      <c r="A13" s="113"/>
      <c r="B13" s="113"/>
      <c r="C13" s="28"/>
      <c r="D13" s="28"/>
      <c r="E13" s="28"/>
      <c r="F13" s="28"/>
      <c r="G13" s="331" t="s">
        <v>479</v>
      </c>
      <c r="H13" s="28"/>
      <c r="I13" s="28"/>
      <c r="J13" s="121"/>
      <c r="K13" s="113"/>
    </row>
    <row r="14" spans="1:11" s="119" customFormat="1" ht="24" customHeight="1" thickBot="1">
      <c r="A14" s="113"/>
      <c r="B14" s="113"/>
      <c r="C14" s="28"/>
      <c r="D14" s="28"/>
      <c r="E14" s="28"/>
      <c r="F14" s="28"/>
      <c r="G14" s="222" t="str">
        <f>F35</f>
        <v>ABQ CC Ct. 2</v>
      </c>
      <c r="H14" s="214"/>
      <c r="I14" s="28"/>
      <c r="J14" s="121"/>
      <c r="K14" s="113"/>
    </row>
    <row r="15" spans="1:11" s="119" customFormat="1" ht="24" customHeight="1" thickBot="1">
      <c r="A15" s="113"/>
      <c r="B15" s="113"/>
      <c r="C15" s="28"/>
      <c r="D15" s="28"/>
      <c r="E15" s="28"/>
      <c r="F15" s="122" t="s">
        <v>96</v>
      </c>
      <c r="G15" s="233" t="s">
        <v>78</v>
      </c>
      <c r="H15" s="216"/>
      <c r="I15" s="28"/>
      <c r="J15" s="121"/>
      <c r="K15" s="113"/>
    </row>
    <row r="16" spans="1:11" s="119" customFormat="1" ht="24" customHeight="1">
      <c r="A16" s="113"/>
      <c r="B16" s="113"/>
      <c r="C16" s="28"/>
      <c r="D16" s="28"/>
      <c r="E16" s="28"/>
      <c r="F16" s="332" t="s">
        <v>480</v>
      </c>
      <c r="G16" s="220"/>
      <c r="H16" s="220"/>
      <c r="I16" s="28"/>
      <c r="J16" s="121"/>
      <c r="K16" s="113"/>
    </row>
    <row r="17" spans="1:11" s="119" customFormat="1" ht="24" customHeight="1" thickBot="1">
      <c r="A17" s="113"/>
      <c r="B17" s="113"/>
      <c r="C17" s="28"/>
      <c r="D17" s="28"/>
      <c r="E17" s="214"/>
      <c r="F17" s="333" t="str">
        <f>D7</f>
        <v>ABQ CC Ct. 2</v>
      </c>
      <c r="G17" s="224"/>
      <c r="H17" s="220"/>
      <c r="I17" s="28"/>
      <c r="J17" s="121"/>
      <c r="K17" s="113"/>
    </row>
    <row r="18" spans="1:11" s="119" customFormat="1" ht="24" customHeight="1">
      <c r="A18" s="113"/>
      <c r="B18" s="113"/>
      <c r="C18" s="28"/>
      <c r="D18" s="28"/>
      <c r="E18" s="215"/>
      <c r="F18" s="243" t="s">
        <v>481</v>
      </c>
      <c r="G18" s="334"/>
      <c r="H18" s="220"/>
      <c r="I18" s="28"/>
      <c r="J18" s="121"/>
      <c r="K18" s="113"/>
    </row>
    <row r="19" spans="1:11" s="119" customFormat="1" ht="24" customHeight="1" thickBot="1">
      <c r="A19" s="113"/>
      <c r="B19" s="113"/>
      <c r="C19" s="28"/>
      <c r="D19" s="28"/>
      <c r="E19" s="123" t="s">
        <v>482</v>
      </c>
      <c r="F19" s="335"/>
      <c r="G19" s="28"/>
      <c r="H19" s="220" t="s">
        <v>483</v>
      </c>
      <c r="I19" s="28"/>
      <c r="J19" s="121"/>
      <c r="K19" s="113"/>
    </row>
    <row r="20" spans="1:11" s="119" customFormat="1" ht="24" customHeight="1" thickBot="1">
      <c r="A20" s="113"/>
      <c r="B20" s="113"/>
      <c r="C20" s="28"/>
      <c r="D20" s="224"/>
      <c r="E20" s="124" t="str">
        <f>G26</f>
        <v>ABQ CC Ct. 5</v>
      </c>
      <c r="F20" s="125" t="s">
        <v>121</v>
      </c>
      <c r="G20" s="28"/>
      <c r="H20" s="222" t="str">
        <f>E32</f>
        <v>ABQ CC Ct. 2</v>
      </c>
      <c r="I20" s="214"/>
      <c r="J20" s="121"/>
      <c r="K20" s="113"/>
    </row>
    <row r="21" spans="1:11" s="119" customFormat="1" ht="24" customHeight="1" thickBot="1">
      <c r="A21" s="113"/>
      <c r="B21" s="113"/>
      <c r="C21" s="28"/>
      <c r="D21" s="215"/>
      <c r="E21" s="225" t="s">
        <v>111</v>
      </c>
      <c r="F21" s="122" t="s">
        <v>168</v>
      </c>
      <c r="G21" s="213"/>
      <c r="H21" s="233" t="s">
        <v>184</v>
      </c>
      <c r="I21" s="216"/>
      <c r="J21" s="121"/>
      <c r="K21" s="113"/>
    </row>
    <row r="22" spans="1:11" s="119" customFormat="1" ht="24" customHeight="1">
      <c r="A22" s="113"/>
      <c r="B22" s="113"/>
      <c r="C22" s="28"/>
      <c r="D22" s="218"/>
      <c r="E22" s="235"/>
      <c r="F22" s="332" t="s">
        <v>484</v>
      </c>
      <c r="G22" s="28"/>
      <c r="H22" s="220"/>
      <c r="I22" s="220"/>
      <c r="J22" s="121"/>
      <c r="K22" s="113"/>
    </row>
    <row r="23" spans="1:11" s="119" customFormat="1" ht="24" customHeight="1" thickBot="1">
      <c r="A23" s="113"/>
      <c r="B23" s="113"/>
      <c r="C23" s="28"/>
      <c r="D23" s="218"/>
      <c r="E23" s="228"/>
      <c r="F23" s="333" t="str">
        <f>E7</f>
        <v>ABQ CC Ct. 1</v>
      </c>
      <c r="G23" s="214"/>
      <c r="H23" s="233"/>
      <c r="I23" s="220"/>
      <c r="J23" s="121"/>
      <c r="K23" s="113"/>
    </row>
    <row r="24" spans="1:11" s="119" customFormat="1" ht="24" customHeight="1">
      <c r="A24" s="113"/>
      <c r="B24" s="113"/>
      <c r="C24" s="28"/>
      <c r="D24" s="218"/>
      <c r="E24" s="28"/>
      <c r="F24" s="243" t="s">
        <v>347</v>
      </c>
      <c r="G24" s="216"/>
      <c r="H24" s="233"/>
      <c r="I24" s="220"/>
      <c r="J24" s="121"/>
      <c r="K24" s="113"/>
    </row>
    <row r="25" spans="1:11" s="119" customFormat="1" ht="24" customHeight="1" thickBot="1">
      <c r="A25" s="113"/>
      <c r="B25" s="113"/>
      <c r="C25" s="28"/>
      <c r="D25" s="123" t="s">
        <v>485</v>
      </c>
      <c r="E25" s="28"/>
      <c r="F25" s="335"/>
      <c r="G25" s="220" t="s">
        <v>486</v>
      </c>
      <c r="H25" s="220"/>
      <c r="I25" s="220"/>
      <c r="J25" s="121"/>
      <c r="K25" s="113"/>
    </row>
    <row r="26" spans="1:11" s="119" customFormat="1" ht="24" customHeight="1" thickBot="1">
      <c r="A26" s="113"/>
      <c r="B26" s="113"/>
      <c r="C26" s="224"/>
      <c r="D26" s="124" t="str">
        <f>H38</f>
        <v>ABQ CC Ct. 5</v>
      </c>
      <c r="E26" s="28"/>
      <c r="F26" s="336" t="s">
        <v>66</v>
      </c>
      <c r="G26" s="222" t="str">
        <f>F41</f>
        <v>ABQ CC Ct. 5</v>
      </c>
      <c r="H26" s="224"/>
      <c r="I26" s="220"/>
      <c r="J26" s="121"/>
      <c r="K26" s="113"/>
    </row>
    <row r="27" spans="1:11" s="119" customFormat="1" ht="24" customHeight="1" thickBot="1">
      <c r="A27" s="113"/>
      <c r="C27" s="229"/>
      <c r="D27" s="225" t="s">
        <v>200</v>
      </c>
      <c r="E27" s="28"/>
      <c r="F27" s="122" t="s">
        <v>74</v>
      </c>
      <c r="G27" s="233" t="s">
        <v>110</v>
      </c>
      <c r="H27" s="28"/>
      <c r="I27" s="220"/>
      <c r="J27" s="121"/>
      <c r="K27" s="113"/>
    </row>
    <row r="28" spans="1:11" s="119" customFormat="1" ht="24" customHeight="1">
      <c r="A28" s="113"/>
      <c r="C28" s="230"/>
      <c r="D28" s="235"/>
      <c r="E28" s="28"/>
      <c r="F28" s="332" t="s">
        <v>487</v>
      </c>
      <c r="G28" s="233"/>
      <c r="H28" s="28"/>
      <c r="I28" s="220" t="s">
        <v>488</v>
      </c>
      <c r="J28" s="121"/>
      <c r="K28" s="113"/>
    </row>
    <row r="29" spans="1:11" s="119" customFormat="1" ht="24" customHeight="1" thickBot="1">
      <c r="A29" s="113"/>
      <c r="C29" s="218"/>
      <c r="D29" s="218"/>
      <c r="E29" s="214"/>
      <c r="F29" s="333" t="str">
        <f>G7</f>
        <v>ABQ CC Ct. 5</v>
      </c>
      <c r="G29" s="224"/>
      <c r="H29" s="28"/>
      <c r="I29" s="222" t="str">
        <f>D44</f>
        <v>ABQ CC Ct. 2</v>
      </c>
      <c r="J29" s="121"/>
      <c r="K29" s="113"/>
    </row>
    <row r="30" spans="1:11" s="119" customFormat="1" ht="24" customHeight="1" thickBot="1">
      <c r="A30" s="113"/>
      <c r="C30" s="218"/>
      <c r="D30" s="218"/>
      <c r="E30" s="215"/>
      <c r="F30" s="243" t="s">
        <v>178</v>
      </c>
      <c r="G30" s="28"/>
      <c r="H30" s="28"/>
      <c r="I30" s="233" t="s">
        <v>489</v>
      </c>
      <c r="J30" s="126"/>
      <c r="K30" s="113"/>
    </row>
    <row r="31" spans="1:11" s="119" customFormat="1" ht="24" customHeight="1" thickBot="1">
      <c r="A31" s="113"/>
      <c r="C31" s="218"/>
      <c r="D31" s="218"/>
      <c r="E31" s="123" t="s">
        <v>490</v>
      </c>
      <c r="F31" s="219"/>
      <c r="G31" s="28"/>
      <c r="H31" s="28"/>
      <c r="I31" s="220"/>
      <c r="J31" s="127"/>
      <c r="K31" s="113"/>
    </row>
    <row r="32" spans="1:11" s="119" customFormat="1" ht="24" customHeight="1" thickBot="1">
      <c r="A32" s="113"/>
      <c r="B32" s="113"/>
      <c r="C32" s="218"/>
      <c r="D32" s="234"/>
      <c r="E32" s="124" t="str">
        <f>G14</f>
        <v>ABQ CC Ct. 2</v>
      </c>
      <c r="F32" s="125" t="s">
        <v>144</v>
      </c>
      <c r="G32" s="28"/>
      <c r="H32" s="28"/>
      <c r="I32" s="220"/>
      <c r="J32" s="128"/>
      <c r="K32" s="113"/>
    </row>
    <row r="33" spans="1:11" s="119" customFormat="1" ht="24" customHeight="1" thickBot="1">
      <c r="A33" s="113"/>
      <c r="B33" s="113"/>
      <c r="C33" s="218"/>
      <c r="D33" s="28"/>
      <c r="E33" s="225" t="s">
        <v>282</v>
      </c>
      <c r="F33" s="122" t="s">
        <v>81</v>
      </c>
      <c r="G33" s="28"/>
      <c r="H33" s="28"/>
      <c r="I33" s="233"/>
      <c r="J33" s="129"/>
      <c r="K33" s="113"/>
    </row>
    <row r="34" spans="1:11" s="119" customFormat="1" ht="24" customHeight="1">
      <c r="A34" s="113"/>
      <c r="B34" s="113"/>
      <c r="C34" s="218" t="s">
        <v>491</v>
      </c>
      <c r="D34" s="28"/>
      <c r="E34" s="123"/>
      <c r="F34" s="332" t="s">
        <v>492</v>
      </c>
      <c r="G34" s="28"/>
      <c r="H34" s="28"/>
      <c r="I34" s="220"/>
      <c r="J34" s="129"/>
      <c r="K34" s="113"/>
    </row>
    <row r="35" spans="1:11" s="119" customFormat="1" ht="24" customHeight="1" thickBot="1">
      <c r="A35" s="113"/>
      <c r="B35" s="130"/>
      <c r="C35" s="221" t="str">
        <f>I68</f>
        <v>ABQ CC Ct. 1</v>
      </c>
      <c r="D35" s="28"/>
      <c r="E35" s="126"/>
      <c r="F35" s="333" t="str">
        <f>F17</f>
        <v>ABQ CC Ct. 2</v>
      </c>
      <c r="G35" s="214"/>
      <c r="H35" s="214"/>
      <c r="I35" s="220"/>
      <c r="J35" s="232"/>
      <c r="K35" s="113"/>
    </row>
    <row r="36" spans="1:11" s="119" customFormat="1" ht="24" customHeight="1">
      <c r="A36" s="113"/>
      <c r="B36" s="123"/>
      <c r="C36" s="235" t="s">
        <v>493</v>
      </c>
      <c r="D36" s="28"/>
      <c r="E36" s="28"/>
      <c r="F36" s="242" t="s">
        <v>68</v>
      </c>
      <c r="G36" s="334"/>
      <c r="H36" s="216"/>
      <c r="I36" s="220"/>
      <c r="J36" s="232"/>
      <c r="K36" s="113"/>
    </row>
    <row r="37" spans="1:11" s="119" customFormat="1" ht="24" customHeight="1" thickBot="1">
      <c r="A37" s="113"/>
      <c r="B37" s="123"/>
      <c r="C37" s="218"/>
      <c r="D37" s="28"/>
      <c r="E37" s="28"/>
      <c r="F37" s="131"/>
      <c r="G37" s="28"/>
      <c r="H37" s="220" t="s">
        <v>494</v>
      </c>
      <c r="I37" s="220"/>
      <c r="J37" s="232"/>
      <c r="K37" s="113"/>
    </row>
    <row r="38" spans="1:11" s="119" customFormat="1" ht="24" customHeight="1" thickBot="1">
      <c r="A38" s="113"/>
      <c r="B38" s="123"/>
      <c r="C38" s="218"/>
      <c r="D38" s="28"/>
      <c r="E38" s="28"/>
      <c r="F38" s="132" t="s">
        <v>204</v>
      </c>
      <c r="G38" s="28"/>
      <c r="H38" s="222" t="str">
        <f>E20</f>
        <v>ABQ CC Ct. 5</v>
      </c>
      <c r="I38" s="234"/>
      <c r="J38" s="232"/>
      <c r="K38" s="113"/>
    </row>
    <row r="39" spans="1:11" s="119" customFormat="1" ht="24" customHeight="1" thickBot="1">
      <c r="A39" s="113"/>
      <c r="B39" s="123"/>
      <c r="C39" s="218"/>
      <c r="D39" s="28"/>
      <c r="E39" s="28"/>
      <c r="F39" s="133" t="s">
        <v>175</v>
      </c>
      <c r="G39" s="28"/>
      <c r="H39" s="233" t="s">
        <v>284</v>
      </c>
      <c r="I39" s="28"/>
      <c r="J39" s="129"/>
      <c r="K39" s="113"/>
    </row>
    <row r="40" spans="1:11" s="119" customFormat="1" ht="24" customHeight="1">
      <c r="A40" s="113"/>
      <c r="B40" s="123"/>
      <c r="C40" s="218"/>
      <c r="D40" s="28"/>
      <c r="E40" s="28"/>
      <c r="F40" s="332" t="s">
        <v>495</v>
      </c>
      <c r="G40" s="28"/>
      <c r="H40" s="220"/>
      <c r="I40" s="28"/>
      <c r="J40" s="129"/>
      <c r="K40" s="113"/>
    </row>
    <row r="41" spans="1:11" s="119" customFormat="1" ht="24" customHeight="1" thickBot="1">
      <c r="A41" s="113"/>
      <c r="B41" s="123"/>
      <c r="C41" s="218"/>
      <c r="D41" s="214"/>
      <c r="E41" s="214"/>
      <c r="F41" s="333" t="str">
        <f>F29</f>
        <v>ABQ CC Ct. 5</v>
      </c>
      <c r="G41" s="214"/>
      <c r="H41" s="224"/>
      <c r="I41" s="28"/>
      <c r="J41" s="129"/>
      <c r="K41" s="113"/>
    </row>
    <row r="42" spans="1:11" s="119" customFormat="1" ht="24" customHeight="1">
      <c r="A42" s="113"/>
      <c r="B42" s="123"/>
      <c r="C42" s="218"/>
      <c r="D42" s="215"/>
      <c r="E42" s="334"/>
      <c r="F42" s="242" t="s">
        <v>90</v>
      </c>
      <c r="G42" s="28"/>
      <c r="H42" s="28"/>
      <c r="I42" s="28"/>
      <c r="J42" s="129"/>
      <c r="K42" s="113"/>
    </row>
    <row r="43" spans="1:11" s="119" customFormat="1" ht="24" customHeight="1" thickBot="1">
      <c r="A43" s="113"/>
      <c r="B43" s="123"/>
      <c r="C43" s="218"/>
      <c r="D43" s="218" t="s">
        <v>496</v>
      </c>
      <c r="E43" s="28"/>
      <c r="F43" s="337"/>
      <c r="G43" s="28"/>
      <c r="H43" s="28"/>
      <c r="I43" s="28"/>
      <c r="J43" s="129"/>
      <c r="K43" s="113"/>
    </row>
    <row r="44" spans="1:11" s="119" customFormat="1" ht="24" customHeight="1" thickBot="1">
      <c r="A44" s="113"/>
      <c r="B44" s="123"/>
      <c r="C44" s="234"/>
      <c r="D44" s="221" t="str">
        <f>H20</f>
        <v>ABQ CC Ct. 2</v>
      </c>
      <c r="E44" s="28"/>
      <c r="F44" s="336" t="s">
        <v>71</v>
      </c>
      <c r="G44" s="28"/>
      <c r="H44" s="28"/>
      <c r="I44" s="28"/>
      <c r="J44" s="129"/>
      <c r="K44" s="113"/>
    </row>
    <row r="45" spans="1:11" s="119" customFormat="1" ht="24" customHeight="1">
      <c r="A45" s="113"/>
      <c r="B45" s="123"/>
      <c r="C45" s="28"/>
      <c r="D45" s="235" t="s">
        <v>497</v>
      </c>
      <c r="E45" s="28"/>
      <c r="F45" s="28"/>
      <c r="G45" s="28"/>
      <c r="H45" s="28"/>
      <c r="I45" s="28"/>
      <c r="J45" s="129"/>
      <c r="K45" s="113"/>
    </row>
    <row r="46" spans="1:11" s="119" customFormat="1" ht="24" customHeight="1">
      <c r="A46" s="113"/>
      <c r="B46" s="123"/>
      <c r="C46" s="28"/>
      <c r="D46" s="218"/>
      <c r="E46" s="28"/>
      <c r="F46" s="28"/>
      <c r="G46" s="28"/>
      <c r="H46" s="28"/>
      <c r="I46" s="28"/>
      <c r="J46" s="129"/>
      <c r="K46" s="113"/>
    </row>
    <row r="47" spans="1:11" s="119" customFormat="1" ht="24" customHeight="1" thickBot="1">
      <c r="A47" s="113"/>
      <c r="B47" s="123"/>
      <c r="C47" s="28"/>
      <c r="D47" s="228"/>
      <c r="E47" s="214"/>
      <c r="F47" s="28"/>
      <c r="G47" s="28"/>
      <c r="H47" s="28"/>
      <c r="I47" s="28"/>
      <c r="J47" s="129"/>
      <c r="K47" s="113"/>
    </row>
    <row r="48" spans="1:11" s="119" customFormat="1" ht="24" customHeight="1">
      <c r="A48" s="113"/>
      <c r="B48" s="123"/>
      <c r="C48" s="28"/>
      <c r="D48" s="386" t="s">
        <v>498</v>
      </c>
      <c r="E48" s="386"/>
      <c r="F48" s="28"/>
      <c r="G48" s="28"/>
      <c r="H48" s="28"/>
      <c r="I48" s="28"/>
      <c r="J48" s="129"/>
      <c r="K48" s="113"/>
    </row>
    <row r="49" spans="1:11" s="119" customFormat="1" ht="24" customHeight="1">
      <c r="A49" s="113"/>
      <c r="B49" s="218" t="s">
        <v>499</v>
      </c>
      <c r="C49" s="122"/>
      <c r="D49" s="28"/>
      <c r="E49" s="227"/>
      <c r="F49" s="125"/>
      <c r="G49" s="28"/>
      <c r="H49" s="28"/>
      <c r="I49" s="122"/>
      <c r="J49" s="220" t="s">
        <v>206</v>
      </c>
      <c r="K49" s="113"/>
    </row>
    <row r="50" spans="1:11" s="119" customFormat="1" ht="24" customHeight="1" thickBot="1">
      <c r="A50" s="338"/>
      <c r="B50" s="124" t="str">
        <f>C35</f>
        <v>ABQ CC Ct. 1</v>
      </c>
      <c r="C50" s="28"/>
      <c r="D50" s="28"/>
      <c r="E50" s="28"/>
      <c r="F50" s="122" t="s">
        <v>40</v>
      </c>
      <c r="G50" s="28"/>
      <c r="H50" s="28"/>
      <c r="I50" s="28"/>
      <c r="J50" s="134" t="str">
        <f>I29</f>
        <v>ABQ CC Ct. 2</v>
      </c>
      <c r="K50" s="135"/>
    </row>
    <row r="51" spans="1:11" s="119" customFormat="1" ht="24" customHeight="1">
      <c r="A51" s="122" t="s">
        <v>48</v>
      </c>
      <c r="B51" s="123" t="s">
        <v>500</v>
      </c>
      <c r="C51" s="28"/>
      <c r="D51" s="28"/>
      <c r="E51" s="28"/>
      <c r="F51" s="136" t="s">
        <v>115</v>
      </c>
      <c r="G51" s="28"/>
      <c r="H51" s="28"/>
      <c r="I51" s="28"/>
      <c r="J51" s="128" t="s">
        <v>207</v>
      </c>
      <c r="K51" s="122" t="s">
        <v>47</v>
      </c>
    </row>
    <row r="52" spans="1:11" s="119" customFormat="1" ht="24" customHeight="1" thickBot="1">
      <c r="A52" s="122" t="s">
        <v>46</v>
      </c>
      <c r="B52" s="231"/>
      <c r="C52" s="28"/>
      <c r="D52" s="214"/>
      <c r="E52" s="214"/>
      <c r="F52" s="137" t="str">
        <f>F23</f>
        <v>ABQ CC Ct. 1</v>
      </c>
      <c r="G52" s="214"/>
      <c r="H52" s="214"/>
      <c r="I52" s="28"/>
      <c r="J52" s="232"/>
      <c r="K52" s="122" t="s">
        <v>46</v>
      </c>
    </row>
    <row r="53" spans="1:11" s="119" customFormat="1" ht="24" customHeight="1">
      <c r="A53" s="113"/>
      <c r="B53" s="231"/>
      <c r="C53" s="28"/>
      <c r="D53" s="215"/>
      <c r="E53" s="28"/>
      <c r="F53" s="138" t="s">
        <v>167</v>
      </c>
      <c r="G53" s="28"/>
      <c r="H53" s="216"/>
      <c r="I53" s="28"/>
      <c r="J53" s="129"/>
      <c r="K53" s="113"/>
    </row>
    <row r="54" spans="1:11" s="119" customFormat="1" ht="24" customHeight="1" thickBot="1">
      <c r="A54" s="113"/>
      <c r="B54" s="231"/>
      <c r="C54" s="28"/>
      <c r="D54" s="218"/>
      <c r="E54" s="28"/>
      <c r="F54" s="131"/>
      <c r="G54" s="28"/>
      <c r="H54" s="220"/>
      <c r="I54" s="28"/>
      <c r="J54" s="129"/>
      <c r="K54" s="113"/>
    </row>
    <row r="55" spans="1:11" s="119" customFormat="1" ht="24" customHeight="1">
      <c r="A55" s="113"/>
      <c r="B55" s="231"/>
      <c r="C55" s="28"/>
      <c r="D55" s="218"/>
      <c r="E55" s="227"/>
      <c r="F55" s="132" t="s">
        <v>145</v>
      </c>
      <c r="G55" s="28"/>
      <c r="H55" s="220"/>
      <c r="I55" s="28"/>
      <c r="J55" s="129"/>
      <c r="K55" s="113"/>
    </row>
    <row r="56" spans="1:11" s="119" customFormat="1" ht="24" customHeight="1">
      <c r="A56" s="113"/>
      <c r="B56" s="231"/>
      <c r="C56" s="28"/>
      <c r="D56" s="218" t="s">
        <v>130</v>
      </c>
      <c r="E56" s="227"/>
      <c r="F56" s="122"/>
      <c r="G56" s="28"/>
      <c r="H56" s="220" t="s">
        <v>137</v>
      </c>
      <c r="I56" s="28"/>
      <c r="J56" s="129"/>
      <c r="K56" s="113"/>
    </row>
    <row r="57" spans="1:11" s="119" customFormat="1" ht="24" customHeight="1" thickBot="1">
      <c r="A57" s="113"/>
      <c r="B57" s="231"/>
      <c r="C57" s="224"/>
      <c r="D57" s="221" t="str">
        <f>H57</f>
        <v>ABQ CC Ct. 1</v>
      </c>
      <c r="E57" s="28"/>
      <c r="F57" s="122" t="s">
        <v>176</v>
      </c>
      <c r="G57" s="28"/>
      <c r="H57" s="222" t="str">
        <f>G62</f>
        <v>ABQ CC Ct. 1</v>
      </c>
      <c r="I57" s="214"/>
      <c r="J57" s="129"/>
      <c r="K57" s="113"/>
    </row>
    <row r="58" spans="1:11" s="119" customFormat="1" ht="24" customHeight="1">
      <c r="A58" s="113"/>
      <c r="B58" s="231"/>
      <c r="C58" s="215"/>
      <c r="D58" s="218" t="s">
        <v>501</v>
      </c>
      <c r="E58" s="28"/>
      <c r="F58" s="136" t="s">
        <v>139</v>
      </c>
      <c r="G58" s="28"/>
      <c r="H58" s="220" t="s">
        <v>91</v>
      </c>
      <c r="I58" s="216"/>
      <c r="J58" s="129"/>
      <c r="K58" s="113"/>
    </row>
    <row r="59" spans="1:11" s="119" customFormat="1" ht="24" customHeight="1" thickBot="1">
      <c r="A59" s="113"/>
      <c r="B59" s="231"/>
      <c r="C59" s="218"/>
      <c r="D59" s="218"/>
      <c r="E59" s="214"/>
      <c r="F59" s="137" t="str">
        <f>H7</f>
        <v>ABQ CC Ct. 6</v>
      </c>
      <c r="G59" s="214"/>
      <c r="H59" s="220"/>
      <c r="I59" s="220"/>
      <c r="J59" s="129"/>
      <c r="K59" s="113"/>
    </row>
    <row r="60" spans="1:11" s="119" customFormat="1" ht="24" customHeight="1">
      <c r="A60" s="113"/>
      <c r="B60" s="231"/>
      <c r="C60" s="218"/>
      <c r="D60" s="218"/>
      <c r="E60" s="215"/>
      <c r="F60" s="139" t="s">
        <v>188</v>
      </c>
      <c r="G60" s="216"/>
      <c r="H60" s="220"/>
      <c r="I60" s="220"/>
      <c r="J60" s="129"/>
      <c r="K60" s="113"/>
    </row>
    <row r="61" spans="1:11" s="119" customFormat="1" ht="24" customHeight="1" thickBot="1">
      <c r="A61" s="113"/>
      <c r="B61" s="231"/>
      <c r="C61" s="218"/>
      <c r="D61" s="218"/>
      <c r="E61" s="218" t="s">
        <v>140</v>
      </c>
      <c r="F61" s="131"/>
      <c r="G61" s="220" t="s">
        <v>128</v>
      </c>
      <c r="H61" s="220"/>
      <c r="I61" s="220"/>
      <c r="J61" s="129"/>
      <c r="K61" s="113"/>
    </row>
    <row r="62" spans="1:11" s="119" customFormat="1" ht="24" customHeight="1" thickBot="1">
      <c r="A62" s="113"/>
      <c r="B62" s="231"/>
      <c r="C62" s="218"/>
      <c r="D62" s="234"/>
      <c r="E62" s="221" t="str">
        <f>F84</f>
        <v>ABQ CC Ct. 6</v>
      </c>
      <c r="F62" s="125" t="s">
        <v>82</v>
      </c>
      <c r="G62" s="222" t="str">
        <f>F74</f>
        <v>ABQ CC Ct. 1</v>
      </c>
      <c r="H62" s="224"/>
      <c r="I62" s="220"/>
      <c r="J62" s="129"/>
      <c r="K62" s="113"/>
    </row>
    <row r="63" spans="1:11" s="119" customFormat="1" ht="24" customHeight="1" thickBot="1">
      <c r="A63" s="113"/>
      <c r="B63" s="231"/>
      <c r="C63" s="218"/>
      <c r="D63" s="28"/>
      <c r="E63" s="123" t="s">
        <v>112</v>
      </c>
      <c r="F63" s="133" t="s">
        <v>73</v>
      </c>
      <c r="G63" s="220" t="s">
        <v>356</v>
      </c>
      <c r="H63" s="28"/>
      <c r="I63" s="220"/>
      <c r="J63" s="129"/>
      <c r="K63" s="113"/>
    </row>
    <row r="64" spans="1:11" s="119" customFormat="1" ht="24" customHeight="1">
      <c r="A64" s="113"/>
      <c r="B64" s="231"/>
      <c r="C64" s="218"/>
      <c r="D64" s="28"/>
      <c r="E64" s="123"/>
      <c r="F64" s="136" t="s">
        <v>143</v>
      </c>
      <c r="G64" s="220"/>
      <c r="H64" s="28"/>
      <c r="I64" s="220"/>
      <c r="J64" s="129"/>
      <c r="K64" s="113"/>
    </row>
    <row r="65" spans="1:11" s="119" customFormat="1" ht="24" customHeight="1" thickBot="1">
      <c r="A65" s="113"/>
      <c r="B65" s="231"/>
      <c r="C65" s="218"/>
      <c r="D65" s="28"/>
      <c r="E65" s="126"/>
      <c r="F65" s="137" t="str">
        <f>F59</f>
        <v>ABQ CC Ct. 6</v>
      </c>
      <c r="G65" s="224"/>
      <c r="H65" s="28"/>
      <c r="I65" s="220"/>
      <c r="J65" s="129"/>
      <c r="K65" s="113"/>
    </row>
    <row r="66" spans="1:11" s="119" customFormat="1" ht="24" customHeight="1">
      <c r="A66" s="113"/>
      <c r="B66" s="231"/>
      <c r="C66" s="218"/>
      <c r="D66" s="28"/>
      <c r="E66" s="28"/>
      <c r="F66" s="138" t="s">
        <v>80</v>
      </c>
      <c r="G66" s="28"/>
      <c r="H66" s="28"/>
      <c r="I66" s="220"/>
      <c r="J66" s="129"/>
      <c r="K66" s="113"/>
    </row>
    <row r="67" spans="1:11" s="119" customFormat="1" ht="24" customHeight="1" thickBot="1">
      <c r="A67" s="113"/>
      <c r="B67" s="231"/>
      <c r="C67" s="218" t="s">
        <v>502</v>
      </c>
      <c r="D67" s="28"/>
      <c r="E67" s="28"/>
      <c r="F67" s="131"/>
      <c r="G67" s="28"/>
      <c r="H67" s="28"/>
      <c r="I67" s="220" t="s">
        <v>156</v>
      </c>
      <c r="J67" s="129"/>
      <c r="K67" s="113"/>
    </row>
    <row r="68" spans="1:11" s="119" customFormat="1" ht="24" customHeight="1" thickBot="1">
      <c r="A68" s="113"/>
      <c r="B68" s="140"/>
      <c r="C68" s="124" t="str">
        <f>D79</f>
        <v>ABQ CC Ct. 5</v>
      </c>
      <c r="D68" s="28"/>
      <c r="E68" s="28"/>
      <c r="F68" s="125" t="s">
        <v>122</v>
      </c>
      <c r="G68" s="28"/>
      <c r="H68" s="28"/>
      <c r="I68" s="134" t="str">
        <f>D57</f>
        <v>ABQ CC Ct. 1</v>
      </c>
      <c r="J68" s="140"/>
      <c r="K68" s="113"/>
    </row>
    <row r="69" spans="1:11" s="119" customFormat="1" ht="24" customHeight="1">
      <c r="A69" s="113"/>
      <c r="B69" s="122"/>
      <c r="C69" s="123" t="s">
        <v>164</v>
      </c>
      <c r="D69" s="122"/>
      <c r="E69" s="122"/>
      <c r="F69" s="122"/>
      <c r="G69" s="122"/>
      <c r="H69" s="122"/>
      <c r="I69" s="128" t="s">
        <v>503</v>
      </c>
      <c r="J69" s="122"/>
      <c r="K69" s="113"/>
    </row>
    <row r="70" spans="1:11" s="119" customFormat="1" ht="24" customHeight="1">
      <c r="A70" s="113"/>
      <c r="B70" s="232"/>
      <c r="C70" s="113"/>
      <c r="D70" s="122"/>
      <c r="E70" s="122"/>
      <c r="F70" s="122"/>
      <c r="G70" s="122"/>
      <c r="H70" s="122"/>
      <c r="I70" s="232"/>
      <c r="J70" s="113"/>
      <c r="K70" s="113"/>
    </row>
    <row r="71" spans="1:11" s="119" customFormat="1" ht="24" customHeight="1">
      <c r="A71" s="113"/>
      <c r="B71" s="122"/>
      <c r="C71" s="123"/>
      <c r="D71" s="122"/>
      <c r="E71" s="122"/>
      <c r="F71" s="141"/>
      <c r="G71" s="122"/>
      <c r="H71" s="122"/>
      <c r="I71" s="128"/>
      <c r="J71" s="121"/>
      <c r="K71" s="113"/>
    </row>
    <row r="72" spans="1:11" s="119" customFormat="1" ht="24" customHeight="1" thickBot="1">
      <c r="A72" s="113"/>
      <c r="B72" s="122"/>
      <c r="C72" s="123"/>
      <c r="D72" s="122"/>
      <c r="E72" s="122"/>
      <c r="F72" s="122" t="s">
        <v>97</v>
      </c>
      <c r="G72" s="122"/>
      <c r="H72" s="122"/>
      <c r="I72" s="128"/>
      <c r="J72" s="121"/>
      <c r="K72" s="113"/>
    </row>
    <row r="73" spans="1:11" s="119" customFormat="1" ht="24" customHeight="1">
      <c r="A73" s="113"/>
      <c r="B73" s="122"/>
      <c r="C73" s="123"/>
      <c r="D73" s="122"/>
      <c r="E73" s="122"/>
      <c r="F73" s="136" t="s">
        <v>129</v>
      </c>
      <c r="G73" s="122"/>
      <c r="H73" s="122"/>
      <c r="I73" s="128"/>
      <c r="J73" s="121"/>
      <c r="K73" s="113"/>
    </row>
    <row r="74" spans="1:11" s="119" customFormat="1" ht="24" customHeight="1" thickBot="1">
      <c r="A74" s="113"/>
      <c r="B74" s="122"/>
      <c r="C74" s="123"/>
      <c r="D74" s="142"/>
      <c r="E74" s="143"/>
      <c r="F74" s="137" t="str">
        <f>F52</f>
        <v>ABQ CC Ct. 1</v>
      </c>
      <c r="G74" s="144"/>
      <c r="H74" s="142"/>
      <c r="I74" s="128"/>
      <c r="J74" s="121"/>
      <c r="K74" s="113"/>
    </row>
    <row r="75" spans="1:11" s="119" customFormat="1" ht="24" customHeight="1">
      <c r="A75" s="113"/>
      <c r="B75" s="122"/>
      <c r="C75" s="123"/>
      <c r="D75" s="145"/>
      <c r="E75" s="122"/>
      <c r="F75" s="138" t="s">
        <v>92</v>
      </c>
      <c r="G75" s="122"/>
      <c r="H75" s="127"/>
      <c r="I75" s="128"/>
      <c r="J75" s="121"/>
      <c r="K75" s="113"/>
    </row>
    <row r="76" spans="1:11" s="119" customFormat="1" ht="24" customHeight="1" thickBot="1">
      <c r="A76" s="113"/>
      <c r="B76" s="122"/>
      <c r="C76" s="123"/>
      <c r="D76" s="123"/>
      <c r="E76" s="122"/>
      <c r="F76" s="131"/>
      <c r="G76" s="122"/>
      <c r="H76" s="128"/>
      <c r="I76" s="128"/>
      <c r="J76" s="121"/>
      <c r="K76" s="113"/>
    </row>
    <row r="77" spans="1:11" s="119" customFormat="1" ht="24" customHeight="1">
      <c r="A77" s="113"/>
      <c r="B77" s="122"/>
      <c r="C77" s="123"/>
      <c r="D77" s="123"/>
      <c r="E77" s="122"/>
      <c r="F77" s="125" t="s">
        <v>205</v>
      </c>
      <c r="G77" s="122"/>
      <c r="H77" s="128"/>
      <c r="I77" s="128"/>
      <c r="J77" s="121"/>
      <c r="K77" s="113"/>
    </row>
    <row r="78" spans="1:11" s="119" customFormat="1" ht="24" customHeight="1">
      <c r="A78" s="113"/>
      <c r="B78" s="122"/>
      <c r="C78" s="123"/>
      <c r="D78" s="123" t="s">
        <v>197</v>
      </c>
      <c r="E78" s="122"/>
      <c r="F78" s="122"/>
      <c r="G78" s="122"/>
      <c r="H78" s="128" t="s">
        <v>136</v>
      </c>
      <c r="I78" s="128"/>
      <c r="J78" s="121"/>
      <c r="K78" s="113"/>
    </row>
    <row r="79" spans="1:11" s="119" customFormat="1" ht="24" customHeight="1" thickBot="1">
      <c r="A79" s="113"/>
      <c r="B79" s="122"/>
      <c r="C79" s="140"/>
      <c r="D79" s="124" t="str">
        <f>D26</f>
        <v>ABQ CC Ct. 5</v>
      </c>
      <c r="E79" s="122"/>
      <c r="F79" s="122"/>
      <c r="G79" s="122"/>
      <c r="H79" s="134" t="str">
        <f>E62</f>
        <v>ABQ CC Ct. 6</v>
      </c>
      <c r="I79" s="140"/>
      <c r="J79" s="121"/>
      <c r="K79" s="113"/>
    </row>
    <row r="80" spans="1:11" s="119" customFormat="1" ht="24" customHeight="1">
      <c r="A80" s="113"/>
      <c r="B80" s="122"/>
      <c r="C80" s="122"/>
      <c r="D80" s="123" t="s">
        <v>209</v>
      </c>
      <c r="E80" s="122"/>
      <c r="F80" s="122"/>
      <c r="G80" s="122"/>
      <c r="H80" s="128" t="s">
        <v>138</v>
      </c>
      <c r="I80" s="122"/>
      <c r="J80" s="121"/>
      <c r="K80" s="113"/>
    </row>
    <row r="81" spans="1:11" s="119" customFormat="1" ht="24" customHeight="1">
      <c r="A81" s="113"/>
      <c r="B81" s="122"/>
      <c r="C81" s="122"/>
      <c r="D81" s="123"/>
      <c r="E81" s="122"/>
      <c r="F81" s="122"/>
      <c r="G81" s="122"/>
      <c r="H81" s="128"/>
      <c r="I81" s="122"/>
      <c r="J81" s="121"/>
      <c r="K81" s="113"/>
    </row>
    <row r="82" spans="1:11" s="119" customFormat="1" ht="24" customHeight="1" thickBot="1">
      <c r="A82" s="113"/>
      <c r="B82" s="122"/>
      <c r="C82" s="122"/>
      <c r="D82" s="218"/>
      <c r="E82" s="28"/>
      <c r="F82" s="122" t="s">
        <v>169</v>
      </c>
      <c r="G82" s="28"/>
      <c r="H82" s="220"/>
      <c r="I82" s="122"/>
      <c r="J82" s="121"/>
      <c r="K82" s="113"/>
    </row>
    <row r="83" spans="1:11" s="119" customFormat="1" ht="24" customHeight="1">
      <c r="A83" s="113"/>
      <c r="B83" s="122"/>
      <c r="C83" s="122"/>
      <c r="D83" s="218"/>
      <c r="E83" s="28"/>
      <c r="F83" s="136" t="s">
        <v>141</v>
      </c>
      <c r="G83" s="28"/>
      <c r="H83" s="220"/>
      <c r="I83" s="122"/>
      <c r="J83" s="121"/>
      <c r="K83" s="113"/>
    </row>
    <row r="84" spans="1:11" s="119" customFormat="1" ht="24" customHeight="1" thickBot="1">
      <c r="A84" s="113"/>
      <c r="B84" s="122"/>
      <c r="C84" s="122"/>
      <c r="D84" s="228"/>
      <c r="E84" s="214"/>
      <c r="F84" s="137" t="str">
        <f>F65</f>
        <v>ABQ CC Ct. 6</v>
      </c>
      <c r="G84" s="214"/>
      <c r="H84" s="224"/>
      <c r="I84" s="122"/>
      <c r="J84" s="121"/>
      <c r="K84" s="113"/>
    </row>
    <row r="85" spans="1:11" s="119" customFormat="1" ht="24" customHeight="1">
      <c r="A85" s="113"/>
      <c r="B85" s="122"/>
      <c r="C85" s="122"/>
      <c r="D85" s="334"/>
      <c r="E85" s="28"/>
      <c r="F85" s="138" t="s">
        <v>93</v>
      </c>
      <c r="G85" s="28"/>
      <c r="H85" s="334"/>
      <c r="I85" s="122"/>
      <c r="J85" s="121"/>
      <c r="K85" s="113"/>
    </row>
    <row r="86" spans="1:11" s="119" customFormat="1" ht="24" customHeight="1" thickBot="1">
      <c r="A86" s="113"/>
      <c r="B86" s="122"/>
      <c r="C86" s="122"/>
      <c r="D86" s="28"/>
      <c r="E86" s="28"/>
      <c r="F86" s="131"/>
      <c r="G86" s="28"/>
      <c r="H86" s="28"/>
      <c r="I86" s="122"/>
      <c r="J86" s="121"/>
      <c r="K86" s="113"/>
    </row>
    <row r="87" spans="1:11" s="119" customFormat="1" ht="24" customHeight="1">
      <c r="A87" s="113"/>
      <c r="B87" s="122"/>
      <c r="C87" s="122"/>
      <c r="D87" s="28"/>
      <c r="E87" s="227"/>
      <c r="F87" s="125" t="s">
        <v>72</v>
      </c>
      <c r="G87" s="28"/>
      <c r="H87" s="28"/>
      <c r="I87" s="122"/>
      <c r="J87" s="121"/>
      <c r="K87" s="113"/>
    </row>
    <row r="88" spans="1:11" ht="24" customHeight="1">
      <c r="A88"/>
      <c r="B88" s="27"/>
      <c r="C88" s="27"/>
      <c r="D88" s="16"/>
      <c r="E88" s="16"/>
      <c r="F88" s="16"/>
      <c r="G88" s="16"/>
      <c r="H88" s="6"/>
      <c r="I88" s="6"/>
      <c r="J88" s="339"/>
      <c r="K88"/>
    </row>
    <row r="89" spans="1:11" ht="24" customHeight="1">
      <c r="A89"/>
      <c r="B89" s="53"/>
      <c r="C89" s="22" t="s">
        <v>62</v>
      </c>
      <c r="D89" s="27"/>
      <c r="E89" s="27"/>
      <c r="F89" s="117"/>
      <c r="G89" s="27"/>
      <c r="H89" s="27"/>
      <c r="I89" s="27"/>
      <c r="J89" s="27"/>
      <c r="K89"/>
    </row>
    <row r="90" spans="1:11" ht="12.75">
      <c r="A90"/>
      <c r="B90" s="27"/>
      <c r="C90" s="27"/>
      <c r="D90" s="27"/>
      <c r="E90" s="27"/>
      <c r="F90" s="27"/>
      <c r="G90" s="27"/>
      <c r="H90" s="27"/>
      <c r="I90" s="27"/>
      <c r="J90" s="27"/>
      <c r="K90"/>
    </row>
    <row r="91" spans="1:11" ht="12.75">
      <c r="A91"/>
      <c r="B91" s="27"/>
      <c r="C91" s="27"/>
      <c r="D91" s="27"/>
      <c r="E91" s="27"/>
      <c r="F91" s="27"/>
      <c r="G91" s="27"/>
      <c r="H91" s="27"/>
      <c r="I91" s="27"/>
      <c r="J91" s="27"/>
      <c r="K91"/>
    </row>
    <row r="92" spans="1:11" ht="12.75">
      <c r="A92"/>
      <c r="B92" s="27"/>
      <c r="C92" s="27"/>
      <c r="D92" s="27"/>
      <c r="E92" s="27"/>
      <c r="F92" s="27"/>
      <c r="G92" s="27"/>
      <c r="H92" s="27"/>
      <c r="I92" s="27"/>
      <c r="J92" s="27"/>
      <c r="K92"/>
    </row>
    <row r="93" spans="1:11" ht="12.75">
      <c r="A93"/>
      <c r="B93" s="27"/>
      <c r="C93" s="27"/>
      <c r="D93" s="27"/>
      <c r="E93" s="27"/>
      <c r="F93" s="27"/>
      <c r="G93" s="27"/>
      <c r="H93" s="27"/>
      <c r="I93" s="27"/>
      <c r="J93" s="27"/>
      <c r="K93"/>
    </row>
    <row r="94" spans="1:11" ht="12.75">
      <c r="A94"/>
      <c r="B94" s="27"/>
      <c r="C94" s="27"/>
      <c r="D94" s="27"/>
      <c r="E94" s="27"/>
      <c r="F94" s="27"/>
      <c r="G94" s="27"/>
      <c r="H94" s="27"/>
      <c r="I94" s="27"/>
      <c r="J94" s="27"/>
      <c r="K94"/>
    </row>
    <row r="95" spans="1:11" ht="12.75">
      <c r="A95"/>
      <c r="B95" s="27"/>
      <c r="C95" s="27"/>
      <c r="D95" s="27"/>
      <c r="E95" s="27"/>
      <c r="F95" s="27"/>
      <c r="G95" s="27"/>
      <c r="H95" s="27"/>
      <c r="I95" s="27"/>
      <c r="J95" s="27"/>
      <c r="K95"/>
    </row>
    <row r="96" spans="1:11" ht="12.75">
      <c r="A96"/>
      <c r="B96" s="27"/>
      <c r="C96" s="27"/>
      <c r="D96" s="27"/>
      <c r="E96" s="27"/>
      <c r="F96" s="27"/>
      <c r="G96" s="27"/>
      <c r="H96" s="27"/>
      <c r="I96" s="27"/>
      <c r="J96" s="27"/>
      <c r="K96"/>
    </row>
    <row r="97" spans="1:11" ht="12.75">
      <c r="A97"/>
      <c r="B97" s="27"/>
      <c r="C97" s="27"/>
      <c r="D97" s="27"/>
      <c r="E97" s="27"/>
      <c r="F97" s="27"/>
      <c r="G97" s="27"/>
      <c r="H97" s="27"/>
      <c r="I97" s="27"/>
      <c r="J97" s="27"/>
      <c r="K97"/>
    </row>
    <row r="98" spans="1:11" ht="12.75">
      <c r="A98"/>
      <c r="B98" s="27"/>
      <c r="C98" s="27"/>
      <c r="D98" s="27"/>
      <c r="E98" s="27"/>
      <c r="F98" s="27"/>
      <c r="G98" s="27"/>
      <c r="H98" s="27"/>
      <c r="I98" s="27"/>
      <c r="J98" s="27"/>
      <c r="K98"/>
    </row>
    <row r="99" spans="1:11" ht="12.75">
      <c r="A99"/>
      <c r="B99" s="27"/>
      <c r="C99" s="27"/>
      <c r="D99" s="27"/>
      <c r="E99" s="27"/>
      <c r="F99" s="27"/>
      <c r="G99" s="27"/>
      <c r="H99" s="27"/>
      <c r="I99" s="27"/>
      <c r="J99" s="27"/>
      <c r="K99"/>
    </row>
    <row r="100" spans="1:11" ht="12.75">
      <c r="A100"/>
      <c r="B100" s="27"/>
      <c r="C100" s="27"/>
      <c r="D100" s="27"/>
      <c r="E100" s="27"/>
      <c r="F100" s="27"/>
      <c r="G100" s="27"/>
      <c r="H100" s="27"/>
      <c r="I100" s="27"/>
      <c r="J100" s="27"/>
      <c r="K100"/>
    </row>
    <row r="101" spans="1:11" ht="12.75">
      <c r="A101"/>
      <c r="B101" s="27"/>
      <c r="C101" s="27"/>
      <c r="D101" s="27"/>
      <c r="E101" s="27"/>
      <c r="F101" s="27"/>
      <c r="G101" s="27"/>
      <c r="H101" s="27"/>
      <c r="I101" s="27"/>
      <c r="J101" s="27"/>
      <c r="K101"/>
    </row>
    <row r="102" spans="1:11" ht="12.75">
      <c r="A102"/>
      <c r="B102" s="27"/>
      <c r="C102" s="27"/>
      <c r="D102" s="27"/>
      <c r="E102" s="27"/>
      <c r="F102" s="27"/>
      <c r="G102" s="27"/>
      <c r="H102" s="27"/>
      <c r="I102" s="27"/>
      <c r="J102" s="27"/>
      <c r="K102"/>
    </row>
    <row r="103" spans="1:10" ht="12.75">
      <c r="A103"/>
      <c r="B103" s="27"/>
      <c r="C103" s="27"/>
      <c r="D103" s="27"/>
      <c r="E103" s="27"/>
      <c r="F103" s="27"/>
      <c r="G103" s="27"/>
      <c r="H103" s="27"/>
      <c r="I103" s="27"/>
      <c r="J103" s="27"/>
    </row>
    <row r="104" spans="1:10" ht="12.75">
      <c r="A104"/>
      <c r="B104" s="27"/>
      <c r="C104" s="27"/>
      <c r="D104" s="27"/>
      <c r="E104" s="27"/>
      <c r="F104" s="27"/>
      <c r="G104" s="27"/>
      <c r="H104" s="27"/>
      <c r="I104" s="27"/>
      <c r="J104" s="27"/>
    </row>
    <row r="105" spans="1:10" ht="12.75">
      <c r="A105"/>
      <c r="B105" s="27"/>
      <c r="C105" s="27"/>
      <c r="D105" s="27"/>
      <c r="E105" s="27"/>
      <c r="F105" s="27"/>
      <c r="G105" s="27"/>
      <c r="H105" s="27"/>
      <c r="I105" s="27"/>
      <c r="J105" s="27"/>
    </row>
    <row r="106" spans="1:10" ht="12.75">
      <c r="A106"/>
      <c r="B106" s="27"/>
      <c r="C106" s="27"/>
      <c r="D106" s="27"/>
      <c r="E106" s="27"/>
      <c r="F106" s="27"/>
      <c r="G106" s="27"/>
      <c r="H106" s="27"/>
      <c r="I106" s="27"/>
      <c r="J106" s="27"/>
    </row>
    <row r="107" spans="1:10" ht="12.75">
      <c r="A107"/>
      <c r="B107" s="27"/>
      <c r="C107" s="27"/>
      <c r="D107" s="27"/>
      <c r="E107" s="27"/>
      <c r="F107" s="27"/>
      <c r="G107" s="27"/>
      <c r="H107" s="27"/>
      <c r="I107" s="27"/>
      <c r="J107" s="27"/>
    </row>
    <row r="108" spans="1:10" ht="12.75">
      <c r="A108"/>
      <c r="B108" s="27"/>
      <c r="C108" s="27"/>
      <c r="D108" s="27"/>
      <c r="E108" s="27"/>
      <c r="F108" s="27"/>
      <c r="G108" s="27"/>
      <c r="H108" s="27"/>
      <c r="I108" s="27"/>
      <c r="J108" s="27"/>
    </row>
    <row r="109" spans="1:10" ht="12.75">
      <c r="A109"/>
      <c r="B109" s="27"/>
      <c r="C109" s="27"/>
      <c r="D109" s="27"/>
      <c r="E109" s="27"/>
      <c r="F109" s="27"/>
      <c r="G109" s="27"/>
      <c r="H109" s="27"/>
      <c r="I109" s="27"/>
      <c r="J109" s="27"/>
    </row>
    <row r="110" spans="1:10" ht="12.75">
      <c r="A110"/>
      <c r="B110" s="27"/>
      <c r="C110" s="27"/>
      <c r="D110" s="27"/>
      <c r="E110" s="27"/>
      <c r="F110" s="27"/>
      <c r="G110" s="27"/>
      <c r="H110" s="27"/>
      <c r="I110" s="27"/>
      <c r="J110" s="27"/>
    </row>
    <row r="111" spans="1:10" ht="12.75">
      <c r="A111"/>
      <c r="B111" s="27"/>
      <c r="C111" s="27"/>
      <c r="D111" s="27"/>
      <c r="E111" s="27"/>
      <c r="F111" s="27"/>
      <c r="G111" s="27"/>
      <c r="H111" s="27"/>
      <c r="I111" s="27"/>
      <c r="J111" s="27"/>
    </row>
    <row r="112" spans="1:10" ht="12.75">
      <c r="A112"/>
      <c r="B112" s="27"/>
      <c r="C112" s="27"/>
      <c r="D112" s="27"/>
      <c r="E112" s="27"/>
      <c r="F112" s="27"/>
      <c r="G112" s="27"/>
      <c r="H112" s="27"/>
      <c r="I112" s="27"/>
      <c r="J112" s="27"/>
    </row>
    <row r="113" spans="1:10" ht="12.75">
      <c r="A113"/>
      <c r="B113" s="27"/>
      <c r="C113" s="27"/>
      <c r="D113" s="27"/>
      <c r="E113" s="27"/>
      <c r="F113" s="27"/>
      <c r="G113" s="27"/>
      <c r="H113" s="27"/>
      <c r="I113" s="27"/>
      <c r="J113" s="27"/>
    </row>
    <row r="114" spans="1:10" ht="12.75">
      <c r="A114"/>
      <c r="B114" s="27"/>
      <c r="C114" s="27"/>
      <c r="D114" s="27"/>
      <c r="E114" s="27"/>
      <c r="F114" s="27"/>
      <c r="G114" s="27"/>
      <c r="H114" s="27"/>
      <c r="I114" s="27"/>
      <c r="J114" s="27"/>
    </row>
    <row r="115" spans="1:10" ht="12.75">
      <c r="A115"/>
      <c r="B115" s="27"/>
      <c r="C115" s="27"/>
      <c r="D115" s="27"/>
      <c r="E115" s="27"/>
      <c r="F115" s="27"/>
      <c r="G115" s="27"/>
      <c r="H115" s="27"/>
      <c r="I115" s="27"/>
      <c r="J115" s="27"/>
    </row>
    <row r="116" spans="1:10" ht="12.75">
      <c r="A116"/>
      <c r="B116" s="27"/>
      <c r="C116" s="27"/>
      <c r="D116" s="27"/>
      <c r="E116" s="27"/>
      <c r="F116" s="27"/>
      <c r="G116" s="27"/>
      <c r="H116" s="27"/>
      <c r="I116" s="27"/>
      <c r="J116" s="27"/>
    </row>
    <row r="117" spans="1:10" ht="12.75">
      <c r="A117"/>
      <c r="B117" s="27"/>
      <c r="C117" s="27"/>
      <c r="D117" s="27"/>
      <c r="E117" s="27"/>
      <c r="F117" s="27"/>
      <c r="G117" s="27"/>
      <c r="H117" s="27"/>
      <c r="I117" s="27"/>
      <c r="J117" s="27"/>
    </row>
    <row r="118" spans="1:10" ht="12.75">
      <c r="A118"/>
      <c r="B118" s="27"/>
      <c r="C118" s="27"/>
      <c r="D118" s="27"/>
      <c r="E118" s="27"/>
      <c r="F118" s="27"/>
      <c r="G118" s="27"/>
      <c r="H118" s="27"/>
      <c r="I118" s="27"/>
      <c r="J118" s="27"/>
    </row>
    <row r="119" spans="1:10" ht="12.75">
      <c r="A119"/>
      <c r="B119" s="27"/>
      <c r="C119" s="27"/>
      <c r="D119" s="27"/>
      <c r="E119" s="27"/>
      <c r="F119" s="27"/>
      <c r="G119" s="27"/>
      <c r="H119" s="27"/>
      <c r="I119" s="27"/>
      <c r="J119" s="27"/>
    </row>
    <row r="120" spans="1:10" ht="12.75">
      <c r="A120"/>
      <c r="B120" s="27"/>
      <c r="C120" s="27"/>
      <c r="D120" s="27"/>
      <c r="E120" s="27"/>
      <c r="F120" s="27"/>
      <c r="G120" s="27"/>
      <c r="H120" s="27"/>
      <c r="I120" s="27"/>
      <c r="J120" s="27"/>
    </row>
    <row r="121" spans="1:10" ht="12.75">
      <c r="A121"/>
      <c r="B121" s="27"/>
      <c r="C121" s="27"/>
      <c r="D121" s="27"/>
      <c r="E121" s="27"/>
      <c r="F121" s="27"/>
      <c r="G121" s="27"/>
      <c r="H121" s="27"/>
      <c r="I121" s="27"/>
      <c r="J121" s="27"/>
    </row>
    <row r="122" spans="1:10" ht="12.75">
      <c r="A122"/>
      <c r="B122" s="27"/>
      <c r="C122" s="27"/>
      <c r="D122" s="27"/>
      <c r="E122" s="27"/>
      <c r="F122" s="27"/>
      <c r="G122" s="27"/>
      <c r="H122" s="27"/>
      <c r="I122" s="27"/>
      <c r="J122" s="27"/>
    </row>
    <row r="123" spans="1:10" ht="12.75">
      <c r="A123"/>
      <c r="B123" s="27"/>
      <c r="C123" s="27"/>
      <c r="D123" s="27"/>
      <c r="E123" s="27"/>
      <c r="F123" s="27"/>
      <c r="G123" s="27"/>
      <c r="H123" s="27"/>
      <c r="I123" s="27"/>
      <c r="J123" s="27"/>
    </row>
    <row r="124" spans="1:10" ht="12.75">
      <c r="A124"/>
      <c r="B124" s="27"/>
      <c r="C124" s="27"/>
      <c r="D124" s="27"/>
      <c r="E124" s="27"/>
      <c r="F124" s="27"/>
      <c r="G124" s="27"/>
      <c r="H124" s="27"/>
      <c r="I124" s="27"/>
      <c r="J124" s="27"/>
    </row>
    <row r="125" spans="1:10" ht="12.75">
      <c r="A125"/>
      <c r="B125" s="27"/>
      <c r="C125" s="27"/>
      <c r="D125" s="27"/>
      <c r="E125" s="27"/>
      <c r="F125" s="27"/>
      <c r="G125" s="27"/>
      <c r="H125" s="27"/>
      <c r="I125" s="27"/>
      <c r="J125" s="27"/>
    </row>
    <row r="126" spans="1:10" ht="12.75">
      <c r="A126"/>
      <c r="B126" s="27"/>
      <c r="C126" s="27"/>
      <c r="D126" s="27"/>
      <c r="E126" s="27"/>
      <c r="F126" s="27"/>
      <c r="G126" s="27"/>
      <c r="H126" s="27"/>
      <c r="I126" s="27"/>
      <c r="J126" s="27"/>
    </row>
    <row r="127" spans="1:9" ht="12.75">
      <c r="A127"/>
      <c r="B127" s="27"/>
      <c r="C127" s="27"/>
      <c r="D127" s="27"/>
      <c r="E127" s="27"/>
      <c r="F127" s="27"/>
      <c r="G127" s="27"/>
      <c r="H127" s="27"/>
      <c r="I127" s="27"/>
    </row>
    <row r="128" spans="1:9" ht="12.75">
      <c r="A128"/>
      <c r="B128" s="27"/>
      <c r="C128" s="27"/>
      <c r="D128" s="27"/>
      <c r="E128" s="27"/>
      <c r="F128" s="27"/>
      <c r="G128" s="27"/>
      <c r="H128" s="27"/>
      <c r="I128" s="27"/>
    </row>
    <row r="129" spans="1:9" ht="12.75">
      <c r="A129"/>
      <c r="B129" s="27"/>
      <c r="C129" s="27"/>
      <c r="D129" s="27"/>
      <c r="E129" s="27"/>
      <c r="F129" s="27"/>
      <c r="G129" s="27"/>
      <c r="H129" s="27"/>
      <c r="I129" s="27"/>
    </row>
    <row r="130" spans="1:9" ht="12.75">
      <c r="A130"/>
      <c r="B130" s="27"/>
      <c r="C130" s="27"/>
      <c r="D130" s="27"/>
      <c r="E130" s="27"/>
      <c r="F130" s="27"/>
      <c r="G130" s="27"/>
      <c r="H130" s="27"/>
      <c r="I130" s="27"/>
    </row>
    <row r="131" spans="1:9" ht="12.75">
      <c r="A131"/>
      <c r="B131" s="27"/>
      <c r="C131" s="27"/>
      <c r="D131" s="27"/>
      <c r="E131" s="27"/>
      <c r="F131" s="27"/>
      <c r="G131" s="27"/>
      <c r="H131" s="27"/>
      <c r="I131" s="27"/>
    </row>
    <row r="132" spans="1:9" ht="12.75">
      <c r="A132"/>
      <c r="B132" s="27"/>
      <c r="C132" s="27"/>
      <c r="D132" s="27"/>
      <c r="E132" s="27"/>
      <c r="F132" s="27"/>
      <c r="G132" s="27"/>
      <c r="H132" s="27"/>
      <c r="I132" s="27"/>
    </row>
    <row r="133" spans="1:9" ht="12.75">
      <c r="A133"/>
      <c r="B133" s="27"/>
      <c r="C133" s="27"/>
      <c r="D133" s="27"/>
      <c r="E133" s="27"/>
      <c r="F133" s="27"/>
      <c r="G133" s="27"/>
      <c r="H133" s="27"/>
      <c r="I133" s="27"/>
    </row>
    <row r="134" spans="1:9" ht="12.75">
      <c r="A134"/>
      <c r="B134" s="27"/>
      <c r="C134" s="27"/>
      <c r="D134" s="27"/>
      <c r="E134" s="27"/>
      <c r="F134" s="27"/>
      <c r="G134" s="27"/>
      <c r="H134" s="27"/>
      <c r="I134" s="27"/>
    </row>
    <row r="135" spans="1:9" ht="12.75">
      <c r="A135"/>
      <c r="B135" s="27"/>
      <c r="C135" s="27"/>
      <c r="D135" s="27"/>
      <c r="E135" s="27"/>
      <c r="F135" s="27"/>
      <c r="G135" s="27"/>
      <c r="H135" s="27"/>
      <c r="I135" s="27"/>
    </row>
    <row r="136" spans="1:9" ht="12.75">
      <c r="A136"/>
      <c r="B136" s="27"/>
      <c r="C136" s="27"/>
      <c r="D136" s="27"/>
      <c r="E136" s="27"/>
      <c r="F136" s="27"/>
      <c r="G136" s="27"/>
      <c r="H136" s="27"/>
      <c r="I136" s="27"/>
    </row>
    <row r="137" spans="1:9" ht="12.75">
      <c r="A137"/>
      <c r="B137" s="27"/>
      <c r="C137" s="27"/>
      <c r="D137" s="27"/>
      <c r="E137" s="27"/>
      <c r="F137" s="27"/>
      <c r="G137" s="27"/>
      <c r="H137" s="27"/>
      <c r="I137" s="27"/>
    </row>
    <row r="138" spans="1:9" ht="12.75">
      <c r="A138"/>
      <c r="B138" s="27"/>
      <c r="C138" s="27"/>
      <c r="D138" s="27"/>
      <c r="E138" s="27"/>
      <c r="F138" s="27"/>
      <c r="G138" s="27"/>
      <c r="H138" s="27"/>
      <c r="I138" s="27"/>
    </row>
    <row r="139" spans="1:9" ht="12.75">
      <c r="A139"/>
      <c r="B139" s="27"/>
      <c r="C139" s="27"/>
      <c r="D139" s="27"/>
      <c r="E139" s="27"/>
      <c r="F139" s="27"/>
      <c r="G139" s="27"/>
      <c r="H139" s="27"/>
      <c r="I139" s="27"/>
    </row>
    <row r="140" spans="1:9" ht="12.75">
      <c r="A140"/>
      <c r="B140" s="27"/>
      <c r="C140" s="27"/>
      <c r="D140" s="27"/>
      <c r="E140" s="27"/>
      <c r="F140" s="27"/>
      <c r="G140" s="27"/>
      <c r="H140" s="27"/>
      <c r="I140" s="27"/>
    </row>
    <row r="141" spans="1:9" ht="12.75">
      <c r="A141"/>
      <c r="B141" s="27"/>
      <c r="C141" s="27"/>
      <c r="D141" s="27"/>
      <c r="E141" s="27"/>
      <c r="F141" s="27"/>
      <c r="G141" s="27"/>
      <c r="H141" s="27"/>
      <c r="I141" s="27"/>
    </row>
    <row r="142" spans="1:9" ht="12.75">
      <c r="A142"/>
      <c r="B142" s="27"/>
      <c r="C142" s="27"/>
      <c r="D142" s="27"/>
      <c r="E142" s="27"/>
      <c r="F142" s="27"/>
      <c r="G142" s="27"/>
      <c r="H142" s="27"/>
      <c r="I142" s="27"/>
    </row>
    <row r="143" spans="1:9" ht="12.75">
      <c r="A143"/>
      <c r="B143" s="27"/>
      <c r="C143" s="27"/>
      <c r="D143" s="27"/>
      <c r="E143" s="27"/>
      <c r="F143" s="27"/>
      <c r="G143" s="27"/>
      <c r="H143" s="27"/>
      <c r="I143" s="27"/>
    </row>
    <row r="144" spans="1:9" ht="12.75">
      <c r="A144"/>
      <c r="B144" s="27"/>
      <c r="C144" s="27"/>
      <c r="D144" s="27"/>
      <c r="E144" s="27"/>
      <c r="F144" s="27"/>
      <c r="G144" s="27"/>
      <c r="H144" s="27"/>
      <c r="I144" s="27"/>
    </row>
    <row r="145" spans="1:9" ht="12.75">
      <c r="A145"/>
      <c r="B145" s="27"/>
      <c r="C145" s="27"/>
      <c r="D145" s="27"/>
      <c r="E145" s="27"/>
      <c r="F145" s="27"/>
      <c r="G145" s="27"/>
      <c r="H145" s="27"/>
      <c r="I145" s="27"/>
    </row>
    <row r="146" spans="1:9" ht="12.75">
      <c r="A146"/>
      <c r="B146" s="27"/>
      <c r="C146" s="27"/>
      <c r="D146" s="27"/>
      <c r="E146" s="27"/>
      <c r="F146" s="27"/>
      <c r="G146" s="27"/>
      <c r="H146" s="27"/>
      <c r="I146" s="27"/>
    </row>
  </sheetData>
  <sheetProtection/>
  <mergeCells count="7">
    <mergeCell ref="D48:E48"/>
    <mergeCell ref="A2:K2"/>
    <mergeCell ref="A1:K1"/>
    <mergeCell ref="A3:C3"/>
    <mergeCell ref="A5:K5"/>
    <mergeCell ref="B9:J9"/>
    <mergeCell ref="A4:K4"/>
  </mergeCells>
  <printOptions horizontalCentered="1" verticalCentered="1"/>
  <pageMargins left="0.25" right="0.25" top="0.22" bottom="0.24" header="0.22" footer="0.24"/>
  <pageSetup fitToHeight="1" fitToWidth="1" horizontalDpi="600" verticalDpi="600" orientation="portrait" scale="40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K36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38.7109375" style="0" bestFit="1" customWidth="1"/>
    <col min="2" max="7" width="15.7109375" style="0" customWidth="1"/>
    <col min="8" max="8" width="22.7109375" style="0" customWidth="1"/>
    <col min="9" max="16384" width="8.8515625" style="0" customWidth="1"/>
  </cols>
  <sheetData>
    <row r="1" spans="1:11" ht="18">
      <c r="A1" s="341" t="str">
        <f>Pools!A1</f>
        <v>Albuquerque Bid Qualifier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</row>
    <row r="2" spans="1:11" ht="18">
      <c r="A2" s="342" t="str">
        <f>Pools!A2</f>
        <v>3/16/19 - 3/17/19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</row>
    <row r="3" spans="1:5" ht="13.5">
      <c r="A3" s="30"/>
      <c r="B3" s="32" t="str">
        <f>Pools!A62</f>
        <v>PM Pool - 2:30pm Start</v>
      </c>
      <c r="C3" s="37"/>
      <c r="D3" s="30"/>
      <c r="E3" s="30"/>
    </row>
    <row r="4" spans="1:2" s="26" customFormat="1" ht="13.5">
      <c r="A4" s="38" t="s">
        <v>4</v>
      </c>
      <c r="B4" s="26" t="str">
        <f>Pools!A63</f>
        <v>ABQ Convention Center Ct. 4</v>
      </c>
    </row>
    <row r="5" spans="1:2" s="26" customFormat="1" ht="13.5">
      <c r="A5" s="38" t="s">
        <v>5</v>
      </c>
      <c r="B5" s="26" t="str">
        <f>Pools!A61</f>
        <v>Division IV-A</v>
      </c>
    </row>
    <row r="7" spans="1:11" s="7" customFormat="1" ht="13.5">
      <c r="A7" s="374" t="s">
        <v>180</v>
      </c>
      <c r="B7" s="374"/>
      <c r="C7" s="374"/>
      <c r="D7" s="374"/>
      <c r="E7" s="374"/>
      <c r="F7" s="374"/>
      <c r="G7" s="374"/>
      <c r="H7" s="374"/>
      <c r="I7" s="374"/>
      <c r="J7" s="374"/>
      <c r="K7" s="374"/>
    </row>
    <row r="9" spans="1:5" ht="12.75">
      <c r="A9" s="11" t="s">
        <v>22</v>
      </c>
      <c r="B9" t="s">
        <v>27</v>
      </c>
      <c r="D9" s="11"/>
      <c r="E9" s="11"/>
    </row>
    <row r="10" spans="1:5" ht="12.75">
      <c r="A10" s="11" t="s">
        <v>23</v>
      </c>
      <c r="B10" s="13">
        <v>4</v>
      </c>
      <c r="C10" s="13"/>
      <c r="D10" s="11"/>
      <c r="E10" s="11"/>
    </row>
    <row r="12" spans="1:10" s="1" customFormat="1" ht="12.75">
      <c r="A12" s="3" t="s">
        <v>6</v>
      </c>
      <c r="B12" s="350" t="str">
        <f>A13</f>
        <v>ABQ Premier 14 Nakano</v>
      </c>
      <c r="C12" s="358"/>
      <c r="D12" s="350" t="str">
        <f>A16</f>
        <v>West Texas Power 151</v>
      </c>
      <c r="E12" s="351"/>
      <c r="F12" s="375" t="str">
        <f>A19</f>
        <v>ARVC 13N2 Adidas</v>
      </c>
      <c r="G12" s="351"/>
      <c r="H12" s="3" t="s">
        <v>7</v>
      </c>
      <c r="I12" s="350" t="s">
        <v>8</v>
      </c>
      <c r="J12" s="351"/>
    </row>
    <row r="13" spans="1:10" s="41" customFormat="1" ht="24" customHeight="1">
      <c r="A13" s="359" t="str">
        <f>Pools!A65</f>
        <v>ABQ Premier 14 Nakano</v>
      </c>
      <c r="B13" s="368"/>
      <c r="C13" s="369"/>
      <c r="D13" s="40"/>
      <c r="E13" s="40"/>
      <c r="F13" s="40"/>
      <c r="G13" s="40"/>
      <c r="H13" s="359">
        <v>1</v>
      </c>
      <c r="I13" s="362"/>
      <c r="J13" s="363"/>
    </row>
    <row r="14" spans="1:10" s="41" customFormat="1" ht="24" customHeight="1">
      <c r="A14" s="360"/>
      <c r="B14" s="370"/>
      <c r="C14" s="371"/>
      <c r="D14" s="40"/>
      <c r="E14" s="40"/>
      <c r="F14" s="40"/>
      <c r="G14" s="40"/>
      <c r="H14" s="360"/>
      <c r="I14" s="364"/>
      <c r="J14" s="365"/>
    </row>
    <row r="15" spans="1:10" s="41" customFormat="1" ht="24" customHeight="1">
      <c r="A15" s="361"/>
      <c r="B15" s="372"/>
      <c r="C15" s="373"/>
      <c r="D15" s="40"/>
      <c r="E15" s="40"/>
      <c r="F15" s="40"/>
      <c r="G15" s="40"/>
      <c r="H15" s="361"/>
      <c r="I15" s="366"/>
      <c r="J15" s="367"/>
    </row>
    <row r="16" spans="1:10" s="41" customFormat="1" ht="24" customHeight="1">
      <c r="A16" s="359" t="str">
        <f>Pools!A66</f>
        <v>West Texas Power 151</v>
      </c>
      <c r="B16" s="42" t="str">
        <f>IF(E13&gt;0,E13," ")</f>
        <v> </v>
      </c>
      <c r="C16" s="42" t="str">
        <f>IF(D13&gt;0,D13," ")</f>
        <v> </v>
      </c>
      <c r="D16" s="368"/>
      <c r="E16" s="369"/>
      <c r="F16" s="40"/>
      <c r="G16" s="40"/>
      <c r="H16" s="359">
        <v>2</v>
      </c>
      <c r="I16" s="362"/>
      <c r="J16" s="363"/>
    </row>
    <row r="17" spans="1:10" s="41" customFormat="1" ht="24" customHeight="1">
      <c r="A17" s="360"/>
      <c r="B17" s="42" t="str">
        <f>IF(E14&gt;0,E14," ")</f>
        <v> </v>
      </c>
      <c r="C17" s="42" t="str">
        <f>IF(D14&gt;0,D14," ")</f>
        <v> </v>
      </c>
      <c r="D17" s="370"/>
      <c r="E17" s="371"/>
      <c r="F17" s="40"/>
      <c r="G17" s="40"/>
      <c r="H17" s="360"/>
      <c r="I17" s="364"/>
      <c r="J17" s="365"/>
    </row>
    <row r="18" spans="1:10" s="41" customFormat="1" ht="24" customHeight="1">
      <c r="A18" s="361"/>
      <c r="B18" s="42" t="str">
        <f>IF(E15&gt;0,E15," ")</f>
        <v> </v>
      </c>
      <c r="C18" s="42" t="str">
        <f>IF(D15&gt;0,D15," ")</f>
        <v> </v>
      </c>
      <c r="D18" s="372"/>
      <c r="E18" s="373"/>
      <c r="F18" s="40"/>
      <c r="G18" s="40"/>
      <c r="H18" s="361"/>
      <c r="I18" s="366"/>
      <c r="J18" s="367"/>
    </row>
    <row r="19" spans="1:10" s="41" customFormat="1" ht="24" customHeight="1">
      <c r="A19" s="359" t="str">
        <f>Pools!A67</f>
        <v>ARVC 13N2 Adidas</v>
      </c>
      <c r="B19" s="42" t="str">
        <f>IF(G13&gt;0,G13," ")</f>
        <v> </v>
      </c>
      <c r="C19" s="42" t="str">
        <f>IF(F13&gt;0,F13," ")</f>
        <v> </v>
      </c>
      <c r="D19" s="42" t="str">
        <f>IF(G16&gt;0,G16," ")</f>
        <v> </v>
      </c>
      <c r="E19" s="42" t="str">
        <f>IF(F16&gt;0,F16," ")</f>
        <v> </v>
      </c>
      <c r="F19" s="368"/>
      <c r="G19" s="369"/>
      <c r="H19" s="359">
        <v>3</v>
      </c>
      <c r="I19" s="362"/>
      <c r="J19" s="363"/>
    </row>
    <row r="20" spans="1:10" s="41" customFormat="1" ht="24" customHeight="1">
      <c r="A20" s="360"/>
      <c r="B20" s="42" t="str">
        <f>IF(G14&gt;0,G14," ")</f>
        <v> </v>
      </c>
      <c r="C20" s="42" t="str">
        <f>IF(F14&gt;0,F14," ")</f>
        <v> </v>
      </c>
      <c r="D20" s="42" t="str">
        <f>IF(G17&gt;0,G17," ")</f>
        <v> </v>
      </c>
      <c r="E20" s="42" t="str">
        <f>IF(F17&gt;0,F17," ")</f>
        <v> </v>
      </c>
      <c r="F20" s="370"/>
      <c r="G20" s="371"/>
      <c r="H20" s="360"/>
      <c r="I20" s="364"/>
      <c r="J20" s="365"/>
    </row>
    <row r="21" spans="1:10" s="41" customFormat="1" ht="24" customHeight="1">
      <c r="A21" s="361"/>
      <c r="B21" s="42" t="str">
        <f>IF(G15&gt;0,G15," ")</f>
        <v> </v>
      </c>
      <c r="C21" s="42" t="str">
        <f>IF(F15&gt;0,F15," ")</f>
        <v> </v>
      </c>
      <c r="D21" s="42" t="str">
        <f>IF(G18&gt;0,G18," ")</f>
        <v> </v>
      </c>
      <c r="E21" s="42" t="str">
        <f>IF(F18&gt;0,F18," ")</f>
        <v> </v>
      </c>
      <c r="F21" s="372"/>
      <c r="G21" s="373"/>
      <c r="H21" s="361"/>
      <c r="I21" s="366"/>
      <c r="J21" s="367"/>
    </row>
    <row r="22" spans="1:11" s="41" customFormat="1" ht="40.5" customHeight="1">
      <c r="A22"/>
      <c r="B22"/>
      <c r="C22"/>
      <c r="D22"/>
      <c r="E22"/>
      <c r="F22"/>
      <c r="G22"/>
      <c r="H22"/>
      <c r="I22"/>
      <c r="J22"/>
      <c r="K22"/>
    </row>
    <row r="23" spans="2:10" ht="12.75">
      <c r="B23" s="357" t="s">
        <v>9</v>
      </c>
      <c r="C23" s="357"/>
      <c r="D23" s="357"/>
      <c r="E23" s="357"/>
      <c r="F23" s="357" t="s">
        <v>10</v>
      </c>
      <c r="G23" s="357"/>
      <c r="H23" s="357"/>
      <c r="I23" s="357" t="s">
        <v>11</v>
      </c>
      <c r="J23" s="357"/>
    </row>
    <row r="24" spans="1:11" ht="12.75">
      <c r="A24" s="1"/>
      <c r="B24" s="350" t="s">
        <v>12</v>
      </c>
      <c r="C24" s="358"/>
      <c r="D24" s="358" t="s">
        <v>13</v>
      </c>
      <c r="E24" s="358"/>
      <c r="F24" s="358" t="s">
        <v>12</v>
      </c>
      <c r="G24" s="358"/>
      <c r="H24" s="9" t="s">
        <v>13</v>
      </c>
      <c r="I24" s="9" t="s">
        <v>14</v>
      </c>
      <c r="J24" s="9" t="s">
        <v>15</v>
      </c>
      <c r="K24" s="10" t="s">
        <v>16</v>
      </c>
    </row>
    <row r="25" spans="1:11" s="1" customFormat="1" ht="24" customHeight="1">
      <c r="A25" s="2" t="str">
        <f>A13</f>
        <v>ABQ Premier 14 Nakano</v>
      </c>
      <c r="B25" s="355"/>
      <c r="C25" s="356"/>
      <c r="D25" s="355"/>
      <c r="E25" s="356"/>
      <c r="F25" s="355"/>
      <c r="G25" s="356"/>
      <c r="H25" s="44"/>
      <c r="I25" s="45">
        <f>IF(D13+D14+D15+F13+F14+F15=0,0,D13+D14+D15+F13+F14+F15)</f>
        <v>0</v>
      </c>
      <c r="J25" s="45">
        <f>E13+E14+E15+G13+G14+G15</f>
        <v>0</v>
      </c>
      <c r="K25" s="45">
        <f>I25-J25</f>
        <v>0</v>
      </c>
    </row>
    <row r="26" spans="1:11" ht="24" customHeight="1">
      <c r="A26" s="2" t="str">
        <f>A16</f>
        <v>West Texas Power 151</v>
      </c>
      <c r="B26" s="355"/>
      <c r="C26" s="356"/>
      <c r="D26" s="355"/>
      <c r="E26" s="356"/>
      <c r="F26" s="355"/>
      <c r="G26" s="356"/>
      <c r="H26" s="44"/>
      <c r="I26" s="45" t="e">
        <f>IF(B16+B17+B18+F16+F17+F18=0,0,B16+B17+B18+F16+F17+F18)</f>
        <v>#VALUE!</v>
      </c>
      <c r="J26" s="45" t="e">
        <f>C16+C17+C18+G16+G17+G18</f>
        <v>#VALUE!</v>
      </c>
      <c r="K26" s="45" t="e">
        <f>I26-J26</f>
        <v>#VALUE!</v>
      </c>
    </row>
    <row r="27" spans="1:11" ht="24" customHeight="1">
      <c r="A27" s="2" t="str">
        <f>A19</f>
        <v>ARVC 13N2 Adidas</v>
      </c>
      <c r="B27" s="355"/>
      <c r="C27" s="356"/>
      <c r="D27" s="355"/>
      <c r="E27" s="356"/>
      <c r="F27" s="355"/>
      <c r="G27" s="356"/>
      <c r="H27" s="44"/>
      <c r="I27" s="45" t="e">
        <f>B19+B20+B21+D19+D20+D21</f>
        <v>#VALUE!</v>
      </c>
      <c r="J27" s="45" t="e">
        <f>C19+C20+C21+E19+E20+E21</f>
        <v>#VALUE!</v>
      </c>
      <c r="K27" s="45" t="e">
        <f>I27-J27</f>
        <v>#VALUE!</v>
      </c>
    </row>
    <row r="28" spans="1:11" ht="12.75">
      <c r="A28" s="8"/>
      <c r="B28" s="354">
        <f>SUM(B25:C27)</f>
        <v>0</v>
      </c>
      <c r="C28" s="354"/>
      <c r="D28" s="354">
        <f>SUM(D25:E27)</f>
        <v>0</v>
      </c>
      <c r="E28" s="354"/>
      <c r="F28" s="354">
        <f>SUM(F25:G27)</f>
        <v>0</v>
      </c>
      <c r="G28" s="354"/>
      <c r="H28" s="46">
        <f>SUM(H25:H27)</f>
        <v>0</v>
      </c>
      <c r="I28" s="46" t="e">
        <f>SUM(I25:I27)</f>
        <v>#VALUE!</v>
      </c>
      <c r="J28" s="46" t="e">
        <f>SUM(J25:J27)</f>
        <v>#VALUE!</v>
      </c>
      <c r="K28" s="46" t="e">
        <f>SUM(K25:K27)</f>
        <v>#VALUE!</v>
      </c>
    </row>
    <row r="29" ht="24" customHeight="1"/>
    <row r="30" spans="1:11" ht="24" customHeight="1">
      <c r="A30" s="3"/>
      <c r="B30" s="350" t="s">
        <v>17</v>
      </c>
      <c r="C30" s="351"/>
      <c r="D30" s="350" t="s">
        <v>17</v>
      </c>
      <c r="E30" s="351"/>
      <c r="F30" s="352" t="s">
        <v>18</v>
      </c>
      <c r="G30" s="352"/>
      <c r="H30" s="353" t="s">
        <v>181</v>
      </c>
      <c r="I30" s="353"/>
      <c r="J30" s="353"/>
      <c r="K30" s="353"/>
    </row>
    <row r="31" spans="1:11" ht="18" customHeight="1">
      <c r="A31" s="3" t="s">
        <v>19</v>
      </c>
      <c r="B31" s="350" t="str">
        <f>A13</f>
        <v>ABQ Premier 14 Nakano</v>
      </c>
      <c r="C31" s="351"/>
      <c r="D31" s="350" t="str">
        <f>A19</f>
        <v>ARVC 13N2 Adidas</v>
      </c>
      <c r="E31" s="351"/>
      <c r="F31" s="352" t="str">
        <f>A16</f>
        <v>West Texas Power 151</v>
      </c>
      <c r="G31" s="352"/>
      <c r="H31" s="353" t="s">
        <v>146</v>
      </c>
      <c r="I31" s="353"/>
      <c r="J31" s="353"/>
      <c r="K31" s="353"/>
    </row>
    <row r="32" spans="1:11" ht="18" customHeight="1">
      <c r="A32" s="3" t="s">
        <v>20</v>
      </c>
      <c r="B32" s="350" t="str">
        <f>A16</f>
        <v>West Texas Power 151</v>
      </c>
      <c r="C32" s="351"/>
      <c r="D32" s="350" t="str">
        <f>A19</f>
        <v>ARVC 13N2 Adidas</v>
      </c>
      <c r="E32" s="351"/>
      <c r="F32" s="352" t="str">
        <f>A13</f>
        <v>ABQ Premier 14 Nakano</v>
      </c>
      <c r="G32" s="352"/>
      <c r="H32" s="18"/>
      <c r="I32" s="18"/>
      <c r="J32" s="18"/>
      <c r="K32" s="18"/>
    </row>
    <row r="33" spans="1:11" ht="18" customHeight="1">
      <c r="A33" s="3" t="s">
        <v>21</v>
      </c>
      <c r="B33" s="350" t="str">
        <f>A13</f>
        <v>ABQ Premier 14 Nakano</v>
      </c>
      <c r="C33" s="351"/>
      <c r="D33" s="350" t="str">
        <f>A16</f>
        <v>West Texas Power 151</v>
      </c>
      <c r="E33" s="351"/>
      <c r="F33" s="352" t="str">
        <f>A19</f>
        <v>ARVC 13N2 Adidas</v>
      </c>
      <c r="G33" s="352"/>
      <c r="H33" s="353" t="s">
        <v>182</v>
      </c>
      <c r="I33" s="353"/>
      <c r="J33" s="353"/>
      <c r="K33" s="353"/>
    </row>
    <row r="34" spans="6:11" ht="18" customHeight="1">
      <c r="F34" s="8"/>
      <c r="G34" s="8"/>
      <c r="H34" s="353" t="s">
        <v>147</v>
      </c>
      <c r="I34" s="353"/>
      <c r="J34" s="353"/>
      <c r="K34" s="353"/>
    </row>
    <row r="35" spans="1:7" ht="18" customHeight="1">
      <c r="A35" s="348"/>
      <c r="B35" s="348"/>
      <c r="C35" s="348"/>
      <c r="D35" s="348"/>
      <c r="E35" s="348"/>
      <c r="F35" s="348"/>
      <c r="G35" s="12"/>
    </row>
    <row r="36" spans="1:9" ht="18" customHeight="1">
      <c r="A36" s="349" t="s">
        <v>357</v>
      </c>
      <c r="B36" s="349"/>
      <c r="C36" s="349"/>
      <c r="D36" s="349"/>
      <c r="E36" s="349"/>
      <c r="F36" s="349"/>
      <c r="G36" s="329"/>
      <c r="H36" s="329"/>
      <c r="I36" s="28"/>
    </row>
    <row r="37" ht="18" customHeight="1"/>
    <row r="38" ht="18" customHeight="1"/>
  </sheetData>
  <sheetProtection/>
  <mergeCells count="55">
    <mergeCell ref="F32:G32"/>
    <mergeCell ref="B28:C28"/>
    <mergeCell ref="B23:E23"/>
    <mergeCell ref="F23:H23"/>
    <mergeCell ref="A19:A21"/>
    <mergeCell ref="A16:A18"/>
    <mergeCell ref="D16:E18"/>
    <mergeCell ref="H19:H21"/>
    <mergeCell ref="I19:J21"/>
    <mergeCell ref="I13:J15"/>
    <mergeCell ref="A13:A15"/>
    <mergeCell ref="F19:G21"/>
    <mergeCell ref="A1:K1"/>
    <mergeCell ref="A2:K2"/>
    <mergeCell ref="A7:K7"/>
    <mergeCell ref="I12:J12"/>
    <mergeCell ref="H13:H15"/>
    <mergeCell ref="B13:C15"/>
    <mergeCell ref="D12:E12"/>
    <mergeCell ref="F12:G12"/>
    <mergeCell ref="B12:C12"/>
    <mergeCell ref="I23:J23"/>
    <mergeCell ref="H16:H18"/>
    <mergeCell ref="I16:J18"/>
    <mergeCell ref="B24:C24"/>
    <mergeCell ref="D24:E24"/>
    <mergeCell ref="F24:G24"/>
    <mergeCell ref="B25:C25"/>
    <mergeCell ref="D25:E25"/>
    <mergeCell ref="F25:G25"/>
    <mergeCell ref="H34:K34"/>
    <mergeCell ref="A35:F35"/>
    <mergeCell ref="A36:F36"/>
    <mergeCell ref="H30:K30"/>
    <mergeCell ref="H31:K31"/>
    <mergeCell ref="B33:C33"/>
    <mergeCell ref="D33:E33"/>
    <mergeCell ref="B30:C30"/>
    <mergeCell ref="D31:E31"/>
    <mergeCell ref="F31:G31"/>
    <mergeCell ref="F33:G33"/>
    <mergeCell ref="H33:K33"/>
    <mergeCell ref="D32:E32"/>
    <mergeCell ref="D30:E30"/>
    <mergeCell ref="B32:C32"/>
    <mergeCell ref="B31:C31"/>
    <mergeCell ref="F30:G30"/>
    <mergeCell ref="B26:C26"/>
    <mergeCell ref="D26:E26"/>
    <mergeCell ref="F26:G26"/>
    <mergeCell ref="D28:E28"/>
    <mergeCell ref="F28:G28"/>
    <mergeCell ref="D27:E27"/>
    <mergeCell ref="F27:G27"/>
    <mergeCell ref="B27:C27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64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43"/>
  <sheetViews>
    <sheetView zoomScalePageLayoutView="0" workbookViewId="0" topLeftCell="A1">
      <selection activeCell="B11" sqref="B11"/>
    </sheetView>
  </sheetViews>
  <sheetFormatPr defaultColWidth="11.421875" defaultRowHeight="12.75"/>
  <cols>
    <col min="1" max="1" width="38.7109375" style="0" bestFit="1" customWidth="1"/>
    <col min="2" max="9" width="15.7109375" style="0" customWidth="1"/>
    <col min="10" max="10" width="22.7109375" style="0" customWidth="1"/>
    <col min="11" max="16384" width="8.8515625" style="0" customWidth="1"/>
  </cols>
  <sheetData>
    <row r="1" spans="1:13" ht="18">
      <c r="A1" s="341" t="str">
        <f>Pools!A1</f>
        <v>Albuquerque Bid Qualifier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</row>
    <row r="2" spans="1:13" ht="18">
      <c r="A2" s="342" t="str">
        <f>Pools!A2</f>
        <v>3/16/19 - 3/17/19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</row>
    <row r="3" spans="1:7" ht="13.5">
      <c r="A3" s="30"/>
      <c r="B3" s="32" t="str">
        <f>Pools!B62</f>
        <v>PM Pool - 2:30pm Start</v>
      </c>
      <c r="C3" s="37"/>
      <c r="D3" s="30"/>
      <c r="E3" s="30"/>
      <c r="F3" s="30"/>
      <c r="G3" s="30"/>
    </row>
    <row r="4" spans="1:2" s="26" customFormat="1" ht="13.5">
      <c r="A4" s="38" t="s">
        <v>4</v>
      </c>
      <c r="B4" s="26" t="str">
        <f>Pools!B63</f>
        <v>ABQ Convention Center Ct. 5</v>
      </c>
    </row>
    <row r="5" spans="1:2" s="26" customFormat="1" ht="13.5">
      <c r="A5" s="38" t="s">
        <v>5</v>
      </c>
      <c r="B5" s="26" t="str">
        <f>Pools!A61</f>
        <v>Division IV-A</v>
      </c>
    </row>
    <row r="7" spans="1:13" s="7" customFormat="1" ht="13.5">
      <c r="A7" s="374" t="s">
        <v>104</v>
      </c>
      <c r="B7" s="374"/>
      <c r="C7" s="374"/>
      <c r="D7" s="374"/>
      <c r="E7" s="374"/>
      <c r="F7" s="374"/>
      <c r="G7" s="374"/>
      <c r="H7" s="374"/>
      <c r="I7" s="39"/>
      <c r="J7" s="39"/>
      <c r="K7" s="39"/>
      <c r="L7" s="39"/>
      <c r="M7" s="39"/>
    </row>
    <row r="9" spans="1:7" ht="12.75">
      <c r="A9" s="11" t="s">
        <v>22</v>
      </c>
      <c r="B9" s="27" t="s">
        <v>28</v>
      </c>
      <c r="D9" s="11"/>
      <c r="E9" s="11"/>
      <c r="F9" s="11"/>
      <c r="G9" s="11"/>
    </row>
    <row r="10" spans="1:7" ht="12.75">
      <c r="A10" s="11" t="s">
        <v>23</v>
      </c>
      <c r="B10" s="13">
        <v>5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350" t="str">
        <f>A13</f>
        <v>505 Havoc 14</v>
      </c>
      <c r="C12" s="358"/>
      <c r="D12" s="350" t="str">
        <f>A16</f>
        <v>Artesia Legacy 14</v>
      </c>
      <c r="E12" s="351"/>
      <c r="F12" s="350" t="str">
        <f>A19</f>
        <v>Tx Storm 13 Smack</v>
      </c>
      <c r="G12" s="351"/>
      <c r="H12" s="375" t="str">
        <f>A22</f>
        <v>Rip It Red 15</v>
      </c>
      <c r="I12" s="351"/>
      <c r="J12" s="3" t="s">
        <v>7</v>
      </c>
      <c r="K12" s="350" t="s">
        <v>8</v>
      </c>
      <c r="L12" s="351"/>
    </row>
    <row r="13" spans="1:12" s="41" customFormat="1" ht="24" customHeight="1">
      <c r="A13" s="359" t="str">
        <f>Pools!B65</f>
        <v>505 Havoc 14</v>
      </c>
      <c r="B13" s="368"/>
      <c r="C13" s="369"/>
      <c r="D13" s="40"/>
      <c r="E13" s="40"/>
      <c r="F13" s="40"/>
      <c r="G13" s="40"/>
      <c r="H13" s="40"/>
      <c r="I13" s="40"/>
      <c r="J13" s="359">
        <v>1</v>
      </c>
      <c r="K13" s="362"/>
      <c r="L13" s="363"/>
    </row>
    <row r="14" spans="1:12" s="41" customFormat="1" ht="24" customHeight="1">
      <c r="A14" s="360"/>
      <c r="B14" s="370"/>
      <c r="C14" s="371"/>
      <c r="D14" s="40"/>
      <c r="E14" s="40"/>
      <c r="F14" s="40"/>
      <c r="G14" s="40"/>
      <c r="H14" s="40"/>
      <c r="I14" s="40"/>
      <c r="J14" s="360"/>
      <c r="K14" s="364"/>
      <c r="L14" s="365"/>
    </row>
    <row r="15" spans="1:12" s="41" customFormat="1" ht="24" customHeight="1">
      <c r="A15" s="361"/>
      <c r="B15" s="372"/>
      <c r="C15" s="373"/>
      <c r="D15" s="40"/>
      <c r="E15" s="40"/>
      <c r="F15" s="40"/>
      <c r="G15" s="40"/>
      <c r="H15" s="40"/>
      <c r="I15" s="40"/>
      <c r="J15" s="361"/>
      <c r="K15" s="366"/>
      <c r="L15" s="367"/>
    </row>
    <row r="16" spans="1:12" s="41" customFormat="1" ht="24" customHeight="1">
      <c r="A16" s="359" t="str">
        <f>Pools!B66</f>
        <v>Artesia Legacy 14</v>
      </c>
      <c r="B16" s="42" t="str">
        <f>IF(E13&gt;0,E13," ")</f>
        <v> </v>
      </c>
      <c r="C16" s="42" t="str">
        <f>IF(D13&gt;0,D13," ")</f>
        <v> </v>
      </c>
      <c r="D16" s="368"/>
      <c r="E16" s="369"/>
      <c r="F16" s="40"/>
      <c r="G16" s="40"/>
      <c r="H16" s="40"/>
      <c r="I16" s="40"/>
      <c r="J16" s="359">
        <v>2</v>
      </c>
      <c r="K16" s="362"/>
      <c r="L16" s="363"/>
    </row>
    <row r="17" spans="1:12" s="41" customFormat="1" ht="24" customHeight="1">
      <c r="A17" s="360"/>
      <c r="B17" s="42" t="str">
        <f>IF(E14&gt;0,E14," ")</f>
        <v> </v>
      </c>
      <c r="C17" s="42" t="str">
        <f>IF(D14&gt;0,D14," ")</f>
        <v> </v>
      </c>
      <c r="D17" s="370"/>
      <c r="E17" s="371"/>
      <c r="F17" s="40"/>
      <c r="G17" s="40"/>
      <c r="H17" s="40"/>
      <c r="I17" s="40"/>
      <c r="J17" s="360"/>
      <c r="K17" s="364"/>
      <c r="L17" s="365"/>
    </row>
    <row r="18" spans="1:12" s="41" customFormat="1" ht="24" customHeight="1">
      <c r="A18" s="361"/>
      <c r="B18" s="42" t="str">
        <f>IF(E15&gt;0,E15," ")</f>
        <v> </v>
      </c>
      <c r="C18" s="42" t="str">
        <f>IF(D15&gt;0,D15," ")</f>
        <v> </v>
      </c>
      <c r="D18" s="372"/>
      <c r="E18" s="373"/>
      <c r="F18" s="40"/>
      <c r="G18" s="40"/>
      <c r="H18" s="40"/>
      <c r="I18" s="40"/>
      <c r="J18" s="361"/>
      <c r="K18" s="366"/>
      <c r="L18" s="367"/>
    </row>
    <row r="19" spans="1:12" s="41" customFormat="1" ht="24" customHeight="1">
      <c r="A19" s="359" t="str">
        <f>Pools!B67</f>
        <v>Tx Storm 13 Smack</v>
      </c>
      <c r="B19" s="42" t="str">
        <f>IF(G13&gt;0,G13," ")</f>
        <v> </v>
      </c>
      <c r="C19" s="42" t="str">
        <f>IF(F13&gt;0,F13," ")</f>
        <v> </v>
      </c>
      <c r="D19" s="42" t="str">
        <f>IF(G16&gt;0,G16," ")</f>
        <v> </v>
      </c>
      <c r="E19" s="42" t="str">
        <f>IF(F16&gt;0,F16," ")</f>
        <v> </v>
      </c>
      <c r="F19" s="43"/>
      <c r="G19" s="43"/>
      <c r="H19" s="40"/>
      <c r="I19" s="40"/>
      <c r="J19" s="359">
        <v>3</v>
      </c>
      <c r="K19" s="362"/>
      <c r="L19" s="363"/>
    </row>
    <row r="20" spans="1:12" s="41" customFormat="1" ht="24" customHeight="1">
      <c r="A20" s="360"/>
      <c r="B20" s="42" t="str">
        <f>IF(G14&gt;0,G14," ")</f>
        <v> </v>
      </c>
      <c r="C20" s="42" t="str">
        <f>IF(F14&gt;0,F14," ")</f>
        <v> </v>
      </c>
      <c r="D20" s="42" t="str">
        <f>IF(G17&gt;0,G17," ")</f>
        <v> </v>
      </c>
      <c r="E20" s="42" t="str">
        <f>IF(F17&gt;0,F17," ")</f>
        <v> </v>
      </c>
      <c r="F20" s="43"/>
      <c r="G20" s="43"/>
      <c r="H20" s="40"/>
      <c r="I20" s="40"/>
      <c r="J20" s="360"/>
      <c r="K20" s="364"/>
      <c r="L20" s="365"/>
    </row>
    <row r="21" spans="1:12" s="41" customFormat="1" ht="24" customHeight="1">
      <c r="A21" s="361"/>
      <c r="B21" s="42" t="str">
        <f>IF(G15&gt;0,G15," ")</f>
        <v> </v>
      </c>
      <c r="C21" s="42" t="str">
        <f>IF(F15&gt;0,F15," ")</f>
        <v> </v>
      </c>
      <c r="D21" s="42" t="str">
        <f>IF(G18&gt;0,G18," ")</f>
        <v> </v>
      </c>
      <c r="E21" s="42" t="str">
        <f>IF(F18&gt;0,F18," ")</f>
        <v> </v>
      </c>
      <c r="F21" s="43"/>
      <c r="G21" s="43"/>
      <c r="H21" s="40"/>
      <c r="I21" s="40"/>
      <c r="J21" s="361"/>
      <c r="K21" s="366"/>
      <c r="L21" s="367"/>
    </row>
    <row r="22" spans="1:12" s="41" customFormat="1" ht="24" customHeight="1">
      <c r="A22" s="359" t="str">
        <f>Pools!B68</f>
        <v>Rip It Red 15</v>
      </c>
      <c r="B22" s="42" t="str">
        <f>IF(I13&gt;0,I13," ")</f>
        <v> </v>
      </c>
      <c r="C22" s="42" t="str">
        <f>IF(H13&gt;0,H13," ")</f>
        <v> </v>
      </c>
      <c r="D22" s="42" t="str">
        <f>IF(I16&gt;0,I16," ")</f>
        <v> </v>
      </c>
      <c r="E22" s="42" t="str">
        <f>IF(H16&gt;0,H16," ")</f>
        <v> </v>
      </c>
      <c r="F22" s="42" t="str">
        <f>IF(I19&gt;0,I19," ")</f>
        <v> </v>
      </c>
      <c r="G22" s="42" t="str">
        <f>IF(H19&gt;0,H19," ")</f>
        <v> </v>
      </c>
      <c r="H22" s="368"/>
      <c r="I22" s="369"/>
      <c r="J22" s="359">
        <v>4</v>
      </c>
      <c r="K22" s="362"/>
      <c r="L22" s="363"/>
    </row>
    <row r="23" spans="1:12" s="41" customFormat="1" ht="24" customHeight="1">
      <c r="A23" s="360"/>
      <c r="B23" s="42" t="str">
        <f>IF(I14&gt;0,I14," ")</f>
        <v> </v>
      </c>
      <c r="C23" s="42" t="str">
        <f>IF(H14&gt;0,H14," ")</f>
        <v> </v>
      </c>
      <c r="D23" s="42" t="str">
        <f>IF(I17&gt;0,I17," ")</f>
        <v> </v>
      </c>
      <c r="E23" s="42" t="str">
        <f>IF(H17&gt;0,H17," ")</f>
        <v> </v>
      </c>
      <c r="F23" s="42" t="str">
        <f>IF(I20&gt;0,I20," ")</f>
        <v> </v>
      </c>
      <c r="G23" s="42" t="str">
        <f>IF(H20&gt;0,H20," ")</f>
        <v> </v>
      </c>
      <c r="H23" s="370"/>
      <c r="I23" s="371"/>
      <c r="J23" s="360"/>
      <c r="K23" s="364"/>
      <c r="L23" s="365"/>
    </row>
    <row r="24" spans="1:12" s="41" customFormat="1" ht="24" customHeight="1">
      <c r="A24" s="361"/>
      <c r="B24" s="42" t="str">
        <f>IF(I15&gt;0,I15," ")</f>
        <v> </v>
      </c>
      <c r="C24" s="42" t="str">
        <f>IF(H15&gt;0,H15," ")</f>
        <v> </v>
      </c>
      <c r="D24" s="42" t="str">
        <f>IF(I18&gt;0,I18," ")</f>
        <v> </v>
      </c>
      <c r="E24" s="42" t="str">
        <f>IF(H18&gt;0,H18," ")</f>
        <v> </v>
      </c>
      <c r="F24" s="42" t="str">
        <f>IF(I21&gt;0,I21," ")</f>
        <v> </v>
      </c>
      <c r="G24" s="42" t="str">
        <f>IF(H21&gt;0,H21," ")</f>
        <v> </v>
      </c>
      <c r="H24" s="372"/>
      <c r="I24" s="373"/>
      <c r="J24" s="361"/>
      <c r="K24" s="366"/>
      <c r="L24" s="367"/>
    </row>
    <row r="25" spans="1:13" s="41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357" t="s">
        <v>9</v>
      </c>
      <c r="C26" s="357"/>
      <c r="D26" s="357"/>
      <c r="E26" s="36"/>
      <c r="F26" s="357" t="s">
        <v>10</v>
      </c>
      <c r="G26" s="357"/>
      <c r="H26" s="357"/>
      <c r="I26" s="357" t="s">
        <v>11</v>
      </c>
      <c r="J26" s="357"/>
    </row>
    <row r="27" spans="1:11" ht="12.75">
      <c r="A27" s="1"/>
      <c r="B27" s="350" t="s">
        <v>12</v>
      </c>
      <c r="C27" s="358"/>
      <c r="D27" s="358" t="s">
        <v>13</v>
      </c>
      <c r="E27" s="358"/>
      <c r="F27" s="358" t="s">
        <v>12</v>
      </c>
      <c r="G27" s="358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505 Havoc 14</v>
      </c>
      <c r="B28" s="355"/>
      <c r="C28" s="356"/>
      <c r="D28" s="355"/>
      <c r="E28" s="356"/>
      <c r="F28" s="355"/>
      <c r="G28" s="356"/>
      <c r="H28" s="44"/>
      <c r="I28" s="45">
        <f>D13+D14+D15+F13+F14+F15+H13+H14+H15</f>
        <v>0</v>
      </c>
      <c r="J28" s="45">
        <f>E13+E14+E15+G13+G14+G15+I13+I14+I15</f>
        <v>0</v>
      </c>
      <c r="K28" s="45">
        <f>I28-J28</f>
        <v>0</v>
      </c>
    </row>
    <row r="29" spans="1:11" ht="24" customHeight="1">
      <c r="A29" s="2" t="str">
        <f>A16</f>
        <v>Artesia Legacy 14</v>
      </c>
      <c r="B29" s="355"/>
      <c r="C29" s="356"/>
      <c r="D29" s="355"/>
      <c r="E29" s="356"/>
      <c r="F29" s="355"/>
      <c r="G29" s="356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1" ht="24" customHeight="1">
      <c r="A30" s="2" t="str">
        <f>A19</f>
        <v>Tx Storm 13 Smack</v>
      </c>
      <c r="B30" s="355"/>
      <c r="C30" s="356"/>
      <c r="D30" s="355"/>
      <c r="E30" s="356"/>
      <c r="F30" s="355"/>
      <c r="G30" s="356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1" ht="24" customHeight="1">
      <c r="A31" s="2" t="str">
        <f>A22</f>
        <v>Rip It Red 15</v>
      </c>
      <c r="B31" s="355"/>
      <c r="C31" s="356"/>
      <c r="D31" s="355"/>
      <c r="E31" s="356"/>
      <c r="F31" s="355"/>
      <c r="G31" s="356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1" ht="12.75">
      <c r="A32" s="8"/>
      <c r="B32" s="354">
        <f>SUM(B28:C31)</f>
        <v>0</v>
      </c>
      <c r="C32" s="354"/>
      <c r="D32" s="354">
        <f>SUM(D28:E31)</f>
        <v>0</v>
      </c>
      <c r="E32" s="354"/>
      <c r="F32" s="354">
        <f>SUM(F28:G31)</f>
        <v>0</v>
      </c>
      <c r="G32" s="354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ht="24" customHeight="1"/>
    <row r="34" spans="1:12" ht="24" customHeight="1">
      <c r="A34" s="3"/>
      <c r="B34" s="350" t="s">
        <v>17</v>
      </c>
      <c r="C34" s="351"/>
      <c r="D34" s="350" t="s">
        <v>17</v>
      </c>
      <c r="E34" s="351"/>
      <c r="F34" s="352" t="s">
        <v>18</v>
      </c>
      <c r="G34" s="352"/>
      <c r="I34" s="353" t="s">
        <v>105</v>
      </c>
      <c r="J34" s="353"/>
      <c r="K34" s="353"/>
      <c r="L34" s="353"/>
    </row>
    <row r="35" spans="1:12" ht="18" customHeight="1">
      <c r="A35" s="3" t="s">
        <v>19</v>
      </c>
      <c r="B35" s="350" t="str">
        <f>A28</f>
        <v>505 Havoc 14</v>
      </c>
      <c r="C35" s="351"/>
      <c r="D35" s="350" t="str">
        <f>A30</f>
        <v>Tx Storm 13 Smack</v>
      </c>
      <c r="E35" s="351"/>
      <c r="F35" s="352" t="str">
        <f>A16</f>
        <v>Artesia Legacy 14</v>
      </c>
      <c r="G35" s="352"/>
      <c r="I35" s="353" t="s">
        <v>146</v>
      </c>
      <c r="J35" s="353"/>
      <c r="K35" s="353"/>
      <c r="L35" s="353"/>
    </row>
    <row r="36" spans="1:12" ht="18" customHeight="1">
      <c r="A36" s="3" t="s">
        <v>20</v>
      </c>
      <c r="B36" s="350" t="str">
        <f>A16</f>
        <v>Artesia Legacy 14</v>
      </c>
      <c r="C36" s="351"/>
      <c r="D36" s="350" t="str">
        <f>A22</f>
        <v>Rip It Red 15</v>
      </c>
      <c r="E36" s="351"/>
      <c r="F36" s="352" t="str">
        <f>A13</f>
        <v>505 Havoc 14</v>
      </c>
      <c r="G36" s="352"/>
      <c r="I36" s="18"/>
      <c r="J36" s="18"/>
      <c r="K36" s="18"/>
      <c r="L36" s="18"/>
    </row>
    <row r="37" spans="1:12" ht="18" customHeight="1">
      <c r="A37" s="3" t="s">
        <v>21</v>
      </c>
      <c r="B37" s="350" t="str">
        <f>A28</f>
        <v>505 Havoc 14</v>
      </c>
      <c r="C37" s="351"/>
      <c r="D37" s="350" t="str">
        <f>A31</f>
        <v>Rip It Red 15</v>
      </c>
      <c r="E37" s="351"/>
      <c r="F37" s="352" t="str">
        <f>A30</f>
        <v>Tx Storm 13 Smack</v>
      </c>
      <c r="G37" s="352"/>
      <c r="I37" s="353" t="s">
        <v>106</v>
      </c>
      <c r="J37" s="353"/>
      <c r="K37" s="353"/>
      <c r="L37" s="353"/>
    </row>
    <row r="38" spans="1:12" ht="18" customHeight="1">
      <c r="A38" s="3" t="s">
        <v>24</v>
      </c>
      <c r="B38" s="350" t="str">
        <f>A29</f>
        <v>Artesia Legacy 14</v>
      </c>
      <c r="C38" s="351"/>
      <c r="D38" s="350" t="str">
        <f>A30</f>
        <v>Tx Storm 13 Smack</v>
      </c>
      <c r="E38" s="351"/>
      <c r="F38" s="352" t="str">
        <f>A28</f>
        <v>505 Havoc 14</v>
      </c>
      <c r="G38" s="352"/>
      <c r="I38" s="353" t="s">
        <v>147</v>
      </c>
      <c r="J38" s="353"/>
      <c r="K38" s="353"/>
      <c r="L38" s="353"/>
    </row>
    <row r="39" spans="1:7" ht="18" customHeight="1">
      <c r="A39" s="3" t="s">
        <v>25</v>
      </c>
      <c r="B39" s="350" t="str">
        <f>A30</f>
        <v>Tx Storm 13 Smack</v>
      </c>
      <c r="C39" s="351"/>
      <c r="D39" s="350" t="str">
        <f>A31</f>
        <v>Rip It Red 15</v>
      </c>
      <c r="E39" s="351"/>
      <c r="F39" s="352" t="str">
        <f>A16</f>
        <v>Artesia Legacy 14</v>
      </c>
      <c r="G39" s="352"/>
    </row>
    <row r="40" spans="1:7" ht="18" customHeight="1">
      <c r="A40" s="3" t="s">
        <v>26</v>
      </c>
      <c r="B40" s="350" t="str">
        <f>A13</f>
        <v>505 Havoc 14</v>
      </c>
      <c r="C40" s="351"/>
      <c r="D40" s="350" t="str">
        <f>A29</f>
        <v>Artesia Legacy 14</v>
      </c>
      <c r="E40" s="351"/>
      <c r="F40" s="352" t="str">
        <f>A22</f>
        <v>Rip It Red 15</v>
      </c>
      <c r="G40" s="352"/>
    </row>
    <row r="41" spans="8:9" ht="18" customHeight="1">
      <c r="H41" s="8"/>
      <c r="I41" s="8"/>
    </row>
    <row r="42" spans="1:9" ht="18" customHeight="1">
      <c r="A42" s="348"/>
      <c r="B42" s="348"/>
      <c r="C42" s="348"/>
      <c r="D42" s="348"/>
      <c r="E42" s="348"/>
      <c r="F42" s="348"/>
      <c r="G42" s="348"/>
      <c r="H42" s="348"/>
      <c r="I42" s="12"/>
    </row>
    <row r="43" spans="1:9" ht="18" customHeight="1">
      <c r="A43" s="349" t="s">
        <v>190</v>
      </c>
      <c r="B43" s="349"/>
      <c r="C43" s="349"/>
      <c r="D43" s="349"/>
      <c r="E43" s="349"/>
      <c r="F43" s="349"/>
      <c r="G43" s="349"/>
      <c r="H43" s="349"/>
      <c r="I43" s="28"/>
    </row>
    <row r="44" ht="18" customHeight="1"/>
    <row r="45" ht="18" customHeight="1"/>
  </sheetData>
  <sheetProtection/>
  <mergeCells count="71">
    <mergeCell ref="A42:H42"/>
    <mergeCell ref="A43:H43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I37:L37"/>
    <mergeCell ref="B38:C38"/>
    <mergeCell ref="D38:E38"/>
    <mergeCell ref="F38:G38"/>
    <mergeCell ref="I38:L38"/>
    <mergeCell ref="D35:E35"/>
    <mergeCell ref="F35:G35"/>
    <mergeCell ref="I35:L35"/>
    <mergeCell ref="B36:C36"/>
    <mergeCell ref="D36:E36"/>
    <mergeCell ref="F36:G36"/>
    <mergeCell ref="I26:J26"/>
    <mergeCell ref="B29:C29"/>
    <mergeCell ref="D29:E29"/>
    <mergeCell ref="F29:G29"/>
    <mergeCell ref="B34:C34"/>
    <mergeCell ref="D34:E34"/>
    <mergeCell ref="F34:G34"/>
    <mergeCell ref="I34:L34"/>
    <mergeCell ref="B31:C31"/>
    <mergeCell ref="D31:E31"/>
    <mergeCell ref="A16:A18"/>
    <mergeCell ref="D16:E18"/>
    <mergeCell ref="K16:L18"/>
    <mergeCell ref="J19:J21"/>
    <mergeCell ref="K19:L21"/>
    <mergeCell ref="A22:A24"/>
    <mergeCell ref="H22:I24"/>
    <mergeCell ref="J22:J24"/>
    <mergeCell ref="K22:L24"/>
    <mergeCell ref="D28:E28"/>
    <mergeCell ref="F28:G28"/>
    <mergeCell ref="A1:M1"/>
    <mergeCell ref="A2:M2"/>
    <mergeCell ref="A7:H7"/>
    <mergeCell ref="H12:I12"/>
    <mergeCell ref="K12:L12"/>
    <mergeCell ref="A19:A21"/>
    <mergeCell ref="A13:A15"/>
    <mergeCell ref="B13:C15"/>
    <mergeCell ref="F31:G31"/>
    <mergeCell ref="B32:C32"/>
    <mergeCell ref="D32:E32"/>
    <mergeCell ref="F32:G32"/>
    <mergeCell ref="B35:C35"/>
    <mergeCell ref="B12:C12"/>
    <mergeCell ref="D12:E12"/>
    <mergeCell ref="F12:G12"/>
    <mergeCell ref="B27:C27"/>
    <mergeCell ref="D27:E27"/>
    <mergeCell ref="K13:L15"/>
    <mergeCell ref="B26:D26"/>
    <mergeCell ref="F26:H26"/>
    <mergeCell ref="B30:C30"/>
    <mergeCell ref="D30:E30"/>
    <mergeCell ref="F30:G30"/>
    <mergeCell ref="J13:J15"/>
    <mergeCell ref="J16:J18"/>
    <mergeCell ref="F27:G27"/>
    <mergeCell ref="B28:C28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64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43"/>
  <sheetViews>
    <sheetView zoomScalePageLayoutView="0" workbookViewId="0" topLeftCell="A1">
      <selection activeCell="B11" sqref="B11"/>
    </sheetView>
  </sheetViews>
  <sheetFormatPr defaultColWidth="11.421875" defaultRowHeight="12.75"/>
  <cols>
    <col min="1" max="1" width="38.7109375" style="0" bestFit="1" customWidth="1"/>
    <col min="2" max="9" width="15.7109375" style="0" customWidth="1"/>
    <col min="10" max="10" width="22.7109375" style="0" customWidth="1"/>
    <col min="11" max="16384" width="8.8515625" style="0" customWidth="1"/>
  </cols>
  <sheetData>
    <row r="1" spans="1:13" ht="18">
      <c r="A1" s="341" t="str">
        <f>Pools!A1</f>
        <v>Albuquerque Bid Qualifier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</row>
    <row r="2" spans="1:13" ht="18">
      <c r="A2" s="342" t="str">
        <f>Pools!A2</f>
        <v>3/16/19 - 3/17/19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</row>
    <row r="3" spans="1:7" ht="13.5">
      <c r="A3" s="30"/>
      <c r="B3" s="32" t="str">
        <f>Pools!C62</f>
        <v>PM Pool - 2:30pm Start</v>
      </c>
      <c r="C3" s="37"/>
      <c r="D3" s="30"/>
      <c r="E3" s="30"/>
      <c r="F3" s="30"/>
      <c r="G3" s="30"/>
    </row>
    <row r="4" spans="1:2" s="26" customFormat="1" ht="13.5">
      <c r="A4" s="38" t="s">
        <v>4</v>
      </c>
      <c r="B4" s="26" t="str">
        <f>Pools!C63</f>
        <v>ABQ Convention Center Ct. 6</v>
      </c>
    </row>
    <row r="5" spans="1:2" s="26" customFormat="1" ht="13.5">
      <c r="A5" s="38" t="s">
        <v>5</v>
      </c>
      <c r="B5" s="26" t="str">
        <f>Pools!A61</f>
        <v>Division IV-A</v>
      </c>
    </row>
    <row r="7" spans="1:13" s="7" customFormat="1" ht="13.5">
      <c r="A7" s="374" t="s">
        <v>104</v>
      </c>
      <c r="B7" s="374"/>
      <c r="C7" s="374"/>
      <c r="D7" s="374"/>
      <c r="E7" s="374"/>
      <c r="F7" s="374"/>
      <c r="G7" s="374"/>
      <c r="H7" s="374"/>
      <c r="I7" s="39"/>
      <c r="J7" s="39"/>
      <c r="K7" s="39"/>
      <c r="L7" s="39"/>
      <c r="M7" s="39"/>
    </row>
    <row r="9" spans="1:7" ht="12.75">
      <c r="A9" s="11" t="s">
        <v>22</v>
      </c>
      <c r="B9" s="27" t="s">
        <v>29</v>
      </c>
      <c r="D9" s="11"/>
      <c r="E9" s="11"/>
      <c r="F9" s="11"/>
      <c r="G9" s="11"/>
    </row>
    <row r="10" spans="1:7" ht="12.75">
      <c r="A10" s="11" t="s">
        <v>23</v>
      </c>
      <c r="B10" s="13">
        <v>6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350" t="str">
        <f>A13</f>
        <v>NM Dynami Venom 14/15</v>
      </c>
      <c r="C12" s="358"/>
      <c r="D12" s="350" t="str">
        <f>A16</f>
        <v>NNM Fusion 14</v>
      </c>
      <c r="E12" s="351"/>
      <c r="F12" s="350" t="str">
        <f>A19</f>
        <v>RVC Arsenal 13</v>
      </c>
      <c r="G12" s="351"/>
      <c r="H12" s="375" t="str">
        <f>A22</f>
        <v>Rockhill Blast 15</v>
      </c>
      <c r="I12" s="351"/>
      <c r="J12" s="3" t="s">
        <v>7</v>
      </c>
      <c r="K12" s="350" t="s">
        <v>8</v>
      </c>
      <c r="L12" s="351"/>
    </row>
    <row r="13" spans="1:12" s="41" customFormat="1" ht="24" customHeight="1">
      <c r="A13" s="359" t="str">
        <f>Pools!C65</f>
        <v>NM Dynami Venom 14/15</v>
      </c>
      <c r="B13" s="368"/>
      <c r="C13" s="369"/>
      <c r="D13" s="40"/>
      <c r="E13" s="40"/>
      <c r="F13" s="40"/>
      <c r="G13" s="40"/>
      <c r="H13" s="40"/>
      <c r="I13" s="40"/>
      <c r="J13" s="359">
        <v>1</v>
      </c>
      <c r="K13" s="362"/>
      <c r="L13" s="363"/>
    </row>
    <row r="14" spans="1:12" s="41" customFormat="1" ht="24" customHeight="1">
      <c r="A14" s="360"/>
      <c r="B14" s="370"/>
      <c r="C14" s="371"/>
      <c r="D14" s="40"/>
      <c r="E14" s="40"/>
      <c r="F14" s="40"/>
      <c r="G14" s="40"/>
      <c r="H14" s="40"/>
      <c r="I14" s="40"/>
      <c r="J14" s="360"/>
      <c r="K14" s="364"/>
      <c r="L14" s="365"/>
    </row>
    <row r="15" spans="1:12" s="41" customFormat="1" ht="24" customHeight="1">
      <c r="A15" s="361"/>
      <c r="B15" s="372"/>
      <c r="C15" s="373"/>
      <c r="D15" s="40"/>
      <c r="E15" s="40"/>
      <c r="F15" s="40"/>
      <c r="G15" s="40"/>
      <c r="H15" s="40"/>
      <c r="I15" s="40"/>
      <c r="J15" s="361"/>
      <c r="K15" s="366"/>
      <c r="L15" s="367"/>
    </row>
    <row r="16" spans="1:12" s="41" customFormat="1" ht="24" customHeight="1">
      <c r="A16" s="359" t="str">
        <f>Pools!C66</f>
        <v>NNM Fusion 14</v>
      </c>
      <c r="B16" s="42" t="str">
        <f>IF(E13&gt;0,E13," ")</f>
        <v> </v>
      </c>
      <c r="C16" s="42" t="str">
        <f>IF(D13&gt;0,D13," ")</f>
        <v> </v>
      </c>
      <c r="D16" s="368"/>
      <c r="E16" s="369"/>
      <c r="F16" s="40"/>
      <c r="G16" s="40"/>
      <c r="H16" s="40"/>
      <c r="I16" s="40"/>
      <c r="J16" s="359">
        <v>2</v>
      </c>
      <c r="K16" s="362"/>
      <c r="L16" s="363"/>
    </row>
    <row r="17" spans="1:12" s="41" customFormat="1" ht="24" customHeight="1">
      <c r="A17" s="360"/>
      <c r="B17" s="42" t="str">
        <f>IF(E14&gt;0,E14," ")</f>
        <v> </v>
      </c>
      <c r="C17" s="42" t="str">
        <f>IF(D14&gt;0,D14," ")</f>
        <v> </v>
      </c>
      <c r="D17" s="370"/>
      <c r="E17" s="371"/>
      <c r="F17" s="40"/>
      <c r="G17" s="40"/>
      <c r="H17" s="40"/>
      <c r="I17" s="40"/>
      <c r="J17" s="360"/>
      <c r="K17" s="364"/>
      <c r="L17" s="365"/>
    </row>
    <row r="18" spans="1:12" s="41" customFormat="1" ht="24" customHeight="1">
      <c r="A18" s="361"/>
      <c r="B18" s="42" t="str">
        <f>IF(E15&gt;0,E15," ")</f>
        <v> </v>
      </c>
      <c r="C18" s="42" t="str">
        <f>IF(D15&gt;0,D15," ")</f>
        <v> </v>
      </c>
      <c r="D18" s="372"/>
      <c r="E18" s="373"/>
      <c r="F18" s="40"/>
      <c r="G18" s="40"/>
      <c r="H18" s="40"/>
      <c r="I18" s="40"/>
      <c r="J18" s="361"/>
      <c r="K18" s="366"/>
      <c r="L18" s="367"/>
    </row>
    <row r="19" spans="1:12" s="41" customFormat="1" ht="24" customHeight="1">
      <c r="A19" s="359" t="str">
        <f>Pools!C67</f>
        <v>RVC Arsenal 13</v>
      </c>
      <c r="B19" s="42" t="str">
        <f>IF(G13&gt;0,G13," ")</f>
        <v> </v>
      </c>
      <c r="C19" s="42" t="str">
        <f>IF(F13&gt;0,F13," ")</f>
        <v> </v>
      </c>
      <c r="D19" s="42" t="str">
        <f>IF(G16&gt;0,G16," ")</f>
        <v> </v>
      </c>
      <c r="E19" s="42" t="str">
        <f>IF(F16&gt;0,F16," ")</f>
        <v> </v>
      </c>
      <c r="F19" s="43"/>
      <c r="G19" s="43"/>
      <c r="H19" s="40"/>
      <c r="I19" s="40"/>
      <c r="J19" s="359">
        <v>3</v>
      </c>
      <c r="K19" s="362"/>
      <c r="L19" s="363"/>
    </row>
    <row r="20" spans="1:12" s="41" customFormat="1" ht="24" customHeight="1">
      <c r="A20" s="360"/>
      <c r="B20" s="42" t="str">
        <f>IF(G14&gt;0,G14," ")</f>
        <v> </v>
      </c>
      <c r="C20" s="42" t="str">
        <f>IF(F14&gt;0,F14," ")</f>
        <v> </v>
      </c>
      <c r="D20" s="42" t="str">
        <f>IF(G17&gt;0,G17," ")</f>
        <v> </v>
      </c>
      <c r="E20" s="42" t="str">
        <f>IF(F17&gt;0,F17," ")</f>
        <v> </v>
      </c>
      <c r="F20" s="43"/>
      <c r="G20" s="43"/>
      <c r="H20" s="40"/>
      <c r="I20" s="40"/>
      <c r="J20" s="360"/>
      <c r="K20" s="364"/>
      <c r="L20" s="365"/>
    </row>
    <row r="21" spans="1:12" s="41" customFormat="1" ht="24" customHeight="1">
      <c r="A21" s="361"/>
      <c r="B21" s="42" t="str">
        <f>IF(G15&gt;0,G15," ")</f>
        <v> </v>
      </c>
      <c r="C21" s="42" t="str">
        <f>IF(F15&gt;0,F15," ")</f>
        <v> </v>
      </c>
      <c r="D21" s="42" t="str">
        <f>IF(G18&gt;0,G18," ")</f>
        <v> </v>
      </c>
      <c r="E21" s="42" t="str">
        <f>IF(F18&gt;0,F18," ")</f>
        <v> </v>
      </c>
      <c r="F21" s="43"/>
      <c r="G21" s="43"/>
      <c r="H21" s="40"/>
      <c r="I21" s="40"/>
      <c r="J21" s="361"/>
      <c r="K21" s="366"/>
      <c r="L21" s="367"/>
    </row>
    <row r="22" spans="1:12" s="41" customFormat="1" ht="24" customHeight="1">
      <c r="A22" s="359" t="str">
        <f>Pools!C68</f>
        <v>Rockhill Blast 15</v>
      </c>
      <c r="B22" s="42" t="str">
        <f>IF(I13&gt;0,I13," ")</f>
        <v> </v>
      </c>
      <c r="C22" s="42" t="str">
        <f>IF(H13&gt;0,H13," ")</f>
        <v> </v>
      </c>
      <c r="D22" s="42" t="str">
        <f>IF(I16&gt;0,I16," ")</f>
        <v> </v>
      </c>
      <c r="E22" s="42" t="str">
        <f>IF(H16&gt;0,H16," ")</f>
        <v> </v>
      </c>
      <c r="F22" s="42" t="str">
        <f>IF(I19&gt;0,I19," ")</f>
        <v> </v>
      </c>
      <c r="G22" s="42" t="str">
        <f>IF(H19&gt;0,H19," ")</f>
        <v> </v>
      </c>
      <c r="H22" s="368"/>
      <c r="I22" s="369"/>
      <c r="J22" s="359">
        <v>4</v>
      </c>
      <c r="K22" s="362"/>
      <c r="L22" s="363"/>
    </row>
    <row r="23" spans="1:12" s="41" customFormat="1" ht="24" customHeight="1">
      <c r="A23" s="360"/>
      <c r="B23" s="42" t="str">
        <f>IF(I14&gt;0,I14," ")</f>
        <v> </v>
      </c>
      <c r="C23" s="42" t="str">
        <f>IF(H14&gt;0,H14," ")</f>
        <v> </v>
      </c>
      <c r="D23" s="42" t="str">
        <f>IF(I17&gt;0,I17," ")</f>
        <v> </v>
      </c>
      <c r="E23" s="42" t="str">
        <f>IF(H17&gt;0,H17," ")</f>
        <v> </v>
      </c>
      <c r="F23" s="42" t="str">
        <f>IF(I20&gt;0,I20," ")</f>
        <v> </v>
      </c>
      <c r="G23" s="42" t="str">
        <f>IF(H20&gt;0,H20," ")</f>
        <v> </v>
      </c>
      <c r="H23" s="370"/>
      <c r="I23" s="371"/>
      <c r="J23" s="360"/>
      <c r="K23" s="364"/>
      <c r="L23" s="365"/>
    </row>
    <row r="24" spans="1:12" s="41" customFormat="1" ht="24" customHeight="1">
      <c r="A24" s="361"/>
      <c r="B24" s="42" t="str">
        <f>IF(I15&gt;0,I15," ")</f>
        <v> </v>
      </c>
      <c r="C24" s="42" t="str">
        <f>IF(H15&gt;0,H15," ")</f>
        <v> </v>
      </c>
      <c r="D24" s="42" t="str">
        <f>IF(I18&gt;0,I18," ")</f>
        <v> </v>
      </c>
      <c r="E24" s="42" t="str">
        <f>IF(H18&gt;0,H18," ")</f>
        <v> </v>
      </c>
      <c r="F24" s="42" t="str">
        <f>IF(I21&gt;0,I21," ")</f>
        <v> </v>
      </c>
      <c r="G24" s="42" t="str">
        <f>IF(H21&gt;0,H21," ")</f>
        <v> </v>
      </c>
      <c r="H24" s="372"/>
      <c r="I24" s="373"/>
      <c r="J24" s="361"/>
      <c r="K24" s="366"/>
      <c r="L24" s="367"/>
    </row>
    <row r="25" spans="1:13" s="41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357" t="s">
        <v>9</v>
      </c>
      <c r="C26" s="357"/>
      <c r="D26" s="357"/>
      <c r="E26" s="36"/>
      <c r="F26" s="357" t="s">
        <v>10</v>
      </c>
      <c r="G26" s="357"/>
      <c r="H26" s="357"/>
      <c r="I26" s="357" t="s">
        <v>11</v>
      </c>
      <c r="J26" s="357"/>
    </row>
    <row r="27" spans="1:11" ht="12.75">
      <c r="A27" s="1"/>
      <c r="B27" s="350" t="s">
        <v>12</v>
      </c>
      <c r="C27" s="358"/>
      <c r="D27" s="358" t="s">
        <v>13</v>
      </c>
      <c r="E27" s="358"/>
      <c r="F27" s="358" t="s">
        <v>12</v>
      </c>
      <c r="G27" s="358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NM Dynami Venom 14/15</v>
      </c>
      <c r="B28" s="355"/>
      <c r="C28" s="356"/>
      <c r="D28" s="355"/>
      <c r="E28" s="356"/>
      <c r="F28" s="355"/>
      <c r="G28" s="356"/>
      <c r="H28" s="44"/>
      <c r="I28" s="45">
        <f>D13+D14+D15+F13+F14+F15+H13+H14+H15</f>
        <v>0</v>
      </c>
      <c r="J28" s="45">
        <f>E13+E14+E15+G13+G14+G15+I13+I14+I15</f>
        <v>0</v>
      </c>
      <c r="K28" s="45">
        <f>I28-J28</f>
        <v>0</v>
      </c>
    </row>
    <row r="29" spans="1:11" ht="24" customHeight="1">
      <c r="A29" s="2" t="str">
        <f>A16</f>
        <v>NNM Fusion 14</v>
      </c>
      <c r="B29" s="355"/>
      <c r="C29" s="356"/>
      <c r="D29" s="355"/>
      <c r="E29" s="356"/>
      <c r="F29" s="355"/>
      <c r="G29" s="356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1" ht="24" customHeight="1">
      <c r="A30" s="2" t="str">
        <f>A19</f>
        <v>RVC Arsenal 13</v>
      </c>
      <c r="B30" s="355"/>
      <c r="C30" s="356"/>
      <c r="D30" s="355"/>
      <c r="E30" s="356"/>
      <c r="F30" s="355"/>
      <c r="G30" s="356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1" ht="24" customHeight="1">
      <c r="A31" s="2" t="str">
        <f>A22</f>
        <v>Rockhill Blast 15</v>
      </c>
      <c r="B31" s="355"/>
      <c r="C31" s="356"/>
      <c r="D31" s="355"/>
      <c r="E31" s="356"/>
      <c r="F31" s="355"/>
      <c r="G31" s="356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1" ht="12.75">
      <c r="A32" s="8"/>
      <c r="B32" s="354">
        <f>SUM(B28:C31)</f>
        <v>0</v>
      </c>
      <c r="C32" s="354"/>
      <c r="D32" s="354">
        <f>SUM(D28:E31)</f>
        <v>0</v>
      </c>
      <c r="E32" s="354"/>
      <c r="F32" s="354">
        <f>SUM(F28:G31)</f>
        <v>0</v>
      </c>
      <c r="G32" s="354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ht="24" customHeight="1"/>
    <row r="34" spans="1:12" ht="24" customHeight="1">
      <c r="A34" s="3"/>
      <c r="B34" s="350" t="s">
        <v>17</v>
      </c>
      <c r="C34" s="351"/>
      <c r="D34" s="350" t="s">
        <v>17</v>
      </c>
      <c r="E34" s="351"/>
      <c r="F34" s="352" t="s">
        <v>18</v>
      </c>
      <c r="G34" s="352"/>
      <c r="I34" s="353" t="s">
        <v>105</v>
      </c>
      <c r="J34" s="353"/>
      <c r="K34" s="353"/>
      <c r="L34" s="353"/>
    </row>
    <row r="35" spans="1:12" ht="18" customHeight="1">
      <c r="A35" s="3" t="s">
        <v>19</v>
      </c>
      <c r="B35" s="350" t="str">
        <f>A28</f>
        <v>NM Dynami Venom 14/15</v>
      </c>
      <c r="C35" s="351"/>
      <c r="D35" s="350" t="str">
        <f>A30</f>
        <v>RVC Arsenal 13</v>
      </c>
      <c r="E35" s="351"/>
      <c r="F35" s="352" t="str">
        <f>A16</f>
        <v>NNM Fusion 14</v>
      </c>
      <c r="G35" s="352"/>
      <c r="I35" s="353" t="s">
        <v>146</v>
      </c>
      <c r="J35" s="353"/>
      <c r="K35" s="353"/>
      <c r="L35" s="353"/>
    </row>
    <row r="36" spans="1:12" ht="18" customHeight="1">
      <c r="A36" s="3" t="s">
        <v>20</v>
      </c>
      <c r="B36" s="350" t="str">
        <f>A16</f>
        <v>NNM Fusion 14</v>
      </c>
      <c r="C36" s="351"/>
      <c r="D36" s="350" t="str">
        <f>A22</f>
        <v>Rockhill Blast 15</v>
      </c>
      <c r="E36" s="351"/>
      <c r="F36" s="352" t="str">
        <f>A13</f>
        <v>NM Dynami Venom 14/15</v>
      </c>
      <c r="G36" s="352"/>
      <c r="I36" s="18"/>
      <c r="J36" s="18"/>
      <c r="K36" s="18"/>
      <c r="L36" s="18"/>
    </row>
    <row r="37" spans="1:12" ht="18" customHeight="1">
      <c r="A37" s="3" t="s">
        <v>21</v>
      </c>
      <c r="B37" s="350" t="str">
        <f>A28</f>
        <v>NM Dynami Venom 14/15</v>
      </c>
      <c r="C37" s="351"/>
      <c r="D37" s="350" t="str">
        <f>A31</f>
        <v>Rockhill Blast 15</v>
      </c>
      <c r="E37" s="351"/>
      <c r="F37" s="352" t="str">
        <f>A30</f>
        <v>RVC Arsenal 13</v>
      </c>
      <c r="G37" s="352"/>
      <c r="I37" s="353" t="s">
        <v>106</v>
      </c>
      <c r="J37" s="353"/>
      <c r="K37" s="353"/>
      <c r="L37" s="353"/>
    </row>
    <row r="38" spans="1:12" ht="18" customHeight="1">
      <c r="A38" s="3" t="s">
        <v>24</v>
      </c>
      <c r="B38" s="350" t="str">
        <f>A29</f>
        <v>NNM Fusion 14</v>
      </c>
      <c r="C38" s="351"/>
      <c r="D38" s="350" t="str">
        <f>A30</f>
        <v>RVC Arsenal 13</v>
      </c>
      <c r="E38" s="351"/>
      <c r="F38" s="352" t="str">
        <f>A28</f>
        <v>NM Dynami Venom 14/15</v>
      </c>
      <c r="G38" s="352"/>
      <c r="I38" s="353" t="s">
        <v>147</v>
      </c>
      <c r="J38" s="353"/>
      <c r="K38" s="353"/>
      <c r="L38" s="353"/>
    </row>
    <row r="39" spans="1:7" ht="18" customHeight="1">
      <c r="A39" s="3" t="s">
        <v>25</v>
      </c>
      <c r="B39" s="350" t="str">
        <f>A30</f>
        <v>RVC Arsenal 13</v>
      </c>
      <c r="C39" s="351"/>
      <c r="D39" s="350" t="str">
        <f>A31</f>
        <v>Rockhill Blast 15</v>
      </c>
      <c r="E39" s="351"/>
      <c r="F39" s="352" t="str">
        <f>A16</f>
        <v>NNM Fusion 14</v>
      </c>
      <c r="G39" s="352"/>
    </row>
    <row r="40" spans="1:7" ht="18" customHeight="1">
      <c r="A40" s="3" t="s">
        <v>26</v>
      </c>
      <c r="B40" s="350" t="str">
        <f>A13</f>
        <v>NM Dynami Venom 14/15</v>
      </c>
      <c r="C40" s="351"/>
      <c r="D40" s="350" t="str">
        <f>A29</f>
        <v>NNM Fusion 14</v>
      </c>
      <c r="E40" s="351"/>
      <c r="F40" s="352" t="str">
        <f>A22</f>
        <v>Rockhill Blast 15</v>
      </c>
      <c r="G40" s="352"/>
    </row>
    <row r="41" spans="8:9" ht="18" customHeight="1">
      <c r="H41" s="8"/>
      <c r="I41" s="8"/>
    </row>
    <row r="42" spans="1:9" ht="18" customHeight="1">
      <c r="A42" s="348"/>
      <c r="B42" s="348"/>
      <c r="C42" s="348"/>
      <c r="D42" s="348"/>
      <c r="E42" s="348"/>
      <c r="F42" s="348"/>
      <c r="G42" s="348"/>
      <c r="H42" s="348"/>
      <c r="I42" s="12"/>
    </row>
    <row r="43" spans="1:9" ht="18" customHeight="1">
      <c r="A43" s="349" t="s">
        <v>190</v>
      </c>
      <c r="B43" s="349"/>
      <c r="C43" s="349"/>
      <c r="D43" s="349"/>
      <c r="E43" s="349"/>
      <c r="F43" s="349"/>
      <c r="G43" s="349"/>
      <c r="H43" s="349"/>
      <c r="I43" s="28"/>
    </row>
    <row r="44" ht="18" customHeight="1"/>
    <row r="45" ht="18" customHeight="1"/>
  </sheetData>
  <sheetProtection/>
  <mergeCells count="71">
    <mergeCell ref="A7:H7"/>
    <mergeCell ref="A1:M1"/>
    <mergeCell ref="A2:M2"/>
    <mergeCell ref="B12:C12"/>
    <mergeCell ref="D12:E12"/>
    <mergeCell ref="B27:C27"/>
    <mergeCell ref="D27:E27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64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43"/>
  <sheetViews>
    <sheetView zoomScalePageLayoutView="0" workbookViewId="0" topLeftCell="A1">
      <selection activeCell="B11" sqref="B11"/>
    </sheetView>
  </sheetViews>
  <sheetFormatPr defaultColWidth="11.421875" defaultRowHeight="12.75"/>
  <cols>
    <col min="1" max="1" width="38.7109375" style="0" bestFit="1" customWidth="1"/>
    <col min="2" max="9" width="15.7109375" style="0" customWidth="1"/>
    <col min="10" max="10" width="22.7109375" style="0" customWidth="1"/>
    <col min="11" max="16384" width="8.8515625" style="0" customWidth="1"/>
  </cols>
  <sheetData>
    <row r="1" spans="1:13" ht="18">
      <c r="A1" s="341" t="str">
        <f>Pools!A1</f>
        <v>Albuquerque Bid Qualifier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</row>
    <row r="2" spans="1:13" ht="18">
      <c r="A2" s="342" t="str">
        <f>Pools!A2</f>
        <v>3/16/19 - 3/17/19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</row>
    <row r="3" spans="1:7" ht="13.5">
      <c r="A3" s="30"/>
      <c r="B3" s="32" t="str">
        <f>Pools!D62</f>
        <v>PM Pool - 2:30pm Start</v>
      </c>
      <c r="C3" s="37"/>
      <c r="D3" s="30"/>
      <c r="E3" s="30"/>
      <c r="F3" s="30"/>
      <c r="G3" s="30"/>
    </row>
    <row r="4" spans="1:2" s="26" customFormat="1" ht="13.5">
      <c r="A4" s="38" t="s">
        <v>4</v>
      </c>
      <c r="B4" s="26" t="str">
        <f>Pools!D63</f>
        <v>ABQ Convention Center Ct. 7</v>
      </c>
    </row>
    <row r="5" spans="1:2" s="26" customFormat="1" ht="13.5">
      <c r="A5" s="38" t="s">
        <v>5</v>
      </c>
      <c r="B5" s="26" t="str">
        <f>Pools!A61</f>
        <v>Division IV-A</v>
      </c>
    </row>
    <row r="7" spans="1:13" s="7" customFormat="1" ht="13.5">
      <c r="A7" s="374" t="s">
        <v>104</v>
      </c>
      <c r="B7" s="374"/>
      <c r="C7" s="374"/>
      <c r="D7" s="374"/>
      <c r="E7" s="374"/>
      <c r="F7" s="374"/>
      <c r="G7" s="374"/>
      <c r="H7" s="374"/>
      <c r="I7" s="39"/>
      <c r="J7" s="39"/>
      <c r="K7" s="39"/>
      <c r="L7" s="39"/>
      <c r="M7" s="39"/>
    </row>
    <row r="9" spans="1:7" ht="12.75">
      <c r="A9" s="11" t="s">
        <v>22</v>
      </c>
      <c r="B9" s="27" t="s">
        <v>30</v>
      </c>
      <c r="D9" s="11"/>
      <c r="E9" s="11"/>
      <c r="F9" s="11"/>
      <c r="G9" s="11"/>
    </row>
    <row r="10" spans="1:7" ht="12.75">
      <c r="A10" s="11" t="s">
        <v>23</v>
      </c>
      <c r="B10" s="13">
        <v>7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350" t="str">
        <f>A13</f>
        <v>NML 14 Reign</v>
      </c>
      <c r="C12" s="358"/>
      <c r="D12" s="350" t="str">
        <f>A16</f>
        <v>TAV 13</v>
      </c>
      <c r="E12" s="351"/>
      <c r="F12" s="350" t="str">
        <f>A19</f>
        <v>Las Cruces Digz 14</v>
      </c>
      <c r="G12" s="351"/>
      <c r="H12" s="375" t="str">
        <f>A22</f>
        <v>ABQ Warriors 14-15</v>
      </c>
      <c r="I12" s="351"/>
      <c r="J12" s="3" t="s">
        <v>7</v>
      </c>
      <c r="K12" s="350" t="s">
        <v>8</v>
      </c>
      <c r="L12" s="351"/>
    </row>
    <row r="13" spans="1:12" s="41" customFormat="1" ht="24" customHeight="1">
      <c r="A13" s="359" t="str">
        <f>Pools!D65</f>
        <v>NML 14 Reign</v>
      </c>
      <c r="B13" s="368"/>
      <c r="C13" s="369"/>
      <c r="D13" s="40"/>
      <c r="E13" s="40"/>
      <c r="F13" s="40"/>
      <c r="G13" s="40"/>
      <c r="H13" s="40"/>
      <c r="I13" s="40"/>
      <c r="J13" s="359">
        <v>1</v>
      </c>
      <c r="K13" s="362"/>
      <c r="L13" s="363"/>
    </row>
    <row r="14" spans="1:12" s="41" customFormat="1" ht="24" customHeight="1">
      <c r="A14" s="360"/>
      <c r="B14" s="370"/>
      <c r="C14" s="371"/>
      <c r="D14" s="40"/>
      <c r="E14" s="40"/>
      <c r="F14" s="40"/>
      <c r="G14" s="40"/>
      <c r="H14" s="40"/>
      <c r="I14" s="40"/>
      <c r="J14" s="360"/>
      <c r="K14" s="364"/>
      <c r="L14" s="365"/>
    </row>
    <row r="15" spans="1:12" s="41" customFormat="1" ht="24" customHeight="1">
      <c r="A15" s="361"/>
      <c r="B15" s="372"/>
      <c r="C15" s="373"/>
      <c r="D15" s="40"/>
      <c r="E15" s="40"/>
      <c r="F15" s="40"/>
      <c r="G15" s="40"/>
      <c r="H15" s="40"/>
      <c r="I15" s="40"/>
      <c r="J15" s="361"/>
      <c r="K15" s="366"/>
      <c r="L15" s="367"/>
    </row>
    <row r="16" spans="1:12" s="41" customFormat="1" ht="24" customHeight="1">
      <c r="A16" s="359" t="str">
        <f>Pools!D66</f>
        <v>TAV 13</v>
      </c>
      <c r="B16" s="42" t="str">
        <f>IF(E13&gt;0,E13," ")</f>
        <v> </v>
      </c>
      <c r="C16" s="42" t="str">
        <f>IF(D13&gt;0,D13," ")</f>
        <v> </v>
      </c>
      <c r="D16" s="368"/>
      <c r="E16" s="369"/>
      <c r="F16" s="40"/>
      <c r="G16" s="40"/>
      <c r="H16" s="40"/>
      <c r="I16" s="40"/>
      <c r="J16" s="359">
        <v>2</v>
      </c>
      <c r="K16" s="362"/>
      <c r="L16" s="363"/>
    </row>
    <row r="17" spans="1:12" s="41" customFormat="1" ht="24" customHeight="1">
      <c r="A17" s="360"/>
      <c r="B17" s="42" t="str">
        <f>IF(E14&gt;0,E14," ")</f>
        <v> </v>
      </c>
      <c r="C17" s="42" t="str">
        <f>IF(D14&gt;0,D14," ")</f>
        <v> </v>
      </c>
      <c r="D17" s="370"/>
      <c r="E17" s="371"/>
      <c r="F17" s="40"/>
      <c r="G17" s="40"/>
      <c r="H17" s="40"/>
      <c r="I17" s="40"/>
      <c r="J17" s="360"/>
      <c r="K17" s="364"/>
      <c r="L17" s="365"/>
    </row>
    <row r="18" spans="1:12" s="41" customFormat="1" ht="24" customHeight="1">
      <c r="A18" s="361"/>
      <c r="B18" s="42" t="str">
        <f>IF(E15&gt;0,E15," ")</f>
        <v> </v>
      </c>
      <c r="C18" s="42" t="str">
        <f>IF(D15&gt;0,D15," ")</f>
        <v> </v>
      </c>
      <c r="D18" s="372"/>
      <c r="E18" s="373"/>
      <c r="F18" s="40"/>
      <c r="G18" s="40"/>
      <c r="H18" s="40"/>
      <c r="I18" s="40"/>
      <c r="J18" s="361"/>
      <c r="K18" s="366"/>
      <c r="L18" s="367"/>
    </row>
    <row r="19" spans="1:12" s="41" customFormat="1" ht="24" customHeight="1">
      <c r="A19" s="359" t="str">
        <f>Pools!D67</f>
        <v>Las Cruces Digz 14</v>
      </c>
      <c r="B19" s="42" t="str">
        <f>IF(G13&gt;0,G13," ")</f>
        <v> </v>
      </c>
      <c r="C19" s="42" t="str">
        <f>IF(F13&gt;0,F13," ")</f>
        <v> </v>
      </c>
      <c r="D19" s="42" t="str">
        <f>IF(G16&gt;0,G16," ")</f>
        <v> </v>
      </c>
      <c r="E19" s="42" t="str">
        <f>IF(F16&gt;0,F16," ")</f>
        <v> </v>
      </c>
      <c r="F19" s="43"/>
      <c r="G19" s="43"/>
      <c r="H19" s="40"/>
      <c r="I19" s="40"/>
      <c r="J19" s="359">
        <v>3</v>
      </c>
      <c r="K19" s="362"/>
      <c r="L19" s="363"/>
    </row>
    <row r="20" spans="1:12" s="41" customFormat="1" ht="24" customHeight="1">
      <c r="A20" s="360"/>
      <c r="B20" s="42" t="str">
        <f>IF(G14&gt;0,G14," ")</f>
        <v> </v>
      </c>
      <c r="C20" s="42" t="str">
        <f>IF(F14&gt;0,F14," ")</f>
        <v> </v>
      </c>
      <c r="D20" s="42" t="str">
        <f>IF(G17&gt;0,G17," ")</f>
        <v> </v>
      </c>
      <c r="E20" s="42" t="str">
        <f>IF(F17&gt;0,F17," ")</f>
        <v> </v>
      </c>
      <c r="F20" s="43"/>
      <c r="G20" s="43"/>
      <c r="H20" s="40"/>
      <c r="I20" s="40"/>
      <c r="J20" s="360"/>
      <c r="K20" s="364"/>
      <c r="L20" s="365"/>
    </row>
    <row r="21" spans="1:12" s="41" customFormat="1" ht="24" customHeight="1">
      <c r="A21" s="361"/>
      <c r="B21" s="42" t="str">
        <f>IF(G15&gt;0,G15," ")</f>
        <v> </v>
      </c>
      <c r="C21" s="42" t="str">
        <f>IF(F15&gt;0,F15," ")</f>
        <v> </v>
      </c>
      <c r="D21" s="42" t="str">
        <f>IF(G18&gt;0,G18," ")</f>
        <v> </v>
      </c>
      <c r="E21" s="42" t="str">
        <f>IF(F18&gt;0,F18," ")</f>
        <v> </v>
      </c>
      <c r="F21" s="43"/>
      <c r="G21" s="43"/>
      <c r="H21" s="40"/>
      <c r="I21" s="40"/>
      <c r="J21" s="361"/>
      <c r="K21" s="366"/>
      <c r="L21" s="367"/>
    </row>
    <row r="22" spans="1:12" s="41" customFormat="1" ht="24" customHeight="1">
      <c r="A22" s="359" t="str">
        <f>Pools!D68</f>
        <v>ABQ Warriors 14-15</v>
      </c>
      <c r="B22" s="42" t="str">
        <f>IF(I13&gt;0,I13," ")</f>
        <v> </v>
      </c>
      <c r="C22" s="42" t="str">
        <f>IF(H13&gt;0,H13," ")</f>
        <v> </v>
      </c>
      <c r="D22" s="42" t="str">
        <f>IF(I16&gt;0,I16," ")</f>
        <v> </v>
      </c>
      <c r="E22" s="42" t="str">
        <f>IF(H16&gt;0,H16," ")</f>
        <v> </v>
      </c>
      <c r="F22" s="42" t="str">
        <f>IF(I19&gt;0,I19," ")</f>
        <v> </v>
      </c>
      <c r="G22" s="42" t="str">
        <f>IF(H19&gt;0,H19," ")</f>
        <v> </v>
      </c>
      <c r="H22" s="368"/>
      <c r="I22" s="369"/>
      <c r="J22" s="359">
        <v>4</v>
      </c>
      <c r="K22" s="362"/>
      <c r="L22" s="363"/>
    </row>
    <row r="23" spans="1:12" s="41" customFormat="1" ht="24" customHeight="1">
      <c r="A23" s="360"/>
      <c r="B23" s="42" t="str">
        <f>IF(I14&gt;0,I14," ")</f>
        <v> </v>
      </c>
      <c r="C23" s="42" t="str">
        <f>IF(H14&gt;0,H14," ")</f>
        <v> </v>
      </c>
      <c r="D23" s="42" t="str">
        <f>IF(I17&gt;0,I17," ")</f>
        <v> </v>
      </c>
      <c r="E23" s="42" t="str">
        <f>IF(H17&gt;0,H17," ")</f>
        <v> </v>
      </c>
      <c r="F23" s="42" t="str">
        <f>IF(I20&gt;0,I20," ")</f>
        <v> </v>
      </c>
      <c r="G23" s="42" t="str">
        <f>IF(H20&gt;0,H20," ")</f>
        <v> </v>
      </c>
      <c r="H23" s="370"/>
      <c r="I23" s="371"/>
      <c r="J23" s="360"/>
      <c r="K23" s="364"/>
      <c r="L23" s="365"/>
    </row>
    <row r="24" spans="1:12" s="41" customFormat="1" ht="24" customHeight="1">
      <c r="A24" s="361"/>
      <c r="B24" s="42" t="str">
        <f>IF(I15&gt;0,I15," ")</f>
        <v> </v>
      </c>
      <c r="C24" s="42" t="str">
        <f>IF(H15&gt;0,H15," ")</f>
        <v> </v>
      </c>
      <c r="D24" s="42" t="str">
        <f>IF(I18&gt;0,I18," ")</f>
        <v> </v>
      </c>
      <c r="E24" s="42" t="str">
        <f>IF(H18&gt;0,H18," ")</f>
        <v> </v>
      </c>
      <c r="F24" s="42" t="str">
        <f>IF(I21&gt;0,I21," ")</f>
        <v> </v>
      </c>
      <c r="G24" s="42" t="str">
        <f>IF(H21&gt;0,H21," ")</f>
        <v> </v>
      </c>
      <c r="H24" s="372"/>
      <c r="I24" s="373"/>
      <c r="J24" s="361"/>
      <c r="K24" s="366"/>
      <c r="L24" s="367"/>
    </row>
    <row r="25" spans="1:13" s="41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357" t="s">
        <v>9</v>
      </c>
      <c r="C26" s="357"/>
      <c r="D26" s="357"/>
      <c r="E26" s="36"/>
      <c r="F26" s="357" t="s">
        <v>10</v>
      </c>
      <c r="G26" s="357"/>
      <c r="H26" s="357"/>
      <c r="I26" s="357" t="s">
        <v>11</v>
      </c>
      <c r="J26" s="357"/>
    </row>
    <row r="27" spans="1:11" ht="12.75">
      <c r="A27" s="1"/>
      <c r="B27" s="350" t="s">
        <v>12</v>
      </c>
      <c r="C27" s="358"/>
      <c r="D27" s="358" t="s">
        <v>13</v>
      </c>
      <c r="E27" s="358"/>
      <c r="F27" s="358" t="s">
        <v>12</v>
      </c>
      <c r="G27" s="358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NML 14 Reign</v>
      </c>
      <c r="B28" s="355"/>
      <c r="C28" s="356"/>
      <c r="D28" s="355"/>
      <c r="E28" s="356"/>
      <c r="F28" s="355"/>
      <c r="G28" s="356"/>
      <c r="H28" s="44"/>
      <c r="I28" s="45">
        <f>D13+D14+D15+F13+F14+F15+H13+H14+H15</f>
        <v>0</v>
      </c>
      <c r="J28" s="45">
        <f>E13+E14+E15+G13+G14+G15+I13+I14+I15</f>
        <v>0</v>
      </c>
      <c r="K28" s="45">
        <f>I28-J28</f>
        <v>0</v>
      </c>
    </row>
    <row r="29" spans="1:11" ht="24" customHeight="1">
      <c r="A29" s="2" t="str">
        <f>A16</f>
        <v>TAV 13</v>
      </c>
      <c r="B29" s="355"/>
      <c r="C29" s="356"/>
      <c r="D29" s="355"/>
      <c r="E29" s="356"/>
      <c r="F29" s="355"/>
      <c r="G29" s="356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1" ht="24" customHeight="1">
      <c r="A30" s="2" t="str">
        <f>A19</f>
        <v>Las Cruces Digz 14</v>
      </c>
      <c r="B30" s="355"/>
      <c r="C30" s="356"/>
      <c r="D30" s="355"/>
      <c r="E30" s="356"/>
      <c r="F30" s="355"/>
      <c r="G30" s="356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1" ht="24" customHeight="1">
      <c r="A31" s="2" t="str">
        <f>A22</f>
        <v>ABQ Warriors 14-15</v>
      </c>
      <c r="B31" s="355"/>
      <c r="C31" s="356"/>
      <c r="D31" s="355"/>
      <c r="E31" s="356"/>
      <c r="F31" s="355"/>
      <c r="G31" s="356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1" ht="12.75">
      <c r="A32" s="8"/>
      <c r="B32" s="354">
        <f>SUM(B28:C31)</f>
        <v>0</v>
      </c>
      <c r="C32" s="354"/>
      <c r="D32" s="354">
        <f>SUM(D28:E31)</f>
        <v>0</v>
      </c>
      <c r="E32" s="354"/>
      <c r="F32" s="354">
        <f>SUM(F28:G31)</f>
        <v>0</v>
      </c>
      <c r="G32" s="354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ht="24" customHeight="1"/>
    <row r="34" spans="1:12" ht="24" customHeight="1">
      <c r="A34" s="3"/>
      <c r="B34" s="350" t="s">
        <v>17</v>
      </c>
      <c r="C34" s="351"/>
      <c r="D34" s="350" t="s">
        <v>17</v>
      </c>
      <c r="E34" s="351"/>
      <c r="F34" s="352" t="s">
        <v>18</v>
      </c>
      <c r="G34" s="352"/>
      <c r="I34" s="353" t="s">
        <v>105</v>
      </c>
      <c r="J34" s="353"/>
      <c r="K34" s="353"/>
      <c r="L34" s="353"/>
    </row>
    <row r="35" spans="1:12" ht="18" customHeight="1">
      <c r="A35" s="3" t="s">
        <v>19</v>
      </c>
      <c r="B35" s="350" t="str">
        <f>A28</f>
        <v>NML 14 Reign</v>
      </c>
      <c r="C35" s="351"/>
      <c r="D35" s="350" t="str">
        <f>A30</f>
        <v>Las Cruces Digz 14</v>
      </c>
      <c r="E35" s="351"/>
      <c r="F35" s="352" t="str">
        <f>A16</f>
        <v>TAV 13</v>
      </c>
      <c r="G35" s="352"/>
      <c r="I35" s="353" t="s">
        <v>146</v>
      </c>
      <c r="J35" s="353"/>
      <c r="K35" s="353"/>
      <c r="L35" s="353"/>
    </row>
    <row r="36" spans="1:12" ht="18" customHeight="1">
      <c r="A36" s="3" t="s">
        <v>20</v>
      </c>
      <c r="B36" s="350" t="str">
        <f>A16</f>
        <v>TAV 13</v>
      </c>
      <c r="C36" s="351"/>
      <c r="D36" s="350" t="str">
        <f>A22</f>
        <v>ABQ Warriors 14-15</v>
      </c>
      <c r="E36" s="351"/>
      <c r="F36" s="352" t="str">
        <f>A13</f>
        <v>NML 14 Reign</v>
      </c>
      <c r="G36" s="352"/>
      <c r="I36" s="18"/>
      <c r="J36" s="18"/>
      <c r="K36" s="18"/>
      <c r="L36" s="18"/>
    </row>
    <row r="37" spans="1:12" ht="18" customHeight="1">
      <c r="A37" s="3" t="s">
        <v>21</v>
      </c>
      <c r="B37" s="350" t="str">
        <f>A28</f>
        <v>NML 14 Reign</v>
      </c>
      <c r="C37" s="351"/>
      <c r="D37" s="350" t="str">
        <f>A31</f>
        <v>ABQ Warriors 14-15</v>
      </c>
      <c r="E37" s="351"/>
      <c r="F37" s="352" t="str">
        <f>A30</f>
        <v>Las Cruces Digz 14</v>
      </c>
      <c r="G37" s="352"/>
      <c r="I37" s="353" t="s">
        <v>106</v>
      </c>
      <c r="J37" s="353"/>
      <c r="K37" s="353"/>
      <c r="L37" s="353"/>
    </row>
    <row r="38" spans="1:12" ht="18" customHeight="1">
      <c r="A38" s="3" t="s">
        <v>24</v>
      </c>
      <c r="B38" s="350" t="str">
        <f>A29</f>
        <v>TAV 13</v>
      </c>
      <c r="C38" s="351"/>
      <c r="D38" s="350" t="str">
        <f>A30</f>
        <v>Las Cruces Digz 14</v>
      </c>
      <c r="E38" s="351"/>
      <c r="F38" s="352" t="str">
        <f>A28</f>
        <v>NML 14 Reign</v>
      </c>
      <c r="G38" s="352"/>
      <c r="I38" s="353" t="s">
        <v>147</v>
      </c>
      <c r="J38" s="353"/>
      <c r="K38" s="353"/>
      <c r="L38" s="353"/>
    </row>
    <row r="39" spans="1:7" ht="18" customHeight="1">
      <c r="A39" s="3" t="s">
        <v>25</v>
      </c>
      <c r="B39" s="350" t="str">
        <f>A30</f>
        <v>Las Cruces Digz 14</v>
      </c>
      <c r="C39" s="351"/>
      <c r="D39" s="350" t="str">
        <f>A31</f>
        <v>ABQ Warriors 14-15</v>
      </c>
      <c r="E39" s="351"/>
      <c r="F39" s="352" t="str">
        <f>A16</f>
        <v>TAV 13</v>
      </c>
      <c r="G39" s="352"/>
    </row>
    <row r="40" spans="1:7" ht="18" customHeight="1">
      <c r="A40" s="3" t="s">
        <v>26</v>
      </c>
      <c r="B40" s="350" t="str">
        <f>A13</f>
        <v>NML 14 Reign</v>
      </c>
      <c r="C40" s="351"/>
      <c r="D40" s="350" t="str">
        <f>A29</f>
        <v>TAV 13</v>
      </c>
      <c r="E40" s="351"/>
      <c r="F40" s="352" t="str">
        <f>A22</f>
        <v>ABQ Warriors 14-15</v>
      </c>
      <c r="G40" s="352"/>
    </row>
    <row r="41" spans="8:9" ht="18" customHeight="1">
      <c r="H41" s="8"/>
      <c r="I41" s="8"/>
    </row>
    <row r="42" spans="1:9" ht="18" customHeight="1">
      <c r="A42" s="348"/>
      <c r="B42" s="348"/>
      <c r="C42" s="348"/>
      <c r="D42" s="348"/>
      <c r="E42" s="348"/>
      <c r="F42" s="348"/>
      <c r="G42" s="348"/>
      <c r="H42" s="348"/>
      <c r="I42" s="12"/>
    </row>
    <row r="43" spans="1:9" ht="18" customHeight="1">
      <c r="A43" s="349" t="s">
        <v>190</v>
      </c>
      <c r="B43" s="349"/>
      <c r="C43" s="349"/>
      <c r="D43" s="349"/>
      <c r="E43" s="349"/>
      <c r="F43" s="349"/>
      <c r="G43" s="349"/>
      <c r="H43" s="349"/>
      <c r="I43" s="28"/>
    </row>
    <row r="44" ht="18" customHeight="1"/>
    <row r="45" ht="18" customHeight="1"/>
  </sheetData>
  <sheetProtection/>
  <mergeCells count="71">
    <mergeCell ref="A1:M1"/>
    <mergeCell ref="A2:M2"/>
    <mergeCell ref="B12:C12"/>
    <mergeCell ref="D12:E12"/>
    <mergeCell ref="F12:G12"/>
    <mergeCell ref="H12:I12"/>
    <mergeCell ref="A7:H7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64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43"/>
  <sheetViews>
    <sheetView zoomScalePageLayoutView="0" workbookViewId="0" topLeftCell="A1">
      <selection activeCell="B11" sqref="B11"/>
    </sheetView>
  </sheetViews>
  <sheetFormatPr defaultColWidth="11.421875" defaultRowHeight="12.75"/>
  <cols>
    <col min="1" max="1" width="38.7109375" style="0" bestFit="1" customWidth="1"/>
    <col min="2" max="9" width="15.7109375" style="0" customWidth="1"/>
    <col min="10" max="10" width="22.7109375" style="0" customWidth="1"/>
    <col min="11" max="16384" width="8.8515625" style="0" customWidth="1"/>
  </cols>
  <sheetData>
    <row r="1" spans="1:13" ht="18">
      <c r="A1" s="341" t="str">
        <f>Pools!A1</f>
        <v>Albuquerque Bid Qualifier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</row>
    <row r="2" spans="1:13" ht="18">
      <c r="A2" s="342" t="str">
        <f>Pools!A2</f>
        <v>3/16/19 - 3/17/19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</row>
    <row r="3" spans="1:7" ht="13.5">
      <c r="A3" s="30"/>
      <c r="B3" s="32" t="str">
        <f>Pools!A70</f>
        <v>PM Pool - 2:30pm Start</v>
      </c>
      <c r="C3" s="37"/>
      <c r="D3" s="30"/>
      <c r="E3" s="30"/>
      <c r="F3" s="30"/>
      <c r="G3" s="30"/>
    </row>
    <row r="4" spans="1:2" s="26" customFormat="1" ht="13.5">
      <c r="A4" s="38" t="s">
        <v>4</v>
      </c>
      <c r="B4" s="26" t="str">
        <f>Pools!A71</f>
        <v>ABQ Convention Center Ct. 8</v>
      </c>
    </row>
    <row r="5" spans="1:2" s="26" customFormat="1" ht="13.5">
      <c r="A5" s="38" t="s">
        <v>5</v>
      </c>
      <c r="B5" s="26" t="str">
        <f>Pools!A61</f>
        <v>Division IV-A</v>
      </c>
    </row>
    <row r="7" spans="1:13" s="7" customFormat="1" ht="13.5">
      <c r="A7" s="374" t="s">
        <v>104</v>
      </c>
      <c r="B7" s="374"/>
      <c r="C7" s="374"/>
      <c r="D7" s="374"/>
      <c r="E7" s="374"/>
      <c r="F7" s="374"/>
      <c r="G7" s="374"/>
      <c r="H7" s="374"/>
      <c r="I7" s="39"/>
      <c r="J7" s="39"/>
      <c r="K7" s="39"/>
      <c r="L7" s="39"/>
      <c r="M7" s="39"/>
    </row>
    <row r="9" spans="1:7" ht="12.75">
      <c r="A9" s="11" t="s">
        <v>22</v>
      </c>
      <c r="B9" s="27" t="s">
        <v>76</v>
      </c>
      <c r="D9" s="11"/>
      <c r="E9" s="11"/>
      <c r="F9" s="11"/>
      <c r="G9" s="11"/>
    </row>
    <row r="10" spans="1:7" ht="12.75">
      <c r="A10" s="11" t="s">
        <v>23</v>
      </c>
      <c r="B10" s="13">
        <v>8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350" t="str">
        <f>A13</f>
        <v>Amarillo Xtreme 13 Instinct</v>
      </c>
      <c r="C12" s="358"/>
      <c r="D12" s="350" t="str">
        <f>A16</f>
        <v>VC2 Venom 13 Black</v>
      </c>
      <c r="E12" s="351"/>
      <c r="F12" s="350" t="str">
        <f>A19</f>
        <v>NM Cactus 14 Black</v>
      </c>
      <c r="G12" s="351"/>
      <c r="H12" s="375" t="str">
        <f>A22</f>
        <v>ARVC 12N1 Adidas</v>
      </c>
      <c r="I12" s="351"/>
      <c r="J12" s="3" t="s">
        <v>7</v>
      </c>
      <c r="K12" s="350" t="s">
        <v>8</v>
      </c>
      <c r="L12" s="351"/>
    </row>
    <row r="13" spans="1:12" s="41" customFormat="1" ht="24" customHeight="1">
      <c r="A13" s="359" t="str">
        <f>Pools!A73</f>
        <v>Amarillo Xtreme 13 Instinct</v>
      </c>
      <c r="B13" s="368"/>
      <c r="C13" s="369"/>
      <c r="D13" s="40"/>
      <c r="E13" s="40"/>
      <c r="F13" s="40"/>
      <c r="G13" s="40"/>
      <c r="H13" s="40"/>
      <c r="I13" s="40"/>
      <c r="J13" s="359">
        <v>1</v>
      </c>
      <c r="K13" s="362"/>
      <c r="L13" s="363"/>
    </row>
    <row r="14" spans="1:12" s="41" customFormat="1" ht="24" customHeight="1">
      <c r="A14" s="360"/>
      <c r="B14" s="370"/>
      <c r="C14" s="371"/>
      <c r="D14" s="40"/>
      <c r="E14" s="40"/>
      <c r="F14" s="40"/>
      <c r="G14" s="40"/>
      <c r="H14" s="40"/>
      <c r="I14" s="40"/>
      <c r="J14" s="360"/>
      <c r="K14" s="364"/>
      <c r="L14" s="365"/>
    </row>
    <row r="15" spans="1:12" s="41" customFormat="1" ht="24" customHeight="1">
      <c r="A15" s="361"/>
      <c r="B15" s="372"/>
      <c r="C15" s="373"/>
      <c r="D15" s="40"/>
      <c r="E15" s="40"/>
      <c r="F15" s="40"/>
      <c r="G15" s="40"/>
      <c r="H15" s="40"/>
      <c r="I15" s="40"/>
      <c r="J15" s="361"/>
      <c r="K15" s="366"/>
      <c r="L15" s="367"/>
    </row>
    <row r="16" spans="1:12" s="41" customFormat="1" ht="24" customHeight="1">
      <c r="A16" s="359" t="str">
        <f>Pools!A74</f>
        <v>VC2 Venom 13 Black</v>
      </c>
      <c r="B16" s="42" t="str">
        <f>IF(E13&gt;0,E13," ")</f>
        <v> </v>
      </c>
      <c r="C16" s="42" t="str">
        <f>IF(D13&gt;0,D13," ")</f>
        <v> </v>
      </c>
      <c r="D16" s="368"/>
      <c r="E16" s="369"/>
      <c r="F16" s="40"/>
      <c r="G16" s="40"/>
      <c r="H16" s="40"/>
      <c r="I16" s="40"/>
      <c r="J16" s="359">
        <v>2</v>
      </c>
      <c r="K16" s="362"/>
      <c r="L16" s="363"/>
    </row>
    <row r="17" spans="1:12" s="41" customFormat="1" ht="24" customHeight="1">
      <c r="A17" s="360"/>
      <c r="B17" s="42" t="str">
        <f>IF(E14&gt;0,E14," ")</f>
        <v> </v>
      </c>
      <c r="C17" s="42" t="str">
        <f>IF(D14&gt;0,D14," ")</f>
        <v> </v>
      </c>
      <c r="D17" s="370"/>
      <c r="E17" s="371"/>
      <c r="F17" s="40"/>
      <c r="G17" s="40"/>
      <c r="H17" s="40"/>
      <c r="I17" s="40"/>
      <c r="J17" s="360"/>
      <c r="K17" s="364"/>
      <c r="L17" s="365"/>
    </row>
    <row r="18" spans="1:12" s="41" customFormat="1" ht="24" customHeight="1">
      <c r="A18" s="361"/>
      <c r="B18" s="42" t="str">
        <f>IF(E15&gt;0,E15," ")</f>
        <v> </v>
      </c>
      <c r="C18" s="42" t="str">
        <f>IF(D15&gt;0,D15," ")</f>
        <v> </v>
      </c>
      <c r="D18" s="372"/>
      <c r="E18" s="373"/>
      <c r="F18" s="40"/>
      <c r="G18" s="40"/>
      <c r="H18" s="40"/>
      <c r="I18" s="40"/>
      <c r="J18" s="361"/>
      <c r="K18" s="366"/>
      <c r="L18" s="367"/>
    </row>
    <row r="19" spans="1:12" s="41" customFormat="1" ht="24" customHeight="1">
      <c r="A19" s="359" t="str">
        <f>Pools!A75</f>
        <v>NM Cactus 14 Black</v>
      </c>
      <c r="B19" s="42" t="str">
        <f>IF(G13&gt;0,G13," ")</f>
        <v> </v>
      </c>
      <c r="C19" s="42" t="str">
        <f>IF(F13&gt;0,F13," ")</f>
        <v> </v>
      </c>
      <c r="D19" s="42" t="str">
        <f>IF(G16&gt;0,G16," ")</f>
        <v> </v>
      </c>
      <c r="E19" s="42" t="str">
        <f>IF(F16&gt;0,F16," ")</f>
        <v> </v>
      </c>
      <c r="F19" s="43"/>
      <c r="G19" s="43"/>
      <c r="H19" s="40"/>
      <c r="I19" s="40"/>
      <c r="J19" s="359">
        <v>3</v>
      </c>
      <c r="K19" s="362"/>
      <c r="L19" s="363"/>
    </row>
    <row r="20" spans="1:12" s="41" customFormat="1" ht="24" customHeight="1">
      <c r="A20" s="360"/>
      <c r="B20" s="42" t="str">
        <f>IF(G14&gt;0,G14," ")</f>
        <v> </v>
      </c>
      <c r="C20" s="42" t="str">
        <f>IF(F14&gt;0,F14," ")</f>
        <v> </v>
      </c>
      <c r="D20" s="42" t="str">
        <f>IF(G17&gt;0,G17," ")</f>
        <v> </v>
      </c>
      <c r="E20" s="42" t="str">
        <f>IF(F17&gt;0,F17," ")</f>
        <v> </v>
      </c>
      <c r="F20" s="43"/>
      <c r="G20" s="43"/>
      <c r="H20" s="40"/>
      <c r="I20" s="40"/>
      <c r="J20" s="360"/>
      <c r="K20" s="364"/>
      <c r="L20" s="365"/>
    </row>
    <row r="21" spans="1:12" s="41" customFormat="1" ht="24" customHeight="1">
      <c r="A21" s="361"/>
      <c r="B21" s="42" t="str">
        <f>IF(G15&gt;0,G15," ")</f>
        <v> </v>
      </c>
      <c r="C21" s="42" t="str">
        <f>IF(F15&gt;0,F15," ")</f>
        <v> </v>
      </c>
      <c r="D21" s="42" t="str">
        <f>IF(G18&gt;0,G18," ")</f>
        <v> </v>
      </c>
      <c r="E21" s="42" t="str">
        <f>IF(F18&gt;0,F18," ")</f>
        <v> </v>
      </c>
      <c r="F21" s="43"/>
      <c r="G21" s="43"/>
      <c r="H21" s="40"/>
      <c r="I21" s="40"/>
      <c r="J21" s="361"/>
      <c r="K21" s="366"/>
      <c r="L21" s="367"/>
    </row>
    <row r="22" spans="1:12" s="41" customFormat="1" ht="24" customHeight="1">
      <c r="A22" s="359" t="str">
        <f>Pools!A76</f>
        <v>ARVC 12N1 Adidas</v>
      </c>
      <c r="B22" s="42" t="str">
        <f>IF(I13&gt;0,I13," ")</f>
        <v> </v>
      </c>
      <c r="C22" s="42" t="str">
        <f>IF(H13&gt;0,H13," ")</f>
        <v> </v>
      </c>
      <c r="D22" s="42" t="str">
        <f>IF(I16&gt;0,I16," ")</f>
        <v> </v>
      </c>
      <c r="E22" s="42" t="str">
        <f>IF(H16&gt;0,H16," ")</f>
        <v> </v>
      </c>
      <c r="F22" s="42" t="str">
        <f>IF(I19&gt;0,I19," ")</f>
        <v> </v>
      </c>
      <c r="G22" s="42" t="str">
        <f>IF(H19&gt;0,H19," ")</f>
        <v> </v>
      </c>
      <c r="H22" s="368"/>
      <c r="I22" s="369"/>
      <c r="J22" s="359">
        <v>4</v>
      </c>
      <c r="K22" s="362"/>
      <c r="L22" s="363"/>
    </row>
    <row r="23" spans="1:12" s="41" customFormat="1" ht="24" customHeight="1">
      <c r="A23" s="360"/>
      <c r="B23" s="42" t="str">
        <f>IF(I14&gt;0,I14," ")</f>
        <v> </v>
      </c>
      <c r="C23" s="42" t="str">
        <f>IF(H14&gt;0,H14," ")</f>
        <v> </v>
      </c>
      <c r="D23" s="42" t="str">
        <f>IF(I17&gt;0,I17," ")</f>
        <v> </v>
      </c>
      <c r="E23" s="42" t="str">
        <f>IF(H17&gt;0,H17," ")</f>
        <v> </v>
      </c>
      <c r="F23" s="42" t="str">
        <f>IF(I20&gt;0,I20," ")</f>
        <v> </v>
      </c>
      <c r="G23" s="42" t="str">
        <f>IF(H20&gt;0,H20," ")</f>
        <v> </v>
      </c>
      <c r="H23" s="370"/>
      <c r="I23" s="371"/>
      <c r="J23" s="360"/>
      <c r="K23" s="364"/>
      <c r="L23" s="365"/>
    </row>
    <row r="24" spans="1:12" s="41" customFormat="1" ht="24" customHeight="1">
      <c r="A24" s="361"/>
      <c r="B24" s="42" t="str">
        <f>IF(I15&gt;0,I15," ")</f>
        <v> </v>
      </c>
      <c r="C24" s="42" t="str">
        <f>IF(H15&gt;0,H15," ")</f>
        <v> </v>
      </c>
      <c r="D24" s="42" t="str">
        <f>IF(I18&gt;0,I18," ")</f>
        <v> </v>
      </c>
      <c r="E24" s="42" t="str">
        <f>IF(H18&gt;0,H18," ")</f>
        <v> </v>
      </c>
      <c r="F24" s="42" t="str">
        <f>IF(I21&gt;0,I21," ")</f>
        <v> </v>
      </c>
      <c r="G24" s="42" t="str">
        <f>IF(H21&gt;0,H21," ")</f>
        <v> </v>
      </c>
      <c r="H24" s="372"/>
      <c r="I24" s="373"/>
      <c r="J24" s="361"/>
      <c r="K24" s="366"/>
      <c r="L24" s="367"/>
    </row>
    <row r="25" spans="1:13" s="41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357" t="s">
        <v>9</v>
      </c>
      <c r="C26" s="357"/>
      <c r="D26" s="357"/>
      <c r="E26" s="36"/>
      <c r="F26" s="357" t="s">
        <v>10</v>
      </c>
      <c r="G26" s="357"/>
      <c r="H26" s="357"/>
      <c r="I26" s="357" t="s">
        <v>11</v>
      </c>
      <c r="J26" s="357"/>
    </row>
    <row r="27" spans="1:11" ht="12.75">
      <c r="A27" s="1"/>
      <c r="B27" s="350" t="s">
        <v>12</v>
      </c>
      <c r="C27" s="358"/>
      <c r="D27" s="358" t="s">
        <v>13</v>
      </c>
      <c r="E27" s="358"/>
      <c r="F27" s="358" t="s">
        <v>12</v>
      </c>
      <c r="G27" s="358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Amarillo Xtreme 13 Instinct</v>
      </c>
      <c r="B28" s="355"/>
      <c r="C28" s="356"/>
      <c r="D28" s="355"/>
      <c r="E28" s="356"/>
      <c r="F28" s="355"/>
      <c r="G28" s="356"/>
      <c r="H28" s="44"/>
      <c r="I28" s="45">
        <f>D13+D14+D15+F13+F14+F15+H13+H14+H15</f>
        <v>0</v>
      </c>
      <c r="J28" s="45">
        <f>E13+E14+E15+G13+G14+G15+I13+I14+I15</f>
        <v>0</v>
      </c>
      <c r="K28" s="45">
        <f>I28-J28</f>
        <v>0</v>
      </c>
    </row>
    <row r="29" spans="1:11" ht="24" customHeight="1">
      <c r="A29" s="2" t="str">
        <f>A16</f>
        <v>VC2 Venom 13 Black</v>
      </c>
      <c r="B29" s="355"/>
      <c r="C29" s="356"/>
      <c r="D29" s="355"/>
      <c r="E29" s="356"/>
      <c r="F29" s="355"/>
      <c r="G29" s="356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1" ht="24" customHeight="1">
      <c r="A30" s="2" t="str">
        <f>A19</f>
        <v>NM Cactus 14 Black</v>
      </c>
      <c r="B30" s="355"/>
      <c r="C30" s="356"/>
      <c r="D30" s="355"/>
      <c r="E30" s="356"/>
      <c r="F30" s="355"/>
      <c r="G30" s="356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1" ht="24" customHeight="1">
      <c r="A31" s="2" t="str">
        <f>A22</f>
        <v>ARVC 12N1 Adidas</v>
      </c>
      <c r="B31" s="355"/>
      <c r="C31" s="356"/>
      <c r="D31" s="355"/>
      <c r="E31" s="356"/>
      <c r="F31" s="355"/>
      <c r="G31" s="356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1" ht="12.75">
      <c r="A32" s="8"/>
      <c r="B32" s="354">
        <f>SUM(B28:C31)</f>
        <v>0</v>
      </c>
      <c r="C32" s="354"/>
      <c r="D32" s="354">
        <f>SUM(D28:E31)</f>
        <v>0</v>
      </c>
      <c r="E32" s="354"/>
      <c r="F32" s="354">
        <f>SUM(F28:G31)</f>
        <v>0</v>
      </c>
      <c r="G32" s="354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ht="24" customHeight="1"/>
    <row r="34" spans="1:12" ht="24" customHeight="1">
      <c r="A34" s="3"/>
      <c r="B34" s="350" t="s">
        <v>17</v>
      </c>
      <c r="C34" s="351"/>
      <c r="D34" s="350" t="s">
        <v>17</v>
      </c>
      <c r="E34" s="351"/>
      <c r="F34" s="352" t="s">
        <v>18</v>
      </c>
      <c r="G34" s="352"/>
      <c r="I34" s="353" t="s">
        <v>105</v>
      </c>
      <c r="J34" s="353"/>
      <c r="K34" s="353"/>
      <c r="L34" s="353"/>
    </row>
    <row r="35" spans="1:12" ht="18" customHeight="1">
      <c r="A35" s="3" t="s">
        <v>19</v>
      </c>
      <c r="B35" s="350" t="str">
        <f>A28</f>
        <v>Amarillo Xtreme 13 Instinct</v>
      </c>
      <c r="C35" s="351"/>
      <c r="D35" s="350" t="str">
        <f>A30</f>
        <v>NM Cactus 14 Black</v>
      </c>
      <c r="E35" s="351"/>
      <c r="F35" s="352" t="str">
        <f>A16</f>
        <v>VC2 Venom 13 Black</v>
      </c>
      <c r="G35" s="352"/>
      <c r="I35" s="353" t="s">
        <v>146</v>
      </c>
      <c r="J35" s="353"/>
      <c r="K35" s="353"/>
      <c r="L35" s="353"/>
    </row>
    <row r="36" spans="1:12" ht="18" customHeight="1">
      <c r="A36" s="3" t="s">
        <v>20</v>
      </c>
      <c r="B36" s="350" t="str">
        <f>A16</f>
        <v>VC2 Venom 13 Black</v>
      </c>
      <c r="C36" s="351"/>
      <c r="D36" s="350" t="str">
        <f>A22</f>
        <v>ARVC 12N1 Adidas</v>
      </c>
      <c r="E36" s="351"/>
      <c r="F36" s="352" t="str">
        <f>A13</f>
        <v>Amarillo Xtreme 13 Instinct</v>
      </c>
      <c r="G36" s="352"/>
      <c r="I36" s="18"/>
      <c r="J36" s="18"/>
      <c r="K36" s="18"/>
      <c r="L36" s="18"/>
    </row>
    <row r="37" spans="1:12" ht="18" customHeight="1">
      <c r="A37" s="3" t="s">
        <v>21</v>
      </c>
      <c r="B37" s="350" t="str">
        <f>A28</f>
        <v>Amarillo Xtreme 13 Instinct</v>
      </c>
      <c r="C37" s="351"/>
      <c r="D37" s="350" t="str">
        <f>A31</f>
        <v>ARVC 12N1 Adidas</v>
      </c>
      <c r="E37" s="351"/>
      <c r="F37" s="352" t="str">
        <f>A30</f>
        <v>NM Cactus 14 Black</v>
      </c>
      <c r="G37" s="352"/>
      <c r="I37" s="353" t="s">
        <v>106</v>
      </c>
      <c r="J37" s="353"/>
      <c r="K37" s="353"/>
      <c r="L37" s="353"/>
    </row>
    <row r="38" spans="1:12" ht="18" customHeight="1">
      <c r="A38" s="3" t="s">
        <v>24</v>
      </c>
      <c r="B38" s="350" t="str">
        <f>A29</f>
        <v>VC2 Venom 13 Black</v>
      </c>
      <c r="C38" s="351"/>
      <c r="D38" s="350" t="str">
        <f>A30</f>
        <v>NM Cactus 14 Black</v>
      </c>
      <c r="E38" s="351"/>
      <c r="F38" s="352" t="str">
        <f>A28</f>
        <v>Amarillo Xtreme 13 Instinct</v>
      </c>
      <c r="G38" s="352"/>
      <c r="I38" s="353" t="s">
        <v>147</v>
      </c>
      <c r="J38" s="353"/>
      <c r="K38" s="353"/>
      <c r="L38" s="353"/>
    </row>
    <row r="39" spans="1:7" ht="18" customHeight="1">
      <c r="A39" s="3" t="s">
        <v>25</v>
      </c>
      <c r="B39" s="350" t="str">
        <f>A30</f>
        <v>NM Cactus 14 Black</v>
      </c>
      <c r="C39" s="351"/>
      <c r="D39" s="350" t="str">
        <f>A31</f>
        <v>ARVC 12N1 Adidas</v>
      </c>
      <c r="E39" s="351"/>
      <c r="F39" s="352" t="str">
        <f>A16</f>
        <v>VC2 Venom 13 Black</v>
      </c>
      <c r="G39" s="352"/>
    </row>
    <row r="40" spans="1:7" ht="18" customHeight="1">
      <c r="A40" s="3" t="s">
        <v>26</v>
      </c>
      <c r="B40" s="350" t="str">
        <f>A13</f>
        <v>Amarillo Xtreme 13 Instinct</v>
      </c>
      <c r="C40" s="351"/>
      <c r="D40" s="350" t="str">
        <f>A29</f>
        <v>VC2 Venom 13 Black</v>
      </c>
      <c r="E40" s="351"/>
      <c r="F40" s="352" t="str">
        <f>A22</f>
        <v>ARVC 12N1 Adidas</v>
      </c>
      <c r="G40" s="352"/>
    </row>
    <row r="41" spans="8:9" ht="18" customHeight="1">
      <c r="H41" s="8"/>
      <c r="I41" s="8"/>
    </row>
    <row r="42" spans="1:9" ht="18" customHeight="1">
      <c r="A42" s="348"/>
      <c r="B42" s="348"/>
      <c r="C42" s="348"/>
      <c r="D42" s="348"/>
      <c r="E42" s="348"/>
      <c r="F42" s="348"/>
      <c r="G42" s="348"/>
      <c r="H42" s="348"/>
      <c r="I42" s="12"/>
    </row>
    <row r="43" spans="1:9" ht="18" customHeight="1">
      <c r="A43" s="349" t="s">
        <v>190</v>
      </c>
      <c r="B43" s="349"/>
      <c r="C43" s="349"/>
      <c r="D43" s="349"/>
      <c r="E43" s="349"/>
      <c r="F43" s="349"/>
      <c r="G43" s="349"/>
      <c r="H43" s="349"/>
      <c r="I43" s="28"/>
    </row>
    <row r="44" ht="18" customHeight="1"/>
    <row r="45" ht="18" customHeight="1"/>
  </sheetData>
  <sheetProtection/>
  <mergeCells count="71">
    <mergeCell ref="A1:M1"/>
    <mergeCell ref="A2:M2"/>
    <mergeCell ref="B12:C12"/>
    <mergeCell ref="D12:E12"/>
    <mergeCell ref="F12:G12"/>
    <mergeCell ref="H12:I12"/>
    <mergeCell ref="K12:L12"/>
    <mergeCell ref="A7:H7"/>
    <mergeCell ref="J13:J15"/>
    <mergeCell ref="K13:L15"/>
    <mergeCell ref="A16:A18"/>
    <mergeCell ref="D16:E18"/>
    <mergeCell ref="J16:J18"/>
    <mergeCell ref="K16:L18"/>
    <mergeCell ref="A13:A15"/>
    <mergeCell ref="B13:C15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64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43"/>
  <sheetViews>
    <sheetView zoomScalePageLayoutView="0" workbookViewId="0" topLeftCell="A1">
      <selection activeCell="B11" sqref="B11"/>
    </sheetView>
  </sheetViews>
  <sheetFormatPr defaultColWidth="11.421875" defaultRowHeight="12.75"/>
  <cols>
    <col min="1" max="1" width="38.7109375" style="0" bestFit="1" customWidth="1"/>
    <col min="2" max="9" width="15.7109375" style="0" customWidth="1"/>
    <col min="10" max="10" width="22.7109375" style="0" customWidth="1"/>
    <col min="11" max="16384" width="8.8515625" style="0" customWidth="1"/>
  </cols>
  <sheetData>
    <row r="1" spans="1:13" ht="18">
      <c r="A1" s="341" t="str">
        <f>Pools!A1</f>
        <v>Albuquerque Bid Qualifier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</row>
    <row r="2" spans="1:13" ht="18">
      <c r="A2" s="342" t="str">
        <f>Pools!A2</f>
        <v>3/16/19 - 3/17/19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</row>
    <row r="3" spans="1:7" ht="13.5">
      <c r="A3" s="30"/>
      <c r="B3" s="47" t="str">
        <f>Pools!B70</f>
        <v>PM Pool - 2:30pm Start</v>
      </c>
      <c r="C3" s="37"/>
      <c r="D3" s="30"/>
      <c r="E3" s="30"/>
      <c r="F3" s="30"/>
      <c r="G3" s="30"/>
    </row>
    <row r="4" spans="1:2" s="26" customFormat="1" ht="13.5">
      <c r="A4" s="38" t="s">
        <v>4</v>
      </c>
      <c r="B4" s="26" t="str">
        <f>Pools!B71</f>
        <v>ABQ Convention Center Ct. 9</v>
      </c>
    </row>
    <row r="5" spans="1:2" s="26" customFormat="1" ht="13.5">
      <c r="A5" s="38" t="s">
        <v>5</v>
      </c>
      <c r="B5" s="26" t="str">
        <f>Pools!A61</f>
        <v>Division IV-A</v>
      </c>
    </row>
    <row r="7" spans="1:13" s="7" customFormat="1" ht="13.5">
      <c r="A7" s="374" t="s">
        <v>104</v>
      </c>
      <c r="B7" s="374"/>
      <c r="C7" s="374"/>
      <c r="D7" s="374"/>
      <c r="E7" s="374"/>
      <c r="F7" s="374"/>
      <c r="G7" s="374"/>
      <c r="H7" s="374"/>
      <c r="I7" s="39"/>
      <c r="J7" s="39"/>
      <c r="K7" s="39"/>
      <c r="L7" s="39"/>
      <c r="M7" s="39"/>
    </row>
    <row r="9" spans="1:7" ht="12.75">
      <c r="A9" s="11" t="s">
        <v>22</v>
      </c>
      <c r="B9" s="27" t="s">
        <v>89</v>
      </c>
      <c r="D9" s="11"/>
      <c r="E9" s="11"/>
      <c r="F9" s="11"/>
      <c r="G9" s="11"/>
    </row>
    <row r="10" spans="1:7" ht="12.75">
      <c r="A10" s="11" t="s">
        <v>23</v>
      </c>
      <c r="B10" s="13">
        <v>9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350" t="str">
        <f>A13</f>
        <v>SEVC Premier 14</v>
      </c>
      <c r="C12" s="358"/>
      <c r="D12" s="350" t="str">
        <f>A16</f>
        <v>NML 14 Warriors</v>
      </c>
      <c r="E12" s="351"/>
      <c r="F12" s="350" t="str">
        <f>A19</f>
        <v>VBINQ Fuego 14</v>
      </c>
      <c r="G12" s="351"/>
      <c r="H12" s="375" t="str">
        <f>A22</f>
        <v>Amarillo Xtreme 13 Storm Makers</v>
      </c>
      <c r="I12" s="351"/>
      <c r="J12" s="3" t="s">
        <v>7</v>
      </c>
      <c r="K12" s="350" t="s">
        <v>8</v>
      </c>
      <c r="L12" s="351"/>
    </row>
    <row r="13" spans="1:12" s="41" customFormat="1" ht="24" customHeight="1">
      <c r="A13" s="359" t="str">
        <f>Pools!B73</f>
        <v>SEVC Premier 14</v>
      </c>
      <c r="B13" s="368"/>
      <c r="C13" s="369"/>
      <c r="D13" s="40"/>
      <c r="E13" s="40"/>
      <c r="F13" s="40"/>
      <c r="G13" s="40"/>
      <c r="H13" s="40"/>
      <c r="I13" s="40"/>
      <c r="J13" s="359">
        <v>1</v>
      </c>
      <c r="K13" s="362"/>
      <c r="L13" s="363"/>
    </row>
    <row r="14" spans="1:12" s="41" customFormat="1" ht="24" customHeight="1">
      <c r="A14" s="360"/>
      <c r="B14" s="370"/>
      <c r="C14" s="371"/>
      <c r="D14" s="40"/>
      <c r="E14" s="40"/>
      <c r="F14" s="40"/>
      <c r="G14" s="40"/>
      <c r="H14" s="40"/>
      <c r="I14" s="40"/>
      <c r="J14" s="360"/>
      <c r="K14" s="364"/>
      <c r="L14" s="365"/>
    </row>
    <row r="15" spans="1:12" s="41" customFormat="1" ht="24" customHeight="1">
      <c r="A15" s="361"/>
      <c r="B15" s="372"/>
      <c r="C15" s="373"/>
      <c r="D15" s="40"/>
      <c r="E15" s="40"/>
      <c r="F15" s="40"/>
      <c r="G15" s="40"/>
      <c r="H15" s="40"/>
      <c r="I15" s="40"/>
      <c r="J15" s="361"/>
      <c r="K15" s="366"/>
      <c r="L15" s="367"/>
    </row>
    <row r="16" spans="1:12" s="41" customFormat="1" ht="24" customHeight="1">
      <c r="A16" s="359" t="str">
        <f>Pools!B74</f>
        <v>NML 14 Warriors</v>
      </c>
      <c r="B16" s="42" t="str">
        <f>IF(E13&gt;0,E13," ")</f>
        <v> </v>
      </c>
      <c r="C16" s="42" t="str">
        <f>IF(D13&gt;0,D13," ")</f>
        <v> </v>
      </c>
      <c r="D16" s="368"/>
      <c r="E16" s="369"/>
      <c r="F16" s="40"/>
      <c r="G16" s="40"/>
      <c r="H16" s="40"/>
      <c r="I16" s="40"/>
      <c r="J16" s="359">
        <v>2</v>
      </c>
      <c r="K16" s="362"/>
      <c r="L16" s="363"/>
    </row>
    <row r="17" spans="1:12" s="41" customFormat="1" ht="24" customHeight="1">
      <c r="A17" s="360"/>
      <c r="B17" s="42" t="str">
        <f>IF(E14&gt;0,E14," ")</f>
        <v> </v>
      </c>
      <c r="C17" s="42" t="str">
        <f>IF(D14&gt;0,D14," ")</f>
        <v> </v>
      </c>
      <c r="D17" s="370"/>
      <c r="E17" s="371"/>
      <c r="F17" s="40"/>
      <c r="G17" s="40"/>
      <c r="H17" s="40"/>
      <c r="I17" s="40"/>
      <c r="J17" s="360"/>
      <c r="K17" s="364"/>
      <c r="L17" s="365"/>
    </row>
    <row r="18" spans="1:12" s="41" customFormat="1" ht="24" customHeight="1">
      <c r="A18" s="361"/>
      <c r="B18" s="42" t="str">
        <f>IF(E15&gt;0,E15," ")</f>
        <v> </v>
      </c>
      <c r="C18" s="42" t="str">
        <f>IF(D15&gt;0,D15," ")</f>
        <v> </v>
      </c>
      <c r="D18" s="372"/>
      <c r="E18" s="373"/>
      <c r="F18" s="40"/>
      <c r="G18" s="40"/>
      <c r="H18" s="40"/>
      <c r="I18" s="40"/>
      <c r="J18" s="361"/>
      <c r="K18" s="366"/>
      <c r="L18" s="367"/>
    </row>
    <row r="19" spans="1:12" s="41" customFormat="1" ht="24" customHeight="1">
      <c r="A19" s="359" t="str">
        <f>Pools!B75</f>
        <v>VBINQ Fuego 14</v>
      </c>
      <c r="B19" s="42" t="str">
        <f>IF(G13&gt;0,G13," ")</f>
        <v> </v>
      </c>
      <c r="C19" s="42" t="str">
        <f>IF(F13&gt;0,F13," ")</f>
        <v> </v>
      </c>
      <c r="D19" s="42" t="str">
        <f>IF(G16&gt;0,G16," ")</f>
        <v> </v>
      </c>
      <c r="E19" s="42" t="str">
        <f>IF(F16&gt;0,F16," ")</f>
        <v> </v>
      </c>
      <c r="F19" s="43"/>
      <c r="G19" s="43"/>
      <c r="H19" s="40"/>
      <c r="I19" s="40"/>
      <c r="J19" s="359">
        <v>3</v>
      </c>
      <c r="K19" s="362"/>
      <c r="L19" s="363"/>
    </row>
    <row r="20" spans="1:12" s="41" customFormat="1" ht="24" customHeight="1">
      <c r="A20" s="360"/>
      <c r="B20" s="42" t="str">
        <f>IF(G14&gt;0,G14," ")</f>
        <v> </v>
      </c>
      <c r="C20" s="42" t="str">
        <f>IF(F14&gt;0,F14," ")</f>
        <v> </v>
      </c>
      <c r="D20" s="42" t="str">
        <f>IF(G17&gt;0,G17," ")</f>
        <v> </v>
      </c>
      <c r="E20" s="42" t="str">
        <f>IF(F17&gt;0,F17," ")</f>
        <v> </v>
      </c>
      <c r="F20" s="43"/>
      <c r="G20" s="43"/>
      <c r="H20" s="40"/>
      <c r="I20" s="40"/>
      <c r="J20" s="360"/>
      <c r="K20" s="364"/>
      <c r="L20" s="365"/>
    </row>
    <row r="21" spans="1:12" s="41" customFormat="1" ht="24" customHeight="1">
      <c r="A21" s="361"/>
      <c r="B21" s="42" t="str">
        <f>IF(G15&gt;0,G15," ")</f>
        <v> </v>
      </c>
      <c r="C21" s="42" t="str">
        <f>IF(F15&gt;0,F15," ")</f>
        <v> </v>
      </c>
      <c r="D21" s="42" t="str">
        <f>IF(G18&gt;0,G18," ")</f>
        <v> </v>
      </c>
      <c r="E21" s="42" t="str">
        <f>IF(F18&gt;0,F18," ")</f>
        <v> </v>
      </c>
      <c r="F21" s="43"/>
      <c r="G21" s="43"/>
      <c r="H21" s="40"/>
      <c r="I21" s="40"/>
      <c r="J21" s="361"/>
      <c r="K21" s="366"/>
      <c r="L21" s="367"/>
    </row>
    <row r="22" spans="1:12" s="41" customFormat="1" ht="24" customHeight="1">
      <c r="A22" s="359" t="str">
        <f>Pools!B76</f>
        <v>Amarillo Xtreme 13 Storm Makers</v>
      </c>
      <c r="B22" s="42" t="str">
        <f>IF(I13&gt;0,I13," ")</f>
        <v> </v>
      </c>
      <c r="C22" s="42" t="str">
        <f>IF(H13&gt;0,H13," ")</f>
        <v> </v>
      </c>
      <c r="D22" s="42" t="str">
        <f>IF(I16&gt;0,I16," ")</f>
        <v> </v>
      </c>
      <c r="E22" s="42" t="str">
        <f>IF(H16&gt;0,H16," ")</f>
        <v> </v>
      </c>
      <c r="F22" s="42" t="str">
        <f>IF(I19&gt;0,I19," ")</f>
        <v> </v>
      </c>
      <c r="G22" s="42" t="str">
        <f>IF(H19&gt;0,H19," ")</f>
        <v> </v>
      </c>
      <c r="H22" s="368"/>
      <c r="I22" s="369"/>
      <c r="J22" s="359">
        <v>4</v>
      </c>
      <c r="K22" s="362"/>
      <c r="L22" s="363"/>
    </row>
    <row r="23" spans="1:12" s="41" customFormat="1" ht="24" customHeight="1">
      <c r="A23" s="360"/>
      <c r="B23" s="42" t="str">
        <f>IF(I14&gt;0,I14," ")</f>
        <v> </v>
      </c>
      <c r="C23" s="42" t="str">
        <f>IF(H14&gt;0,H14," ")</f>
        <v> </v>
      </c>
      <c r="D23" s="42" t="str">
        <f>IF(I17&gt;0,I17," ")</f>
        <v> </v>
      </c>
      <c r="E23" s="42" t="str">
        <f>IF(H17&gt;0,H17," ")</f>
        <v> </v>
      </c>
      <c r="F23" s="42" t="str">
        <f>IF(I20&gt;0,I20," ")</f>
        <v> </v>
      </c>
      <c r="G23" s="42" t="str">
        <f>IF(H20&gt;0,H20," ")</f>
        <v> </v>
      </c>
      <c r="H23" s="370"/>
      <c r="I23" s="371"/>
      <c r="J23" s="360"/>
      <c r="K23" s="364"/>
      <c r="L23" s="365"/>
    </row>
    <row r="24" spans="1:12" s="41" customFormat="1" ht="24" customHeight="1">
      <c r="A24" s="361"/>
      <c r="B24" s="42" t="str">
        <f>IF(I15&gt;0,I15," ")</f>
        <v> </v>
      </c>
      <c r="C24" s="42" t="str">
        <f>IF(H15&gt;0,H15," ")</f>
        <v> </v>
      </c>
      <c r="D24" s="42" t="str">
        <f>IF(I18&gt;0,I18," ")</f>
        <v> </v>
      </c>
      <c r="E24" s="42" t="str">
        <f>IF(H18&gt;0,H18," ")</f>
        <v> </v>
      </c>
      <c r="F24" s="42" t="str">
        <f>IF(I21&gt;0,I21," ")</f>
        <v> </v>
      </c>
      <c r="G24" s="42" t="str">
        <f>IF(H21&gt;0,H21," ")</f>
        <v> </v>
      </c>
      <c r="H24" s="372"/>
      <c r="I24" s="373"/>
      <c r="J24" s="361"/>
      <c r="K24" s="366"/>
      <c r="L24" s="367"/>
    </row>
    <row r="25" spans="1:13" s="41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357" t="s">
        <v>9</v>
      </c>
      <c r="C26" s="357"/>
      <c r="D26" s="357"/>
      <c r="E26" s="36"/>
      <c r="F26" s="357" t="s">
        <v>10</v>
      </c>
      <c r="G26" s="357"/>
      <c r="H26" s="357"/>
      <c r="I26" s="357" t="s">
        <v>11</v>
      </c>
      <c r="J26" s="357"/>
    </row>
    <row r="27" spans="1:11" ht="12.75">
      <c r="A27" s="1"/>
      <c r="B27" s="350" t="s">
        <v>12</v>
      </c>
      <c r="C27" s="358"/>
      <c r="D27" s="358" t="s">
        <v>13</v>
      </c>
      <c r="E27" s="358"/>
      <c r="F27" s="358" t="s">
        <v>12</v>
      </c>
      <c r="G27" s="358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SEVC Premier 14</v>
      </c>
      <c r="B28" s="355"/>
      <c r="C28" s="356"/>
      <c r="D28" s="355"/>
      <c r="E28" s="356"/>
      <c r="F28" s="355"/>
      <c r="G28" s="356"/>
      <c r="H28" s="44"/>
      <c r="I28" s="45">
        <f>D13+D14+D15+F13+F14+F15+H13+H14+H15</f>
        <v>0</v>
      </c>
      <c r="J28" s="45">
        <f>E13+E14+E15+G13+G14+G15+I13+I14+I15</f>
        <v>0</v>
      </c>
      <c r="K28" s="45">
        <f>I28-J28</f>
        <v>0</v>
      </c>
    </row>
    <row r="29" spans="1:11" ht="24" customHeight="1">
      <c r="A29" s="2" t="str">
        <f>A16</f>
        <v>NML 14 Warriors</v>
      </c>
      <c r="B29" s="355"/>
      <c r="C29" s="356"/>
      <c r="D29" s="355"/>
      <c r="E29" s="356"/>
      <c r="F29" s="355"/>
      <c r="G29" s="356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1" ht="24" customHeight="1">
      <c r="A30" s="2" t="str">
        <f>A19</f>
        <v>VBINQ Fuego 14</v>
      </c>
      <c r="B30" s="355"/>
      <c r="C30" s="356"/>
      <c r="D30" s="355"/>
      <c r="E30" s="356"/>
      <c r="F30" s="355"/>
      <c r="G30" s="356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1" ht="24" customHeight="1">
      <c r="A31" s="2" t="str">
        <f>A22</f>
        <v>Amarillo Xtreme 13 Storm Makers</v>
      </c>
      <c r="B31" s="355"/>
      <c r="C31" s="356"/>
      <c r="D31" s="355"/>
      <c r="E31" s="356"/>
      <c r="F31" s="355"/>
      <c r="G31" s="356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1" ht="12.75">
      <c r="A32" s="8"/>
      <c r="B32" s="354">
        <f>SUM(B28:C31)</f>
        <v>0</v>
      </c>
      <c r="C32" s="354"/>
      <c r="D32" s="354">
        <f>SUM(D28:E31)</f>
        <v>0</v>
      </c>
      <c r="E32" s="354"/>
      <c r="F32" s="354">
        <f>SUM(F28:G31)</f>
        <v>0</v>
      </c>
      <c r="G32" s="354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ht="24" customHeight="1"/>
    <row r="34" spans="1:12" ht="24" customHeight="1">
      <c r="A34" s="3"/>
      <c r="B34" s="350" t="s">
        <v>17</v>
      </c>
      <c r="C34" s="351"/>
      <c r="D34" s="350" t="s">
        <v>17</v>
      </c>
      <c r="E34" s="351"/>
      <c r="F34" s="352" t="s">
        <v>18</v>
      </c>
      <c r="G34" s="352"/>
      <c r="I34" s="353" t="s">
        <v>105</v>
      </c>
      <c r="J34" s="353"/>
      <c r="K34" s="353"/>
      <c r="L34" s="353"/>
    </row>
    <row r="35" spans="1:12" ht="18" customHeight="1">
      <c r="A35" s="3" t="s">
        <v>19</v>
      </c>
      <c r="B35" s="350" t="str">
        <f>A28</f>
        <v>SEVC Premier 14</v>
      </c>
      <c r="C35" s="351"/>
      <c r="D35" s="350" t="str">
        <f>A30</f>
        <v>VBINQ Fuego 14</v>
      </c>
      <c r="E35" s="351"/>
      <c r="F35" s="352" t="str">
        <f>A16</f>
        <v>NML 14 Warriors</v>
      </c>
      <c r="G35" s="352"/>
      <c r="I35" s="353" t="s">
        <v>146</v>
      </c>
      <c r="J35" s="353"/>
      <c r="K35" s="353"/>
      <c r="L35" s="353"/>
    </row>
    <row r="36" spans="1:12" ht="18" customHeight="1">
      <c r="A36" s="3" t="s">
        <v>20</v>
      </c>
      <c r="B36" s="350" t="str">
        <f>A16</f>
        <v>NML 14 Warriors</v>
      </c>
      <c r="C36" s="351"/>
      <c r="D36" s="350" t="str">
        <f>A22</f>
        <v>Amarillo Xtreme 13 Storm Makers</v>
      </c>
      <c r="E36" s="351"/>
      <c r="F36" s="352" t="str">
        <f>A13</f>
        <v>SEVC Premier 14</v>
      </c>
      <c r="G36" s="352"/>
      <c r="I36" s="18"/>
      <c r="J36" s="18"/>
      <c r="K36" s="18"/>
      <c r="L36" s="18"/>
    </row>
    <row r="37" spans="1:12" ht="18" customHeight="1">
      <c r="A37" s="3" t="s">
        <v>21</v>
      </c>
      <c r="B37" s="350" t="str">
        <f>A28</f>
        <v>SEVC Premier 14</v>
      </c>
      <c r="C37" s="351"/>
      <c r="D37" s="350" t="str">
        <f>A31</f>
        <v>Amarillo Xtreme 13 Storm Makers</v>
      </c>
      <c r="E37" s="351"/>
      <c r="F37" s="352" t="str">
        <f>A30</f>
        <v>VBINQ Fuego 14</v>
      </c>
      <c r="G37" s="352"/>
      <c r="I37" s="353" t="s">
        <v>106</v>
      </c>
      <c r="J37" s="353"/>
      <c r="K37" s="353"/>
      <c r="L37" s="353"/>
    </row>
    <row r="38" spans="1:12" ht="18" customHeight="1">
      <c r="A38" s="3" t="s">
        <v>24</v>
      </c>
      <c r="B38" s="350" t="str">
        <f>A29</f>
        <v>NML 14 Warriors</v>
      </c>
      <c r="C38" s="351"/>
      <c r="D38" s="350" t="str">
        <f>A30</f>
        <v>VBINQ Fuego 14</v>
      </c>
      <c r="E38" s="351"/>
      <c r="F38" s="352" t="str">
        <f>A28</f>
        <v>SEVC Premier 14</v>
      </c>
      <c r="G38" s="352"/>
      <c r="I38" s="353" t="s">
        <v>147</v>
      </c>
      <c r="J38" s="353"/>
      <c r="K38" s="353"/>
      <c r="L38" s="353"/>
    </row>
    <row r="39" spans="1:7" ht="18" customHeight="1">
      <c r="A39" s="3" t="s">
        <v>25</v>
      </c>
      <c r="B39" s="350" t="str">
        <f>A30</f>
        <v>VBINQ Fuego 14</v>
      </c>
      <c r="C39" s="351"/>
      <c r="D39" s="350" t="str">
        <f>A31</f>
        <v>Amarillo Xtreme 13 Storm Makers</v>
      </c>
      <c r="E39" s="351"/>
      <c r="F39" s="352" t="str">
        <f>A16</f>
        <v>NML 14 Warriors</v>
      </c>
      <c r="G39" s="352"/>
    </row>
    <row r="40" spans="1:7" ht="18" customHeight="1">
      <c r="A40" s="3" t="s">
        <v>26</v>
      </c>
      <c r="B40" s="350" t="str">
        <f>A13</f>
        <v>SEVC Premier 14</v>
      </c>
      <c r="C40" s="351"/>
      <c r="D40" s="350" t="str">
        <f>A29</f>
        <v>NML 14 Warriors</v>
      </c>
      <c r="E40" s="351"/>
      <c r="F40" s="352" t="str">
        <f>A22</f>
        <v>Amarillo Xtreme 13 Storm Makers</v>
      </c>
      <c r="G40" s="352"/>
    </row>
    <row r="41" spans="8:9" ht="18" customHeight="1">
      <c r="H41" s="8"/>
      <c r="I41" s="8"/>
    </row>
    <row r="42" spans="1:9" ht="18" customHeight="1">
      <c r="A42" s="348"/>
      <c r="B42" s="348"/>
      <c r="C42" s="348"/>
      <c r="D42" s="348"/>
      <c r="E42" s="348"/>
      <c r="F42" s="348"/>
      <c r="G42" s="348"/>
      <c r="H42" s="348"/>
      <c r="I42" s="12"/>
    </row>
    <row r="43" spans="1:9" ht="18" customHeight="1">
      <c r="A43" s="349" t="s">
        <v>190</v>
      </c>
      <c r="B43" s="349"/>
      <c r="C43" s="349"/>
      <c r="D43" s="349"/>
      <c r="E43" s="349"/>
      <c r="F43" s="349"/>
      <c r="G43" s="349"/>
      <c r="H43" s="349"/>
      <c r="I43" s="28"/>
    </row>
    <row r="44" ht="18" customHeight="1"/>
    <row r="45" ht="18" customHeight="1"/>
  </sheetData>
  <sheetProtection/>
  <mergeCells count="71">
    <mergeCell ref="A1:M1"/>
    <mergeCell ref="A2:M2"/>
    <mergeCell ref="B12:C12"/>
    <mergeCell ref="D12:E12"/>
    <mergeCell ref="F12:G12"/>
    <mergeCell ref="H12:I12"/>
    <mergeCell ref="K12:L12"/>
    <mergeCell ref="A7:H7"/>
    <mergeCell ref="J13:J15"/>
    <mergeCell ref="K13:L15"/>
    <mergeCell ref="A16:A18"/>
    <mergeCell ref="D16:E18"/>
    <mergeCell ref="J16:J18"/>
    <mergeCell ref="K16:L18"/>
    <mergeCell ref="A13:A15"/>
    <mergeCell ref="B13:C15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64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43"/>
  <sheetViews>
    <sheetView zoomScalePageLayoutView="0" workbookViewId="0" topLeftCell="A1">
      <selection activeCell="B11" sqref="B11"/>
    </sheetView>
  </sheetViews>
  <sheetFormatPr defaultColWidth="11.421875" defaultRowHeight="12.75"/>
  <cols>
    <col min="1" max="1" width="38.7109375" style="0" bestFit="1" customWidth="1"/>
    <col min="2" max="9" width="15.7109375" style="0" customWidth="1"/>
    <col min="10" max="10" width="22.7109375" style="0" customWidth="1"/>
    <col min="11" max="16384" width="8.8515625" style="0" customWidth="1"/>
  </cols>
  <sheetData>
    <row r="1" spans="1:13" ht="18">
      <c r="A1" s="341" t="str">
        <f>Pools!A1</f>
        <v>Albuquerque Bid Qualifier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</row>
    <row r="2" spans="1:13" ht="18">
      <c r="A2" s="342" t="str">
        <f>Pools!A2</f>
        <v>3/16/19 - 3/17/19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</row>
    <row r="3" spans="1:7" ht="13.5">
      <c r="A3" s="30"/>
      <c r="B3" s="47" t="str">
        <f>Pools!C70</f>
        <v>PM Pool - 2:30pm Start</v>
      </c>
      <c r="C3" s="37"/>
      <c r="D3" s="30"/>
      <c r="E3" s="30"/>
      <c r="F3" s="30"/>
      <c r="G3" s="30"/>
    </row>
    <row r="4" spans="1:2" s="26" customFormat="1" ht="13.5">
      <c r="A4" s="38" t="s">
        <v>4</v>
      </c>
      <c r="B4" s="26" t="str">
        <f>Pools!C71</f>
        <v>ABQ Convention Center Ct. 10</v>
      </c>
    </row>
    <row r="5" spans="1:2" s="26" customFormat="1" ht="13.5">
      <c r="A5" s="38" t="s">
        <v>5</v>
      </c>
      <c r="B5" s="26" t="str">
        <f>Pools!A61</f>
        <v>Division IV-A</v>
      </c>
    </row>
    <row r="7" spans="1:13" s="7" customFormat="1" ht="13.5">
      <c r="A7" s="374" t="s">
        <v>104</v>
      </c>
      <c r="B7" s="374"/>
      <c r="C7" s="374"/>
      <c r="D7" s="374"/>
      <c r="E7" s="374"/>
      <c r="F7" s="374"/>
      <c r="G7" s="374"/>
      <c r="H7" s="374"/>
      <c r="I7" s="39"/>
      <c r="J7" s="39"/>
      <c r="K7" s="39"/>
      <c r="L7" s="39"/>
      <c r="M7" s="39"/>
    </row>
    <row r="9" spans="1:7" ht="12.75">
      <c r="A9" s="11" t="s">
        <v>22</v>
      </c>
      <c r="B9" s="27" t="s">
        <v>107</v>
      </c>
      <c r="D9" s="11"/>
      <c r="E9" s="11"/>
      <c r="F9" s="11"/>
      <c r="G9" s="11"/>
    </row>
    <row r="10" spans="1:7" ht="12.75">
      <c r="A10" s="11" t="s">
        <v>23</v>
      </c>
      <c r="B10" s="13">
        <v>10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350" t="str">
        <f>A13</f>
        <v>Amarillo Xtreme 14 Fusion</v>
      </c>
      <c r="C12" s="358"/>
      <c r="D12" s="350" t="str">
        <f>A16</f>
        <v>NM Premier SURVA 14 Purple</v>
      </c>
      <c r="E12" s="351"/>
      <c r="F12" s="350" t="str">
        <f>A19</f>
        <v>EP Revolution 14</v>
      </c>
      <c r="G12" s="351"/>
      <c r="H12" s="375" t="str">
        <f>A22</f>
        <v>EP Stars 14 Red</v>
      </c>
      <c r="I12" s="351"/>
      <c r="J12" s="3" t="s">
        <v>7</v>
      </c>
      <c r="K12" s="350" t="s">
        <v>8</v>
      </c>
      <c r="L12" s="351"/>
    </row>
    <row r="13" spans="1:12" s="41" customFormat="1" ht="24" customHeight="1">
      <c r="A13" s="359" t="str">
        <f>Pools!C73</f>
        <v>Amarillo Xtreme 14 Fusion</v>
      </c>
      <c r="B13" s="368"/>
      <c r="C13" s="369"/>
      <c r="D13" s="40"/>
      <c r="E13" s="40"/>
      <c r="F13" s="40"/>
      <c r="G13" s="40"/>
      <c r="H13" s="40"/>
      <c r="I13" s="40"/>
      <c r="J13" s="359">
        <v>1</v>
      </c>
      <c r="K13" s="362"/>
      <c r="L13" s="363"/>
    </row>
    <row r="14" spans="1:12" s="41" customFormat="1" ht="24" customHeight="1">
      <c r="A14" s="360"/>
      <c r="B14" s="370"/>
      <c r="C14" s="371"/>
      <c r="D14" s="40"/>
      <c r="E14" s="40"/>
      <c r="F14" s="40"/>
      <c r="G14" s="40"/>
      <c r="H14" s="40"/>
      <c r="I14" s="40"/>
      <c r="J14" s="360"/>
      <c r="K14" s="364"/>
      <c r="L14" s="365"/>
    </row>
    <row r="15" spans="1:12" s="41" customFormat="1" ht="24" customHeight="1">
      <c r="A15" s="361"/>
      <c r="B15" s="372"/>
      <c r="C15" s="373"/>
      <c r="D15" s="40"/>
      <c r="E15" s="40"/>
      <c r="F15" s="40"/>
      <c r="G15" s="40"/>
      <c r="H15" s="40"/>
      <c r="I15" s="40"/>
      <c r="J15" s="361"/>
      <c r="K15" s="366"/>
      <c r="L15" s="367"/>
    </row>
    <row r="16" spans="1:12" s="41" customFormat="1" ht="24" customHeight="1">
      <c r="A16" s="359" t="str">
        <f>Pools!C74</f>
        <v>NM Premier SURVA 14 Purple</v>
      </c>
      <c r="B16" s="42" t="str">
        <f>IF(E13&gt;0,E13," ")</f>
        <v> </v>
      </c>
      <c r="C16" s="42" t="str">
        <f>IF(D13&gt;0,D13," ")</f>
        <v> </v>
      </c>
      <c r="D16" s="368"/>
      <c r="E16" s="369"/>
      <c r="F16" s="40"/>
      <c r="G16" s="40"/>
      <c r="H16" s="40"/>
      <c r="I16" s="40"/>
      <c r="J16" s="359">
        <v>2</v>
      </c>
      <c r="K16" s="362"/>
      <c r="L16" s="363"/>
    </row>
    <row r="17" spans="1:12" s="41" customFormat="1" ht="24" customHeight="1">
      <c r="A17" s="360"/>
      <c r="B17" s="42" t="str">
        <f>IF(E14&gt;0,E14," ")</f>
        <v> </v>
      </c>
      <c r="C17" s="42" t="str">
        <f>IF(D14&gt;0,D14," ")</f>
        <v> </v>
      </c>
      <c r="D17" s="370"/>
      <c r="E17" s="371"/>
      <c r="F17" s="40"/>
      <c r="G17" s="40"/>
      <c r="H17" s="40"/>
      <c r="I17" s="40"/>
      <c r="J17" s="360"/>
      <c r="K17" s="364"/>
      <c r="L17" s="365"/>
    </row>
    <row r="18" spans="1:12" s="41" customFormat="1" ht="24" customHeight="1">
      <c r="A18" s="361"/>
      <c r="B18" s="42" t="str">
        <f>IF(E15&gt;0,E15," ")</f>
        <v> </v>
      </c>
      <c r="C18" s="42" t="str">
        <f>IF(D15&gt;0,D15," ")</f>
        <v> </v>
      </c>
      <c r="D18" s="372"/>
      <c r="E18" s="373"/>
      <c r="F18" s="40"/>
      <c r="G18" s="40"/>
      <c r="H18" s="40"/>
      <c r="I18" s="40"/>
      <c r="J18" s="361"/>
      <c r="K18" s="366"/>
      <c r="L18" s="367"/>
    </row>
    <row r="19" spans="1:12" s="41" customFormat="1" ht="24" customHeight="1">
      <c r="A19" s="359" t="str">
        <f>Pools!C75</f>
        <v>EP Revolution 14</v>
      </c>
      <c r="B19" s="42" t="str">
        <f>IF(G13&gt;0,G13," ")</f>
        <v> </v>
      </c>
      <c r="C19" s="42" t="str">
        <f>IF(F13&gt;0,F13," ")</f>
        <v> </v>
      </c>
      <c r="D19" s="42" t="str">
        <f>IF(G16&gt;0,G16," ")</f>
        <v> </v>
      </c>
      <c r="E19" s="42" t="str">
        <f>IF(F16&gt;0,F16," ")</f>
        <v> </v>
      </c>
      <c r="F19" s="43"/>
      <c r="G19" s="43"/>
      <c r="H19" s="40"/>
      <c r="I19" s="40"/>
      <c r="J19" s="359">
        <v>3</v>
      </c>
      <c r="K19" s="362"/>
      <c r="L19" s="363"/>
    </row>
    <row r="20" spans="1:12" s="41" customFormat="1" ht="24" customHeight="1">
      <c r="A20" s="360"/>
      <c r="B20" s="42" t="str">
        <f>IF(G14&gt;0,G14," ")</f>
        <v> </v>
      </c>
      <c r="C20" s="42" t="str">
        <f>IF(F14&gt;0,F14," ")</f>
        <v> </v>
      </c>
      <c r="D20" s="42" t="str">
        <f>IF(G17&gt;0,G17," ")</f>
        <v> </v>
      </c>
      <c r="E20" s="42" t="str">
        <f>IF(F17&gt;0,F17," ")</f>
        <v> </v>
      </c>
      <c r="F20" s="43"/>
      <c r="G20" s="43"/>
      <c r="H20" s="40"/>
      <c r="I20" s="40"/>
      <c r="J20" s="360"/>
      <c r="K20" s="364"/>
      <c r="L20" s="365"/>
    </row>
    <row r="21" spans="1:12" s="41" customFormat="1" ht="24" customHeight="1">
      <c r="A21" s="361"/>
      <c r="B21" s="42" t="str">
        <f>IF(G15&gt;0,G15," ")</f>
        <v> </v>
      </c>
      <c r="C21" s="42" t="str">
        <f>IF(F15&gt;0,F15," ")</f>
        <v> </v>
      </c>
      <c r="D21" s="42" t="str">
        <f>IF(G18&gt;0,G18," ")</f>
        <v> </v>
      </c>
      <c r="E21" s="42" t="str">
        <f>IF(F18&gt;0,F18," ")</f>
        <v> </v>
      </c>
      <c r="F21" s="43"/>
      <c r="G21" s="43"/>
      <c r="H21" s="40"/>
      <c r="I21" s="40"/>
      <c r="J21" s="361"/>
      <c r="K21" s="366"/>
      <c r="L21" s="367"/>
    </row>
    <row r="22" spans="1:12" s="41" customFormat="1" ht="24" customHeight="1">
      <c r="A22" s="359" t="str">
        <f>Pools!C76</f>
        <v>EP Stars 14 Red</v>
      </c>
      <c r="B22" s="42" t="str">
        <f>IF(I13&gt;0,I13," ")</f>
        <v> </v>
      </c>
      <c r="C22" s="42" t="str">
        <f>IF(H13&gt;0,H13," ")</f>
        <v> </v>
      </c>
      <c r="D22" s="42" t="str">
        <f>IF(I16&gt;0,I16," ")</f>
        <v> </v>
      </c>
      <c r="E22" s="42" t="str">
        <f>IF(H16&gt;0,H16," ")</f>
        <v> </v>
      </c>
      <c r="F22" s="42" t="str">
        <f>IF(I19&gt;0,I19," ")</f>
        <v> </v>
      </c>
      <c r="G22" s="42" t="str">
        <f>IF(H19&gt;0,H19," ")</f>
        <v> </v>
      </c>
      <c r="H22" s="368"/>
      <c r="I22" s="369"/>
      <c r="J22" s="359">
        <v>4</v>
      </c>
      <c r="K22" s="362"/>
      <c r="L22" s="363"/>
    </row>
    <row r="23" spans="1:12" s="41" customFormat="1" ht="24" customHeight="1">
      <c r="A23" s="360"/>
      <c r="B23" s="42" t="str">
        <f>IF(I14&gt;0,I14," ")</f>
        <v> </v>
      </c>
      <c r="C23" s="42" t="str">
        <f>IF(H14&gt;0,H14," ")</f>
        <v> </v>
      </c>
      <c r="D23" s="42" t="str">
        <f>IF(I17&gt;0,I17," ")</f>
        <v> </v>
      </c>
      <c r="E23" s="42" t="str">
        <f>IF(H17&gt;0,H17," ")</f>
        <v> </v>
      </c>
      <c r="F23" s="42" t="str">
        <f>IF(I20&gt;0,I20," ")</f>
        <v> </v>
      </c>
      <c r="G23" s="42" t="str">
        <f>IF(H20&gt;0,H20," ")</f>
        <v> </v>
      </c>
      <c r="H23" s="370"/>
      <c r="I23" s="371"/>
      <c r="J23" s="360"/>
      <c r="K23" s="364"/>
      <c r="L23" s="365"/>
    </row>
    <row r="24" spans="1:12" s="41" customFormat="1" ht="24" customHeight="1">
      <c r="A24" s="361"/>
      <c r="B24" s="42" t="str">
        <f>IF(I15&gt;0,I15," ")</f>
        <v> </v>
      </c>
      <c r="C24" s="42" t="str">
        <f>IF(H15&gt;0,H15," ")</f>
        <v> </v>
      </c>
      <c r="D24" s="42" t="str">
        <f>IF(I18&gt;0,I18," ")</f>
        <v> </v>
      </c>
      <c r="E24" s="42" t="str">
        <f>IF(H18&gt;0,H18," ")</f>
        <v> </v>
      </c>
      <c r="F24" s="42" t="str">
        <f>IF(I21&gt;0,I21," ")</f>
        <v> </v>
      </c>
      <c r="G24" s="42" t="str">
        <f>IF(H21&gt;0,H21," ")</f>
        <v> </v>
      </c>
      <c r="H24" s="372"/>
      <c r="I24" s="373"/>
      <c r="J24" s="361"/>
      <c r="K24" s="366"/>
      <c r="L24" s="367"/>
    </row>
    <row r="25" spans="1:13" s="41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357" t="s">
        <v>9</v>
      </c>
      <c r="C26" s="357"/>
      <c r="D26" s="357"/>
      <c r="E26" s="36"/>
      <c r="F26" s="357" t="s">
        <v>10</v>
      </c>
      <c r="G26" s="357"/>
      <c r="H26" s="357"/>
      <c r="I26" s="357" t="s">
        <v>11</v>
      </c>
      <c r="J26" s="357"/>
    </row>
    <row r="27" spans="1:11" ht="12.75">
      <c r="A27" s="1"/>
      <c r="B27" s="350" t="s">
        <v>12</v>
      </c>
      <c r="C27" s="358"/>
      <c r="D27" s="358" t="s">
        <v>13</v>
      </c>
      <c r="E27" s="358"/>
      <c r="F27" s="358" t="s">
        <v>12</v>
      </c>
      <c r="G27" s="358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Amarillo Xtreme 14 Fusion</v>
      </c>
      <c r="B28" s="355"/>
      <c r="C28" s="356"/>
      <c r="D28" s="355"/>
      <c r="E28" s="356"/>
      <c r="F28" s="355"/>
      <c r="G28" s="356"/>
      <c r="H28" s="44"/>
      <c r="I28" s="45">
        <f>D13+D14+D15+F13+F14+F15+H13+H14+H15</f>
        <v>0</v>
      </c>
      <c r="J28" s="45">
        <f>E13+E14+E15+G13+G14+G15+I13+I14+I15</f>
        <v>0</v>
      </c>
      <c r="K28" s="45">
        <f>I28-J28</f>
        <v>0</v>
      </c>
    </row>
    <row r="29" spans="1:11" ht="24" customHeight="1">
      <c r="A29" s="2" t="str">
        <f>A16</f>
        <v>NM Premier SURVA 14 Purple</v>
      </c>
      <c r="B29" s="355"/>
      <c r="C29" s="356"/>
      <c r="D29" s="355"/>
      <c r="E29" s="356"/>
      <c r="F29" s="355"/>
      <c r="G29" s="356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1" ht="24" customHeight="1">
      <c r="A30" s="2" t="str">
        <f>A19</f>
        <v>EP Revolution 14</v>
      </c>
      <c r="B30" s="355"/>
      <c r="C30" s="356"/>
      <c r="D30" s="355"/>
      <c r="E30" s="356"/>
      <c r="F30" s="355"/>
      <c r="G30" s="356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1" ht="24" customHeight="1">
      <c r="A31" s="2" t="str">
        <f>A22</f>
        <v>EP Stars 14 Red</v>
      </c>
      <c r="B31" s="355"/>
      <c r="C31" s="356"/>
      <c r="D31" s="355"/>
      <c r="E31" s="356"/>
      <c r="F31" s="355"/>
      <c r="G31" s="356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1" ht="12.75">
      <c r="A32" s="8"/>
      <c r="B32" s="354">
        <f>SUM(B28:C31)</f>
        <v>0</v>
      </c>
      <c r="C32" s="354"/>
      <c r="D32" s="354">
        <f>SUM(D28:E31)</f>
        <v>0</v>
      </c>
      <c r="E32" s="354"/>
      <c r="F32" s="354">
        <f>SUM(F28:G31)</f>
        <v>0</v>
      </c>
      <c r="G32" s="354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ht="24" customHeight="1"/>
    <row r="34" spans="1:12" ht="24" customHeight="1">
      <c r="A34" s="3"/>
      <c r="B34" s="350" t="s">
        <v>17</v>
      </c>
      <c r="C34" s="351"/>
      <c r="D34" s="350" t="s">
        <v>17</v>
      </c>
      <c r="E34" s="351"/>
      <c r="F34" s="352" t="s">
        <v>18</v>
      </c>
      <c r="G34" s="352"/>
      <c r="I34" s="353" t="s">
        <v>105</v>
      </c>
      <c r="J34" s="353"/>
      <c r="K34" s="353"/>
      <c r="L34" s="353"/>
    </row>
    <row r="35" spans="1:12" ht="18" customHeight="1">
      <c r="A35" s="3" t="s">
        <v>19</v>
      </c>
      <c r="B35" s="350" t="str">
        <f>A28</f>
        <v>Amarillo Xtreme 14 Fusion</v>
      </c>
      <c r="C35" s="351"/>
      <c r="D35" s="350" t="str">
        <f>A30</f>
        <v>EP Revolution 14</v>
      </c>
      <c r="E35" s="351"/>
      <c r="F35" s="352" t="str">
        <f>A16</f>
        <v>NM Premier SURVA 14 Purple</v>
      </c>
      <c r="G35" s="352"/>
      <c r="I35" s="353" t="s">
        <v>146</v>
      </c>
      <c r="J35" s="353"/>
      <c r="K35" s="353"/>
      <c r="L35" s="353"/>
    </row>
    <row r="36" spans="1:12" ht="18" customHeight="1">
      <c r="A36" s="3" t="s">
        <v>20</v>
      </c>
      <c r="B36" s="350" t="str">
        <f>A16</f>
        <v>NM Premier SURVA 14 Purple</v>
      </c>
      <c r="C36" s="351"/>
      <c r="D36" s="350" t="str">
        <f>A22</f>
        <v>EP Stars 14 Red</v>
      </c>
      <c r="E36" s="351"/>
      <c r="F36" s="352" t="str">
        <f>A13</f>
        <v>Amarillo Xtreme 14 Fusion</v>
      </c>
      <c r="G36" s="352"/>
      <c r="I36" s="18"/>
      <c r="J36" s="18"/>
      <c r="K36" s="18"/>
      <c r="L36" s="18"/>
    </row>
    <row r="37" spans="1:12" ht="18" customHeight="1">
      <c r="A37" s="3" t="s">
        <v>21</v>
      </c>
      <c r="B37" s="350" t="str">
        <f>A28</f>
        <v>Amarillo Xtreme 14 Fusion</v>
      </c>
      <c r="C37" s="351"/>
      <c r="D37" s="350" t="str">
        <f>A31</f>
        <v>EP Stars 14 Red</v>
      </c>
      <c r="E37" s="351"/>
      <c r="F37" s="352" t="str">
        <f>A30</f>
        <v>EP Revolution 14</v>
      </c>
      <c r="G37" s="352"/>
      <c r="I37" s="353" t="s">
        <v>106</v>
      </c>
      <c r="J37" s="353"/>
      <c r="K37" s="353"/>
      <c r="L37" s="353"/>
    </row>
    <row r="38" spans="1:12" ht="18" customHeight="1">
      <c r="A38" s="3" t="s">
        <v>24</v>
      </c>
      <c r="B38" s="350" t="str">
        <f>A29</f>
        <v>NM Premier SURVA 14 Purple</v>
      </c>
      <c r="C38" s="351"/>
      <c r="D38" s="350" t="str">
        <f>A30</f>
        <v>EP Revolution 14</v>
      </c>
      <c r="E38" s="351"/>
      <c r="F38" s="352" t="str">
        <f>A28</f>
        <v>Amarillo Xtreme 14 Fusion</v>
      </c>
      <c r="G38" s="352"/>
      <c r="I38" s="353" t="s">
        <v>147</v>
      </c>
      <c r="J38" s="353"/>
      <c r="K38" s="353"/>
      <c r="L38" s="353"/>
    </row>
    <row r="39" spans="1:7" ht="18" customHeight="1">
      <c r="A39" s="3" t="s">
        <v>25</v>
      </c>
      <c r="B39" s="350" t="str">
        <f>A30</f>
        <v>EP Revolution 14</v>
      </c>
      <c r="C39" s="351"/>
      <c r="D39" s="350" t="str">
        <f>A31</f>
        <v>EP Stars 14 Red</v>
      </c>
      <c r="E39" s="351"/>
      <c r="F39" s="352" t="str">
        <f>A16</f>
        <v>NM Premier SURVA 14 Purple</v>
      </c>
      <c r="G39" s="352"/>
    </row>
    <row r="40" spans="1:7" ht="18" customHeight="1">
      <c r="A40" s="3" t="s">
        <v>26</v>
      </c>
      <c r="B40" s="350" t="str">
        <f>A13</f>
        <v>Amarillo Xtreme 14 Fusion</v>
      </c>
      <c r="C40" s="351"/>
      <c r="D40" s="350" t="str">
        <f>A29</f>
        <v>NM Premier SURVA 14 Purple</v>
      </c>
      <c r="E40" s="351"/>
      <c r="F40" s="352" t="str">
        <f>A22</f>
        <v>EP Stars 14 Red</v>
      </c>
      <c r="G40" s="352"/>
    </row>
    <row r="41" spans="8:9" ht="18" customHeight="1">
      <c r="H41" s="8"/>
      <c r="I41" s="8"/>
    </row>
    <row r="42" spans="1:9" ht="18" customHeight="1">
      <c r="A42" s="348"/>
      <c r="B42" s="348"/>
      <c r="C42" s="348"/>
      <c r="D42" s="348"/>
      <c r="E42" s="348"/>
      <c r="F42" s="348"/>
      <c r="G42" s="348"/>
      <c r="H42" s="348"/>
      <c r="I42" s="12"/>
    </row>
    <row r="43" spans="1:9" ht="18" customHeight="1">
      <c r="A43" s="349" t="s">
        <v>190</v>
      </c>
      <c r="B43" s="349"/>
      <c r="C43" s="349"/>
      <c r="D43" s="349"/>
      <c r="E43" s="349"/>
      <c r="F43" s="349"/>
      <c r="G43" s="349"/>
      <c r="H43" s="349"/>
      <c r="I43" s="28"/>
    </row>
    <row r="44" ht="18" customHeight="1"/>
    <row r="45" ht="18" customHeight="1"/>
  </sheetData>
  <sheetProtection/>
  <mergeCells count="71">
    <mergeCell ref="A1:M1"/>
    <mergeCell ref="A2:M2"/>
    <mergeCell ref="B12:C12"/>
    <mergeCell ref="D12:E12"/>
    <mergeCell ref="F12:G12"/>
    <mergeCell ref="H12:I12"/>
    <mergeCell ref="K12:L12"/>
    <mergeCell ref="A7:H7"/>
    <mergeCell ref="J13:J15"/>
    <mergeCell ref="K13:L15"/>
    <mergeCell ref="A16:A18"/>
    <mergeCell ref="D16:E18"/>
    <mergeCell ref="J16:J18"/>
    <mergeCell ref="K16:L18"/>
    <mergeCell ref="A13:A15"/>
    <mergeCell ref="B13:C15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64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43"/>
  <sheetViews>
    <sheetView zoomScalePageLayoutView="0" workbookViewId="0" topLeftCell="A1">
      <selection activeCell="B8" sqref="B8"/>
    </sheetView>
  </sheetViews>
  <sheetFormatPr defaultColWidth="11.421875" defaultRowHeight="12.75"/>
  <cols>
    <col min="1" max="1" width="38.7109375" style="0" bestFit="1" customWidth="1"/>
    <col min="2" max="9" width="15.7109375" style="0" customWidth="1"/>
    <col min="10" max="10" width="22.7109375" style="0" customWidth="1"/>
    <col min="11" max="16384" width="8.8515625" style="0" customWidth="1"/>
  </cols>
  <sheetData>
    <row r="1" spans="1:13" ht="18">
      <c r="A1" s="388" t="str">
        <f>Pools!A1</f>
        <v>Albuquerque Bid Qualifier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</row>
    <row r="2" spans="1:13" ht="18">
      <c r="A2" s="342" t="str">
        <f>Pools!A2</f>
        <v>3/16/19 - 3/17/19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</row>
    <row r="3" spans="1:7" ht="13.5">
      <c r="A3" s="30"/>
      <c r="B3" s="47" t="str">
        <f>Pools!D70</f>
        <v>PM Pool - 2:30pm Start</v>
      </c>
      <c r="C3" s="37"/>
      <c r="D3" s="30"/>
      <c r="E3" s="30"/>
      <c r="F3" s="30"/>
      <c r="G3" s="30"/>
    </row>
    <row r="4" spans="1:2" s="26" customFormat="1" ht="13.5">
      <c r="A4" s="38" t="s">
        <v>4</v>
      </c>
      <c r="B4" s="26" t="str">
        <f>Pools!D71</f>
        <v>ABQ Convention Center Ct. 11</v>
      </c>
    </row>
    <row r="5" spans="1:2" s="26" customFormat="1" ht="13.5">
      <c r="A5" s="38" t="s">
        <v>5</v>
      </c>
      <c r="B5" s="26" t="str">
        <f>Pools!A61</f>
        <v>Division IV-A</v>
      </c>
    </row>
    <row r="7" spans="1:13" s="7" customFormat="1" ht="13.5">
      <c r="A7" s="374" t="s">
        <v>104</v>
      </c>
      <c r="B7" s="374"/>
      <c r="C7" s="374"/>
      <c r="D7" s="374"/>
      <c r="E7" s="374"/>
      <c r="F7" s="374"/>
      <c r="G7" s="374"/>
      <c r="H7" s="374"/>
      <c r="I7" s="39"/>
      <c r="J7" s="39"/>
      <c r="K7" s="39"/>
      <c r="L7" s="39"/>
      <c r="M7" s="39"/>
    </row>
    <row r="9" spans="1:7" ht="12.75">
      <c r="A9" s="11" t="s">
        <v>22</v>
      </c>
      <c r="B9" s="27" t="s">
        <v>108</v>
      </c>
      <c r="D9" s="11"/>
      <c r="E9" s="11"/>
      <c r="F9" s="11"/>
      <c r="G9" s="11"/>
    </row>
    <row r="10" spans="1:7" ht="12.75">
      <c r="A10" s="11" t="s">
        <v>23</v>
      </c>
      <c r="B10" s="13">
        <v>11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350" t="str">
        <f>A13</f>
        <v>SF Storm 141 Thunder</v>
      </c>
      <c r="C12" s="358"/>
      <c r="D12" s="350" t="str">
        <f>A16</f>
        <v>Amarillo Xtreme 14 Crossfire</v>
      </c>
      <c r="E12" s="351"/>
      <c r="F12" s="350" t="str">
        <f>A19</f>
        <v>HP Slammers 14</v>
      </c>
      <c r="G12" s="351"/>
      <c r="H12" s="375" t="str">
        <f>A22</f>
        <v>EP Stars Storm Warriors 14</v>
      </c>
      <c r="I12" s="351"/>
      <c r="J12" s="3" t="s">
        <v>7</v>
      </c>
      <c r="K12" s="350" t="s">
        <v>8</v>
      </c>
      <c r="L12" s="351"/>
    </row>
    <row r="13" spans="1:12" s="41" customFormat="1" ht="24" customHeight="1">
      <c r="A13" s="359" t="str">
        <f>Pools!D73</f>
        <v>SF Storm 141 Thunder</v>
      </c>
      <c r="B13" s="368"/>
      <c r="C13" s="369"/>
      <c r="D13" s="40"/>
      <c r="E13" s="40"/>
      <c r="F13" s="40"/>
      <c r="G13" s="40"/>
      <c r="H13" s="40"/>
      <c r="I13" s="40"/>
      <c r="J13" s="359">
        <v>1</v>
      </c>
      <c r="K13" s="362"/>
      <c r="L13" s="363"/>
    </row>
    <row r="14" spans="1:12" s="41" customFormat="1" ht="24" customHeight="1">
      <c r="A14" s="360"/>
      <c r="B14" s="370"/>
      <c r="C14" s="371"/>
      <c r="D14" s="40"/>
      <c r="E14" s="40"/>
      <c r="F14" s="40"/>
      <c r="G14" s="40"/>
      <c r="H14" s="40"/>
      <c r="I14" s="40"/>
      <c r="J14" s="360"/>
      <c r="K14" s="364"/>
      <c r="L14" s="365"/>
    </row>
    <row r="15" spans="1:12" s="41" customFormat="1" ht="24" customHeight="1">
      <c r="A15" s="361"/>
      <c r="B15" s="372"/>
      <c r="C15" s="373"/>
      <c r="D15" s="40"/>
      <c r="E15" s="40"/>
      <c r="F15" s="40"/>
      <c r="G15" s="40"/>
      <c r="H15" s="40"/>
      <c r="I15" s="40"/>
      <c r="J15" s="361"/>
      <c r="K15" s="366"/>
      <c r="L15" s="367"/>
    </row>
    <row r="16" spans="1:12" s="41" customFormat="1" ht="24" customHeight="1">
      <c r="A16" s="359" t="str">
        <f>Pools!D74</f>
        <v>Amarillo Xtreme 14 Crossfire</v>
      </c>
      <c r="B16" s="42" t="str">
        <f>IF(E13&gt;0,E13," ")</f>
        <v> </v>
      </c>
      <c r="C16" s="42" t="str">
        <f>IF(D13&gt;0,D13," ")</f>
        <v> </v>
      </c>
      <c r="D16" s="368"/>
      <c r="E16" s="369"/>
      <c r="F16" s="40"/>
      <c r="G16" s="40"/>
      <c r="H16" s="40"/>
      <c r="I16" s="40"/>
      <c r="J16" s="359">
        <v>2</v>
      </c>
      <c r="K16" s="362"/>
      <c r="L16" s="363"/>
    </row>
    <row r="17" spans="1:12" s="41" customFormat="1" ht="24" customHeight="1">
      <c r="A17" s="360"/>
      <c r="B17" s="42" t="str">
        <f>IF(E14&gt;0,E14," ")</f>
        <v> </v>
      </c>
      <c r="C17" s="42" t="str">
        <f>IF(D14&gt;0,D14," ")</f>
        <v> </v>
      </c>
      <c r="D17" s="370"/>
      <c r="E17" s="371"/>
      <c r="F17" s="40"/>
      <c r="G17" s="40"/>
      <c r="H17" s="40"/>
      <c r="I17" s="40"/>
      <c r="J17" s="360"/>
      <c r="K17" s="364"/>
      <c r="L17" s="365"/>
    </row>
    <row r="18" spans="1:12" s="41" customFormat="1" ht="24" customHeight="1">
      <c r="A18" s="361"/>
      <c r="B18" s="42" t="str">
        <f>IF(E15&gt;0,E15," ")</f>
        <v> </v>
      </c>
      <c r="C18" s="42" t="str">
        <f>IF(D15&gt;0,D15," ")</f>
        <v> </v>
      </c>
      <c r="D18" s="372"/>
      <c r="E18" s="373"/>
      <c r="F18" s="40"/>
      <c r="G18" s="40"/>
      <c r="H18" s="40"/>
      <c r="I18" s="40"/>
      <c r="J18" s="361"/>
      <c r="K18" s="366"/>
      <c r="L18" s="367"/>
    </row>
    <row r="19" spans="1:12" s="41" customFormat="1" ht="24" customHeight="1">
      <c r="A19" s="359" t="str">
        <f>Pools!D75</f>
        <v>HP Slammers 14</v>
      </c>
      <c r="B19" s="42" t="str">
        <f>IF(G13&gt;0,G13," ")</f>
        <v> </v>
      </c>
      <c r="C19" s="42" t="str">
        <f>IF(F13&gt;0,F13," ")</f>
        <v> </v>
      </c>
      <c r="D19" s="42" t="str">
        <f>IF(G16&gt;0,G16," ")</f>
        <v> </v>
      </c>
      <c r="E19" s="42" t="str">
        <f>IF(F16&gt;0,F16," ")</f>
        <v> </v>
      </c>
      <c r="F19" s="43"/>
      <c r="G19" s="43"/>
      <c r="H19" s="40"/>
      <c r="I19" s="40"/>
      <c r="J19" s="359">
        <v>3</v>
      </c>
      <c r="K19" s="362"/>
      <c r="L19" s="363"/>
    </row>
    <row r="20" spans="1:12" s="41" customFormat="1" ht="24" customHeight="1">
      <c r="A20" s="360"/>
      <c r="B20" s="42" t="str">
        <f>IF(G14&gt;0,G14," ")</f>
        <v> </v>
      </c>
      <c r="C20" s="42" t="str">
        <f>IF(F14&gt;0,F14," ")</f>
        <v> </v>
      </c>
      <c r="D20" s="42" t="str">
        <f>IF(G17&gt;0,G17," ")</f>
        <v> </v>
      </c>
      <c r="E20" s="42" t="str">
        <f>IF(F17&gt;0,F17," ")</f>
        <v> </v>
      </c>
      <c r="F20" s="43"/>
      <c r="G20" s="43"/>
      <c r="H20" s="40"/>
      <c r="I20" s="40"/>
      <c r="J20" s="360"/>
      <c r="K20" s="364"/>
      <c r="L20" s="365"/>
    </row>
    <row r="21" spans="1:12" s="41" customFormat="1" ht="24" customHeight="1">
      <c r="A21" s="361"/>
      <c r="B21" s="42" t="str">
        <f>IF(G15&gt;0,G15," ")</f>
        <v> </v>
      </c>
      <c r="C21" s="42" t="str">
        <f>IF(F15&gt;0,F15," ")</f>
        <v> </v>
      </c>
      <c r="D21" s="42" t="str">
        <f>IF(G18&gt;0,G18," ")</f>
        <v> </v>
      </c>
      <c r="E21" s="42" t="str">
        <f>IF(F18&gt;0,F18," ")</f>
        <v> </v>
      </c>
      <c r="F21" s="43"/>
      <c r="G21" s="43"/>
      <c r="H21" s="40"/>
      <c r="I21" s="40"/>
      <c r="J21" s="361"/>
      <c r="K21" s="366"/>
      <c r="L21" s="367"/>
    </row>
    <row r="22" spans="1:12" s="41" customFormat="1" ht="24" customHeight="1">
      <c r="A22" s="359" t="str">
        <f>Pools!D76</f>
        <v>EP Stars Storm Warriors 14</v>
      </c>
      <c r="B22" s="42" t="str">
        <f>IF(I13&gt;0,I13," ")</f>
        <v> </v>
      </c>
      <c r="C22" s="42" t="str">
        <f>IF(H13&gt;0,H13," ")</f>
        <v> </v>
      </c>
      <c r="D22" s="42" t="str">
        <f>IF(I16&gt;0,I16," ")</f>
        <v> </v>
      </c>
      <c r="E22" s="42" t="str">
        <f>IF(H16&gt;0,H16," ")</f>
        <v> </v>
      </c>
      <c r="F22" s="42" t="str">
        <f>IF(I19&gt;0,I19," ")</f>
        <v> </v>
      </c>
      <c r="G22" s="42" t="str">
        <f>IF(H19&gt;0,H19," ")</f>
        <v> </v>
      </c>
      <c r="H22" s="368"/>
      <c r="I22" s="369"/>
      <c r="J22" s="359">
        <v>4</v>
      </c>
      <c r="K22" s="362"/>
      <c r="L22" s="363"/>
    </row>
    <row r="23" spans="1:12" s="41" customFormat="1" ht="24" customHeight="1">
      <c r="A23" s="360"/>
      <c r="B23" s="42" t="str">
        <f>IF(I14&gt;0,I14," ")</f>
        <v> </v>
      </c>
      <c r="C23" s="42" t="str">
        <f>IF(H14&gt;0,H14," ")</f>
        <v> </v>
      </c>
      <c r="D23" s="42" t="str">
        <f>IF(I17&gt;0,I17," ")</f>
        <v> </v>
      </c>
      <c r="E23" s="42" t="str">
        <f>IF(H17&gt;0,H17," ")</f>
        <v> </v>
      </c>
      <c r="F23" s="42" t="str">
        <f>IF(I20&gt;0,I20," ")</f>
        <v> </v>
      </c>
      <c r="G23" s="42" t="str">
        <f>IF(H20&gt;0,H20," ")</f>
        <v> </v>
      </c>
      <c r="H23" s="370"/>
      <c r="I23" s="371"/>
      <c r="J23" s="360"/>
      <c r="K23" s="364"/>
      <c r="L23" s="365"/>
    </row>
    <row r="24" spans="1:12" s="41" customFormat="1" ht="24" customHeight="1">
      <c r="A24" s="361"/>
      <c r="B24" s="42" t="str">
        <f>IF(I15&gt;0,I15," ")</f>
        <v> </v>
      </c>
      <c r="C24" s="42" t="str">
        <f>IF(H15&gt;0,H15," ")</f>
        <v> </v>
      </c>
      <c r="D24" s="42" t="str">
        <f>IF(I18&gt;0,I18," ")</f>
        <v> </v>
      </c>
      <c r="E24" s="42" t="str">
        <f>IF(H18&gt;0,H18," ")</f>
        <v> </v>
      </c>
      <c r="F24" s="42" t="str">
        <f>IF(I21&gt;0,I21," ")</f>
        <v> </v>
      </c>
      <c r="G24" s="42" t="str">
        <f>IF(H21&gt;0,H21," ")</f>
        <v> </v>
      </c>
      <c r="H24" s="372"/>
      <c r="I24" s="373"/>
      <c r="J24" s="361"/>
      <c r="K24" s="366"/>
      <c r="L24" s="367"/>
    </row>
    <row r="25" spans="1:13" s="41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357" t="s">
        <v>9</v>
      </c>
      <c r="C26" s="357"/>
      <c r="D26" s="357"/>
      <c r="E26" s="36"/>
      <c r="F26" s="357" t="s">
        <v>10</v>
      </c>
      <c r="G26" s="357"/>
      <c r="H26" s="357"/>
      <c r="I26" s="357" t="s">
        <v>11</v>
      </c>
      <c r="J26" s="357"/>
    </row>
    <row r="27" spans="1:11" ht="12.75">
      <c r="A27" s="1"/>
      <c r="B27" s="350" t="s">
        <v>12</v>
      </c>
      <c r="C27" s="358"/>
      <c r="D27" s="358" t="s">
        <v>13</v>
      </c>
      <c r="E27" s="358"/>
      <c r="F27" s="358" t="s">
        <v>12</v>
      </c>
      <c r="G27" s="358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SF Storm 141 Thunder</v>
      </c>
      <c r="B28" s="355"/>
      <c r="C28" s="356"/>
      <c r="D28" s="355"/>
      <c r="E28" s="356"/>
      <c r="F28" s="355"/>
      <c r="G28" s="356"/>
      <c r="H28" s="44"/>
      <c r="I28" s="45">
        <f>D13+D14+D15+F13+F14+F15+H13+H14+H15</f>
        <v>0</v>
      </c>
      <c r="J28" s="45">
        <f>E13+E14+E15+G13+G14+G15+I13+I14+I15</f>
        <v>0</v>
      </c>
      <c r="K28" s="45">
        <f>I28-J28</f>
        <v>0</v>
      </c>
    </row>
    <row r="29" spans="1:11" ht="24" customHeight="1">
      <c r="A29" s="2" t="str">
        <f>A16</f>
        <v>Amarillo Xtreme 14 Crossfire</v>
      </c>
      <c r="B29" s="355"/>
      <c r="C29" s="356"/>
      <c r="D29" s="355"/>
      <c r="E29" s="356"/>
      <c r="F29" s="355"/>
      <c r="G29" s="356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1" ht="24" customHeight="1">
      <c r="A30" s="2" t="str">
        <f>A19</f>
        <v>HP Slammers 14</v>
      </c>
      <c r="B30" s="355"/>
      <c r="C30" s="356"/>
      <c r="D30" s="355"/>
      <c r="E30" s="356"/>
      <c r="F30" s="355"/>
      <c r="G30" s="356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1" ht="24" customHeight="1">
      <c r="A31" s="2" t="str">
        <f>A22</f>
        <v>EP Stars Storm Warriors 14</v>
      </c>
      <c r="B31" s="355"/>
      <c r="C31" s="356"/>
      <c r="D31" s="355"/>
      <c r="E31" s="356"/>
      <c r="F31" s="355"/>
      <c r="G31" s="356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1" ht="12.75">
      <c r="A32" s="8"/>
      <c r="B32" s="354">
        <f>SUM(B28:C31)</f>
        <v>0</v>
      </c>
      <c r="C32" s="354"/>
      <c r="D32" s="354">
        <f>SUM(D28:E31)</f>
        <v>0</v>
      </c>
      <c r="E32" s="354"/>
      <c r="F32" s="354">
        <f>SUM(F28:G31)</f>
        <v>0</v>
      </c>
      <c r="G32" s="354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ht="24" customHeight="1"/>
    <row r="34" spans="1:12" ht="24" customHeight="1">
      <c r="A34" s="3"/>
      <c r="B34" s="350" t="s">
        <v>17</v>
      </c>
      <c r="C34" s="351"/>
      <c r="D34" s="350" t="s">
        <v>17</v>
      </c>
      <c r="E34" s="351"/>
      <c r="F34" s="352" t="s">
        <v>18</v>
      </c>
      <c r="G34" s="352"/>
      <c r="I34" s="353" t="s">
        <v>105</v>
      </c>
      <c r="J34" s="353"/>
      <c r="K34" s="353"/>
      <c r="L34" s="353"/>
    </row>
    <row r="35" spans="1:12" ht="18" customHeight="1">
      <c r="A35" s="3" t="s">
        <v>19</v>
      </c>
      <c r="B35" s="350" t="str">
        <f>A28</f>
        <v>SF Storm 141 Thunder</v>
      </c>
      <c r="C35" s="351"/>
      <c r="D35" s="350" t="str">
        <f>A30</f>
        <v>HP Slammers 14</v>
      </c>
      <c r="E35" s="351"/>
      <c r="F35" s="352" t="str">
        <f>A16</f>
        <v>Amarillo Xtreme 14 Crossfire</v>
      </c>
      <c r="G35" s="352"/>
      <c r="I35" s="353" t="s">
        <v>146</v>
      </c>
      <c r="J35" s="353"/>
      <c r="K35" s="353"/>
      <c r="L35" s="353"/>
    </row>
    <row r="36" spans="1:12" ht="18" customHeight="1">
      <c r="A36" s="3" t="s">
        <v>20</v>
      </c>
      <c r="B36" s="350" t="str">
        <f>A16</f>
        <v>Amarillo Xtreme 14 Crossfire</v>
      </c>
      <c r="C36" s="351"/>
      <c r="D36" s="350" t="str">
        <f>A22</f>
        <v>EP Stars Storm Warriors 14</v>
      </c>
      <c r="E36" s="351"/>
      <c r="F36" s="352" t="str">
        <f>A13</f>
        <v>SF Storm 141 Thunder</v>
      </c>
      <c r="G36" s="352"/>
      <c r="I36" s="18"/>
      <c r="J36" s="18"/>
      <c r="K36" s="18"/>
      <c r="L36" s="18"/>
    </row>
    <row r="37" spans="1:12" ht="18" customHeight="1">
      <c r="A37" s="3" t="s">
        <v>21</v>
      </c>
      <c r="B37" s="350" t="str">
        <f>A28</f>
        <v>SF Storm 141 Thunder</v>
      </c>
      <c r="C37" s="351"/>
      <c r="D37" s="350" t="str">
        <f>A31</f>
        <v>EP Stars Storm Warriors 14</v>
      </c>
      <c r="E37" s="351"/>
      <c r="F37" s="352" t="str">
        <f>A30</f>
        <v>HP Slammers 14</v>
      </c>
      <c r="G37" s="352"/>
      <c r="I37" s="353" t="s">
        <v>106</v>
      </c>
      <c r="J37" s="353"/>
      <c r="K37" s="353"/>
      <c r="L37" s="353"/>
    </row>
    <row r="38" spans="1:12" ht="18" customHeight="1">
      <c r="A38" s="3" t="s">
        <v>24</v>
      </c>
      <c r="B38" s="350" t="str">
        <f>A29</f>
        <v>Amarillo Xtreme 14 Crossfire</v>
      </c>
      <c r="C38" s="351"/>
      <c r="D38" s="350" t="str">
        <f>A30</f>
        <v>HP Slammers 14</v>
      </c>
      <c r="E38" s="351"/>
      <c r="F38" s="352" t="str">
        <f>A28</f>
        <v>SF Storm 141 Thunder</v>
      </c>
      <c r="G38" s="352"/>
      <c r="I38" s="353" t="s">
        <v>147</v>
      </c>
      <c r="J38" s="353"/>
      <c r="K38" s="353"/>
      <c r="L38" s="353"/>
    </row>
    <row r="39" spans="1:7" ht="18" customHeight="1">
      <c r="A39" s="3" t="s">
        <v>25</v>
      </c>
      <c r="B39" s="350" t="str">
        <f>A30</f>
        <v>HP Slammers 14</v>
      </c>
      <c r="C39" s="351"/>
      <c r="D39" s="350" t="str">
        <f>A31</f>
        <v>EP Stars Storm Warriors 14</v>
      </c>
      <c r="E39" s="351"/>
      <c r="F39" s="352" t="str">
        <f>A16</f>
        <v>Amarillo Xtreme 14 Crossfire</v>
      </c>
      <c r="G39" s="352"/>
    </row>
    <row r="40" spans="1:7" ht="18" customHeight="1">
      <c r="A40" s="3" t="s">
        <v>26</v>
      </c>
      <c r="B40" s="350" t="str">
        <f>A13</f>
        <v>SF Storm 141 Thunder</v>
      </c>
      <c r="C40" s="351"/>
      <c r="D40" s="350" t="str">
        <f>A29</f>
        <v>Amarillo Xtreme 14 Crossfire</v>
      </c>
      <c r="E40" s="351"/>
      <c r="F40" s="352" t="str">
        <f>A22</f>
        <v>EP Stars Storm Warriors 14</v>
      </c>
      <c r="G40" s="352"/>
    </row>
    <row r="41" spans="8:9" ht="18" customHeight="1">
      <c r="H41" s="8"/>
      <c r="I41" s="8"/>
    </row>
    <row r="42" spans="1:9" ht="18" customHeight="1">
      <c r="A42" s="348"/>
      <c r="B42" s="348"/>
      <c r="C42" s="348"/>
      <c r="D42" s="348"/>
      <c r="E42" s="348"/>
      <c r="F42" s="348"/>
      <c r="G42" s="348"/>
      <c r="H42" s="348"/>
      <c r="I42" s="12"/>
    </row>
    <row r="43" spans="1:9" ht="18" customHeight="1">
      <c r="A43" s="349" t="s">
        <v>190</v>
      </c>
      <c r="B43" s="349"/>
      <c r="C43" s="349"/>
      <c r="D43" s="349"/>
      <c r="E43" s="349"/>
      <c r="F43" s="349"/>
      <c r="G43" s="349"/>
      <c r="H43" s="349"/>
      <c r="I43" s="28"/>
    </row>
    <row r="44" ht="18" customHeight="1"/>
    <row r="45" ht="18" customHeight="1"/>
  </sheetData>
  <sheetProtection/>
  <mergeCells count="71">
    <mergeCell ref="A1:M1"/>
    <mergeCell ref="A2:M2"/>
    <mergeCell ref="A7:H7"/>
    <mergeCell ref="B12:C12"/>
    <mergeCell ref="D12:E12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64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0"/>
  <sheetViews>
    <sheetView zoomScalePageLayoutView="0" workbookViewId="0" topLeftCell="A1">
      <selection activeCell="F8" sqref="F8"/>
    </sheetView>
  </sheetViews>
  <sheetFormatPr defaultColWidth="11.421875" defaultRowHeight="12.75"/>
  <cols>
    <col min="1" max="1" width="19.7109375" style="0" customWidth="1"/>
    <col min="2" max="8" width="25.7109375" style="0" customWidth="1"/>
    <col min="9" max="9" width="19.7109375" style="0" customWidth="1"/>
    <col min="10" max="16384" width="8.8515625" style="0" customWidth="1"/>
  </cols>
  <sheetData>
    <row r="1" spans="1:9" ht="19.5">
      <c r="A1" s="376" t="str">
        <f>Pools!A1</f>
        <v>Albuquerque Bid Qualifier</v>
      </c>
      <c r="B1" s="376"/>
      <c r="C1" s="376"/>
      <c r="D1" s="376"/>
      <c r="E1" s="376"/>
      <c r="F1" s="376"/>
      <c r="G1" s="376"/>
      <c r="H1" s="376"/>
      <c r="I1" s="376"/>
    </row>
    <row r="2" spans="1:9" ht="18">
      <c r="A2" s="342" t="str">
        <f>Pools!A2</f>
        <v>3/16/19 - 3/17/19</v>
      </c>
      <c r="B2" s="342"/>
      <c r="C2" s="342"/>
      <c r="D2" s="342"/>
      <c r="E2" s="342"/>
      <c r="F2" s="342"/>
      <c r="G2" s="342"/>
      <c r="H2" s="342"/>
      <c r="I2" s="342"/>
    </row>
    <row r="3" spans="1:5" ht="18">
      <c r="A3" s="377"/>
      <c r="B3" s="377"/>
      <c r="C3" s="377"/>
      <c r="D3" s="5"/>
      <c r="E3" s="5"/>
    </row>
    <row r="4" spans="1:9" ht="19.5">
      <c r="A4" s="378" t="str">
        <f>Pools!A61</f>
        <v>Division IV-A</v>
      </c>
      <c r="B4" s="378"/>
      <c r="C4" s="378"/>
      <c r="D4" s="378"/>
      <c r="E4" s="378"/>
      <c r="F4" s="378"/>
      <c r="G4" s="378"/>
      <c r="H4" s="378"/>
      <c r="I4" s="378"/>
    </row>
    <row r="5" spans="1:9" ht="19.5">
      <c r="A5" s="380" t="s">
        <v>43</v>
      </c>
      <c r="B5" s="380"/>
      <c r="C5" s="380"/>
      <c r="D5" s="380"/>
      <c r="E5" s="380"/>
      <c r="F5" s="380"/>
      <c r="G5" s="380"/>
      <c r="H5" s="380"/>
      <c r="I5" s="380"/>
    </row>
    <row r="6" spans="1:9" ht="19.5">
      <c r="A6" s="15"/>
      <c r="B6" s="15"/>
      <c r="C6" s="15"/>
      <c r="D6" s="15"/>
      <c r="E6" s="15"/>
      <c r="F6" s="15"/>
      <c r="G6" s="15"/>
      <c r="H6" s="15"/>
      <c r="I6" s="15"/>
    </row>
    <row r="7" spans="1:9" s="112" customFormat="1" ht="15.75">
      <c r="A7" s="113"/>
      <c r="B7" s="212"/>
      <c r="C7" s="188" t="s">
        <v>471</v>
      </c>
      <c r="D7" s="188" t="s">
        <v>472</v>
      </c>
      <c r="E7" s="120" t="s">
        <v>42</v>
      </c>
      <c r="F7" s="188" t="s">
        <v>473</v>
      </c>
      <c r="G7" s="113"/>
      <c r="H7" s="212"/>
      <c r="I7" s="113"/>
    </row>
    <row r="8" s="113" customFormat="1" ht="15.75">
      <c r="E8" s="118"/>
    </row>
    <row r="9" spans="1:9" s="113" customFormat="1" ht="15.75">
      <c r="A9" s="381" t="s">
        <v>41</v>
      </c>
      <c r="B9" s="381"/>
      <c r="C9" s="381"/>
      <c r="D9" s="381"/>
      <c r="E9" s="381"/>
      <c r="F9" s="381"/>
      <c r="G9" s="381"/>
      <c r="H9" s="381"/>
      <c r="I9" s="381"/>
    </row>
    <row r="10" spans="4:8" s="113" customFormat="1" ht="28.5" customHeight="1">
      <c r="D10" s="188"/>
      <c r="E10" s="120"/>
      <c r="F10" s="188"/>
      <c r="G10" s="188"/>
      <c r="H10" s="188"/>
    </row>
    <row r="11" spans="2:8" s="113" customFormat="1" ht="24.75" customHeight="1" thickBot="1">
      <c r="B11" s="122"/>
      <c r="C11" s="122"/>
      <c r="D11" s="213"/>
      <c r="E11" s="122" t="s">
        <v>31</v>
      </c>
      <c r="F11" s="213"/>
      <c r="G11" s="122"/>
      <c r="H11" s="28"/>
    </row>
    <row r="12" spans="2:8" s="113" customFormat="1" ht="24.75" customHeight="1">
      <c r="B12" s="122"/>
      <c r="C12" s="122"/>
      <c r="D12" s="213"/>
      <c r="E12" s="136" t="s">
        <v>50</v>
      </c>
      <c r="F12" s="28"/>
      <c r="G12" s="122"/>
      <c r="H12" s="28"/>
    </row>
    <row r="13" spans="2:8" s="113" customFormat="1" ht="24.75" customHeight="1" thickBot="1">
      <c r="B13" s="122"/>
      <c r="C13" s="122"/>
      <c r="D13" s="142"/>
      <c r="E13" s="137" t="str">
        <f>E27</f>
        <v>Field House Ct. 28</v>
      </c>
      <c r="F13" s="214"/>
      <c r="G13" s="122"/>
      <c r="H13" s="28"/>
    </row>
    <row r="14" spans="2:8" s="113" customFormat="1" ht="24.75" customHeight="1">
      <c r="B14" s="122"/>
      <c r="C14" s="122"/>
      <c r="D14" s="215"/>
      <c r="E14" s="242" t="s">
        <v>302</v>
      </c>
      <c r="F14" s="216"/>
      <c r="G14" s="217"/>
      <c r="H14" s="28"/>
    </row>
    <row r="15" spans="2:8" s="113" customFormat="1" ht="24.75" customHeight="1" thickBot="1">
      <c r="B15" s="122"/>
      <c r="C15" s="122"/>
      <c r="D15" s="218" t="s">
        <v>303</v>
      </c>
      <c r="E15" s="131"/>
      <c r="F15" s="220" t="s">
        <v>304</v>
      </c>
      <c r="G15" s="217"/>
      <c r="H15" s="28"/>
    </row>
    <row r="16" spans="2:8" s="113" customFormat="1" ht="24.75" customHeight="1" thickBot="1">
      <c r="B16" s="122"/>
      <c r="C16" s="130"/>
      <c r="D16" s="221" t="str">
        <f>D44</f>
        <v>Field House Ct. 30</v>
      </c>
      <c r="E16" s="132" t="s">
        <v>33</v>
      </c>
      <c r="F16" s="222" t="str">
        <f>F30</f>
        <v>Field House Ct. 28</v>
      </c>
      <c r="G16" s="126"/>
      <c r="H16" s="28"/>
    </row>
    <row r="17" spans="2:8" s="113" customFormat="1" ht="24.75" customHeight="1" thickBot="1">
      <c r="B17" s="28"/>
      <c r="C17" s="145"/>
      <c r="D17" s="225" t="s">
        <v>112</v>
      </c>
      <c r="E17" s="133" t="s">
        <v>114</v>
      </c>
      <c r="F17" s="233" t="s">
        <v>87</v>
      </c>
      <c r="G17" s="223"/>
      <c r="H17" s="28"/>
    </row>
    <row r="18" spans="2:9" s="113" customFormat="1" ht="24.75" customHeight="1">
      <c r="B18" s="28"/>
      <c r="C18" s="123"/>
      <c r="D18" s="123"/>
      <c r="E18" s="136" t="s">
        <v>120</v>
      </c>
      <c r="F18" s="220"/>
      <c r="G18" s="128"/>
      <c r="H18" s="28"/>
      <c r="I18" s="121"/>
    </row>
    <row r="19" spans="2:9" s="113" customFormat="1" ht="24.75" customHeight="1" thickBot="1">
      <c r="B19" s="28"/>
      <c r="C19" s="123"/>
      <c r="D19" s="126"/>
      <c r="E19" s="137" t="str">
        <f>E33</f>
        <v>Field House Ct. 29</v>
      </c>
      <c r="F19" s="224"/>
      <c r="G19" s="128"/>
      <c r="H19" s="28"/>
      <c r="I19" s="121"/>
    </row>
    <row r="20" spans="2:9" s="113" customFormat="1" ht="24.75" customHeight="1">
      <c r="B20" s="28"/>
      <c r="C20" s="225"/>
      <c r="D20" s="28"/>
      <c r="E20" s="242" t="s">
        <v>305</v>
      </c>
      <c r="F20" s="28"/>
      <c r="G20" s="128"/>
      <c r="H20" s="28"/>
      <c r="I20" s="121"/>
    </row>
    <row r="21" spans="2:9" s="113" customFormat="1" ht="24.75" customHeight="1" thickBot="1">
      <c r="B21" s="28"/>
      <c r="C21" s="226"/>
      <c r="D21" s="28"/>
      <c r="E21" s="131"/>
      <c r="F21" s="28"/>
      <c r="G21" s="134"/>
      <c r="H21" s="28"/>
      <c r="I21" s="121"/>
    </row>
    <row r="22" spans="2:9" s="113" customFormat="1" ht="24.75" customHeight="1">
      <c r="B22" s="28"/>
      <c r="C22" s="218" t="s">
        <v>306</v>
      </c>
      <c r="D22" s="28"/>
      <c r="E22" s="125" t="s">
        <v>125</v>
      </c>
      <c r="F22" s="28"/>
      <c r="G22" s="220" t="s">
        <v>307</v>
      </c>
      <c r="H22" s="28"/>
      <c r="I22" s="121"/>
    </row>
    <row r="23" spans="2:9" s="113" customFormat="1" ht="24.75" customHeight="1" thickBot="1">
      <c r="B23" s="224"/>
      <c r="C23" s="221" t="str">
        <f>D16</f>
        <v>Field House Ct. 30</v>
      </c>
      <c r="D23" s="227"/>
      <c r="E23" s="122"/>
      <c r="F23" s="28"/>
      <c r="G23" s="222" t="str">
        <f>F16</f>
        <v>Field House Ct. 28</v>
      </c>
      <c r="H23" s="228"/>
      <c r="I23" s="121"/>
    </row>
    <row r="24" spans="2:9" s="113" customFormat="1" ht="24.75" customHeight="1">
      <c r="B24" s="229"/>
      <c r="C24" s="235" t="s">
        <v>284</v>
      </c>
      <c r="D24" s="227"/>
      <c r="E24" s="122"/>
      <c r="F24" s="28"/>
      <c r="G24" s="233" t="s">
        <v>281</v>
      </c>
      <c r="H24" s="229"/>
      <c r="I24" s="121"/>
    </row>
    <row r="25" spans="2:9" s="113" customFormat="1" ht="24.75" customHeight="1" thickBot="1">
      <c r="B25" s="230"/>
      <c r="C25" s="231"/>
      <c r="D25" s="213"/>
      <c r="E25" s="122" t="s">
        <v>77</v>
      </c>
      <c r="F25" s="213"/>
      <c r="G25" s="232"/>
      <c r="H25" s="230"/>
      <c r="I25" s="121"/>
    </row>
    <row r="26" spans="2:9" s="113" customFormat="1" ht="24.75" customHeight="1">
      <c r="B26" s="218"/>
      <c r="C26" s="231"/>
      <c r="D26" s="213"/>
      <c r="E26" s="136" t="s">
        <v>63</v>
      </c>
      <c r="F26" s="28"/>
      <c r="G26" s="232"/>
      <c r="H26" s="220"/>
      <c r="I26" s="121"/>
    </row>
    <row r="27" spans="2:9" s="113" customFormat="1" ht="24.75" customHeight="1" thickBot="1">
      <c r="B27" s="218"/>
      <c r="C27" s="218"/>
      <c r="D27" s="214"/>
      <c r="E27" s="137" t="str">
        <f>C7</f>
        <v>Field House Ct. 28</v>
      </c>
      <c r="F27" s="214"/>
      <c r="G27" s="233"/>
      <c r="H27" s="220"/>
      <c r="I27" s="121"/>
    </row>
    <row r="28" spans="2:9" s="113" customFormat="1" ht="24.75" customHeight="1">
      <c r="B28" s="218"/>
      <c r="C28" s="218"/>
      <c r="D28" s="215"/>
      <c r="E28" s="243" t="s">
        <v>210</v>
      </c>
      <c r="F28" s="216"/>
      <c r="G28" s="233"/>
      <c r="H28" s="220"/>
      <c r="I28" s="121"/>
    </row>
    <row r="29" spans="2:9" s="113" customFormat="1" ht="24.75" customHeight="1" thickBot="1">
      <c r="B29" s="218"/>
      <c r="C29" s="218"/>
      <c r="D29" s="218" t="s">
        <v>308</v>
      </c>
      <c r="E29" s="219"/>
      <c r="F29" s="220" t="s">
        <v>309</v>
      </c>
      <c r="G29" s="220"/>
      <c r="H29" s="220"/>
      <c r="I29" s="121"/>
    </row>
    <row r="30" spans="2:9" s="113" customFormat="1" ht="24.75" customHeight="1" thickBot="1">
      <c r="B30" s="218"/>
      <c r="C30" s="234"/>
      <c r="D30" s="221" t="str">
        <f>E61</f>
        <v>Field House Ct. 29</v>
      </c>
      <c r="E30" s="125" t="s">
        <v>95</v>
      </c>
      <c r="F30" s="222" t="str">
        <f>E55</f>
        <v>Field House Ct. 28</v>
      </c>
      <c r="G30" s="224"/>
      <c r="H30" s="220"/>
      <c r="I30" s="121"/>
    </row>
    <row r="31" spans="2:9" s="113" customFormat="1" ht="24.75" customHeight="1" thickBot="1">
      <c r="B31" s="218"/>
      <c r="C31" s="28"/>
      <c r="D31" s="225" t="s">
        <v>93</v>
      </c>
      <c r="E31" s="122" t="s">
        <v>34</v>
      </c>
      <c r="F31" s="233" t="s">
        <v>55</v>
      </c>
      <c r="G31" s="213"/>
      <c r="H31" s="220"/>
      <c r="I31" s="121"/>
    </row>
    <row r="32" spans="2:9" s="113" customFormat="1" ht="24.75" customHeight="1">
      <c r="B32" s="218"/>
      <c r="C32" s="28"/>
      <c r="D32" s="123"/>
      <c r="E32" s="136" t="s">
        <v>64</v>
      </c>
      <c r="F32" s="220"/>
      <c r="G32" s="28"/>
      <c r="H32" s="220"/>
      <c r="I32" s="121"/>
    </row>
    <row r="33" spans="2:9" s="113" customFormat="1" ht="24.75" customHeight="1" thickBot="1">
      <c r="B33" s="218"/>
      <c r="C33" s="28"/>
      <c r="D33" s="126"/>
      <c r="E33" s="137" t="str">
        <f>D7</f>
        <v>Field House Ct. 29</v>
      </c>
      <c r="F33" s="224"/>
      <c r="G33" s="28"/>
      <c r="H33" s="220"/>
      <c r="I33" s="121"/>
    </row>
    <row r="34" spans="2:9" s="113" customFormat="1" ht="24.75" customHeight="1">
      <c r="B34" s="218"/>
      <c r="C34" s="28"/>
      <c r="D34" s="28"/>
      <c r="E34" s="243" t="s">
        <v>172</v>
      </c>
      <c r="F34" s="28"/>
      <c r="G34" s="28"/>
      <c r="H34" s="220"/>
      <c r="I34" s="121"/>
    </row>
    <row r="35" spans="2:9" s="113" customFormat="1" ht="24.75" customHeight="1" thickBot="1">
      <c r="B35" s="235"/>
      <c r="C35" s="28"/>
      <c r="D35" s="28"/>
      <c r="E35" s="219"/>
      <c r="F35" s="28"/>
      <c r="G35" s="28"/>
      <c r="H35" s="220"/>
      <c r="I35" s="121"/>
    </row>
    <row r="36" spans="2:9" s="113" customFormat="1" ht="24.75" customHeight="1">
      <c r="B36" s="218" t="s">
        <v>310</v>
      </c>
      <c r="C36" s="28"/>
      <c r="D36" s="28"/>
      <c r="E36" s="125" t="s">
        <v>35</v>
      </c>
      <c r="F36" s="28"/>
      <c r="G36" s="28"/>
      <c r="H36" s="220" t="s">
        <v>311</v>
      </c>
      <c r="I36" s="121"/>
    </row>
    <row r="37" spans="1:9" s="113" customFormat="1" ht="24.75" customHeight="1" thickBot="1">
      <c r="A37" s="130"/>
      <c r="B37" s="226" t="str">
        <f>C51</f>
        <v>Field House Ct. 29</v>
      </c>
      <c r="C37" s="122"/>
      <c r="D37" s="217"/>
      <c r="E37" s="122"/>
      <c r="F37" s="122"/>
      <c r="G37" s="122"/>
      <c r="H37" s="244" t="str">
        <f>G51</f>
        <v>Field House Ct. 28</v>
      </c>
      <c r="I37" s="126"/>
    </row>
    <row r="38" spans="1:9" s="113" customFormat="1" ht="24.75" customHeight="1">
      <c r="A38" s="122" t="s">
        <v>44</v>
      </c>
      <c r="B38" s="123" t="s">
        <v>312</v>
      </c>
      <c r="C38" s="122"/>
      <c r="D38" s="122"/>
      <c r="E38" s="122"/>
      <c r="F38" s="122"/>
      <c r="G38" s="122"/>
      <c r="H38" s="128" t="s">
        <v>132</v>
      </c>
      <c r="I38" s="122" t="s">
        <v>45</v>
      </c>
    </row>
    <row r="39" spans="1:9" s="113" customFormat="1" ht="24.75" customHeight="1" thickBot="1">
      <c r="A39" s="122" t="s">
        <v>46</v>
      </c>
      <c r="B39" s="123"/>
      <c r="C39" s="122"/>
      <c r="D39" s="213"/>
      <c r="E39" s="122" t="s">
        <v>36</v>
      </c>
      <c r="F39" s="213"/>
      <c r="G39" s="122"/>
      <c r="H39" s="128"/>
      <c r="I39" s="122" t="s">
        <v>46</v>
      </c>
    </row>
    <row r="40" spans="1:9" s="113" customFormat="1" ht="24.75" customHeight="1">
      <c r="A40" s="122"/>
      <c r="B40" s="123"/>
      <c r="C40" s="122"/>
      <c r="D40" s="213"/>
      <c r="E40" s="136" t="s">
        <v>116</v>
      </c>
      <c r="F40" s="28"/>
      <c r="G40" s="122"/>
      <c r="H40" s="128"/>
      <c r="I40" s="121"/>
    </row>
    <row r="41" spans="1:9" s="113" customFormat="1" ht="24.75" customHeight="1" thickBot="1">
      <c r="A41" s="122"/>
      <c r="B41" s="225"/>
      <c r="C41" s="122"/>
      <c r="D41" s="142"/>
      <c r="E41" s="137" t="str">
        <f>F7</f>
        <v>Field House Ct. 30</v>
      </c>
      <c r="F41" s="214"/>
      <c r="G41" s="122"/>
      <c r="H41" s="128"/>
      <c r="I41" s="121"/>
    </row>
    <row r="42" spans="1:9" s="113" customFormat="1" ht="24.75" customHeight="1">
      <c r="A42" s="122"/>
      <c r="B42" s="123"/>
      <c r="C42" s="122"/>
      <c r="D42" s="215"/>
      <c r="E42" s="243" t="s">
        <v>329</v>
      </c>
      <c r="F42" s="216"/>
      <c r="G42" s="217"/>
      <c r="H42" s="128"/>
      <c r="I42" s="121"/>
    </row>
    <row r="43" spans="1:9" s="113" customFormat="1" ht="24.75" customHeight="1" thickBot="1">
      <c r="A43" s="122"/>
      <c r="B43" s="123"/>
      <c r="C43" s="122"/>
      <c r="D43" s="218" t="s">
        <v>314</v>
      </c>
      <c r="E43" s="131"/>
      <c r="F43" s="220" t="s">
        <v>113</v>
      </c>
      <c r="G43" s="217"/>
      <c r="H43" s="128"/>
      <c r="I43" s="121"/>
    </row>
    <row r="44" spans="1:9" s="113" customFormat="1" ht="24.75" customHeight="1" thickBot="1">
      <c r="A44" s="122"/>
      <c r="B44" s="123"/>
      <c r="C44" s="130"/>
      <c r="D44" s="221" t="str">
        <f>F44</f>
        <v>Field House Ct. 30</v>
      </c>
      <c r="E44" s="125" t="s">
        <v>37</v>
      </c>
      <c r="F44" s="222" t="str">
        <f>E47</f>
        <v>Field House Ct. 30</v>
      </c>
      <c r="G44" s="126"/>
      <c r="H44" s="128"/>
      <c r="I44" s="121"/>
    </row>
    <row r="45" spans="1:9" s="113" customFormat="1" ht="24.75" customHeight="1" thickBot="1">
      <c r="A45" s="122"/>
      <c r="B45" s="123"/>
      <c r="C45" s="145"/>
      <c r="D45" s="225" t="s">
        <v>282</v>
      </c>
      <c r="E45" s="133" t="s">
        <v>79</v>
      </c>
      <c r="F45" s="233" t="s">
        <v>92</v>
      </c>
      <c r="G45" s="223"/>
      <c r="H45" s="128"/>
      <c r="I45" s="121"/>
    </row>
    <row r="46" spans="1:9" s="113" customFormat="1" ht="24.75" customHeight="1">
      <c r="A46" s="122"/>
      <c r="B46" s="123"/>
      <c r="C46" s="123"/>
      <c r="D46" s="123"/>
      <c r="E46" s="136" t="s">
        <v>115</v>
      </c>
      <c r="F46" s="220"/>
      <c r="G46" s="128"/>
      <c r="H46" s="128"/>
      <c r="I46" s="121"/>
    </row>
    <row r="47" spans="1:9" s="113" customFormat="1" ht="24.75" customHeight="1" thickBot="1">
      <c r="A47" s="122"/>
      <c r="B47" s="123"/>
      <c r="C47" s="123"/>
      <c r="D47" s="126"/>
      <c r="E47" s="137" t="str">
        <f>E41</f>
        <v>Field House Ct. 30</v>
      </c>
      <c r="F47" s="224"/>
      <c r="G47" s="128"/>
      <c r="H47" s="128"/>
      <c r="I47" s="121"/>
    </row>
    <row r="48" spans="1:9" s="113" customFormat="1" ht="24.75" customHeight="1">
      <c r="A48" s="122"/>
      <c r="B48" s="123"/>
      <c r="C48" s="231"/>
      <c r="D48" s="28"/>
      <c r="E48" s="242" t="s">
        <v>301</v>
      </c>
      <c r="F48" s="28"/>
      <c r="G48" s="232"/>
      <c r="H48" s="128"/>
      <c r="I48" s="121"/>
    </row>
    <row r="49" spans="1:9" s="113" customFormat="1" ht="24.75" customHeight="1" thickBot="1">
      <c r="A49" s="122"/>
      <c r="B49" s="236"/>
      <c r="C49" s="231"/>
      <c r="D49" s="28"/>
      <c r="E49" s="131"/>
      <c r="F49" s="28"/>
      <c r="G49" s="232"/>
      <c r="H49" s="236"/>
      <c r="I49" s="121"/>
    </row>
    <row r="50" spans="1:9" s="113" customFormat="1" ht="24.75" customHeight="1">
      <c r="A50" s="122"/>
      <c r="B50" s="236"/>
      <c r="C50" s="225" t="s">
        <v>315</v>
      </c>
      <c r="D50" s="28"/>
      <c r="E50" s="125" t="s">
        <v>94</v>
      </c>
      <c r="F50" s="28"/>
      <c r="G50" s="128" t="s">
        <v>316</v>
      </c>
      <c r="H50" s="236"/>
      <c r="I50" s="121"/>
    </row>
    <row r="51" spans="1:9" s="113" customFormat="1" ht="24.75" customHeight="1" thickBot="1">
      <c r="A51" s="122"/>
      <c r="B51" s="140"/>
      <c r="C51" s="226" t="str">
        <f>D58</f>
        <v>Field House Ct. 29</v>
      </c>
      <c r="D51" s="122"/>
      <c r="E51" s="122"/>
      <c r="F51" s="122"/>
      <c r="G51" s="134" t="str">
        <f>G23</f>
        <v>Field House Ct. 28</v>
      </c>
      <c r="H51" s="140"/>
      <c r="I51" s="121"/>
    </row>
    <row r="52" spans="1:9" s="113" customFormat="1" ht="24.75" customHeight="1">
      <c r="A52" s="122"/>
      <c r="B52" s="122"/>
      <c r="C52" s="123" t="s">
        <v>118</v>
      </c>
      <c r="D52" s="122"/>
      <c r="E52" s="122"/>
      <c r="F52" s="122"/>
      <c r="G52" s="128" t="s">
        <v>138</v>
      </c>
      <c r="H52" s="122"/>
      <c r="I52" s="121"/>
    </row>
    <row r="53" spans="1:9" s="113" customFormat="1" ht="24.75" customHeight="1" thickBot="1">
      <c r="A53" s="122"/>
      <c r="C53" s="231"/>
      <c r="D53" s="213"/>
      <c r="E53" s="122" t="s">
        <v>119</v>
      </c>
      <c r="F53" s="213"/>
      <c r="G53" s="232"/>
      <c r="I53" s="121"/>
    </row>
    <row r="54" spans="1:9" s="113" customFormat="1" ht="24.75" customHeight="1">
      <c r="A54" s="122"/>
      <c r="B54" s="122"/>
      <c r="C54" s="123"/>
      <c r="D54" s="213"/>
      <c r="E54" s="136" t="s">
        <v>317</v>
      </c>
      <c r="F54" s="28"/>
      <c r="G54" s="128"/>
      <c r="H54" s="122"/>
      <c r="I54" s="121"/>
    </row>
    <row r="55" spans="1:9" s="113" customFormat="1" ht="24.75" customHeight="1" thickBot="1">
      <c r="A55" s="122"/>
      <c r="B55" s="122"/>
      <c r="C55" s="123"/>
      <c r="D55" s="142"/>
      <c r="E55" s="137" t="str">
        <f>E13</f>
        <v>Field House Ct. 28</v>
      </c>
      <c r="F55" s="214"/>
      <c r="G55" s="128"/>
      <c r="H55" s="122"/>
      <c r="I55" s="121"/>
    </row>
    <row r="56" spans="1:9" s="113" customFormat="1" ht="24.75" customHeight="1">
      <c r="A56" s="122"/>
      <c r="B56" s="122"/>
      <c r="C56" s="123"/>
      <c r="D56" s="215"/>
      <c r="E56" s="242" t="s">
        <v>80</v>
      </c>
      <c r="F56" s="216"/>
      <c r="G56" s="237"/>
      <c r="H56" s="122"/>
      <c r="I56" s="121"/>
    </row>
    <row r="57" spans="1:9" s="113" customFormat="1" ht="24.75" customHeight="1" thickBot="1">
      <c r="A57" s="122"/>
      <c r="B57" s="122"/>
      <c r="C57" s="123"/>
      <c r="D57" s="218" t="s">
        <v>318</v>
      </c>
      <c r="E57" s="219"/>
      <c r="F57" s="220" t="s">
        <v>319</v>
      </c>
      <c r="G57" s="237"/>
      <c r="H57" s="122"/>
      <c r="I57" s="121"/>
    </row>
    <row r="58" spans="1:9" s="113" customFormat="1" ht="24.75" customHeight="1" thickBot="1">
      <c r="A58" s="122"/>
      <c r="B58" s="122"/>
      <c r="C58" s="140"/>
      <c r="D58" s="221" t="str">
        <f>F58</f>
        <v>Field House Ct. 29</v>
      </c>
      <c r="E58" s="125" t="s">
        <v>142</v>
      </c>
      <c r="F58" s="222" t="str">
        <f>D30</f>
        <v>Field House Ct. 29</v>
      </c>
      <c r="G58" s="140"/>
      <c r="H58" s="122"/>
      <c r="I58" s="121"/>
    </row>
    <row r="59" spans="1:9" s="113" customFormat="1" ht="24.75" customHeight="1" thickBot="1">
      <c r="A59" s="122"/>
      <c r="B59" s="122"/>
      <c r="C59" s="158"/>
      <c r="D59" s="225" t="s">
        <v>127</v>
      </c>
      <c r="E59" s="122" t="s">
        <v>38</v>
      </c>
      <c r="F59" s="233" t="s">
        <v>111</v>
      </c>
      <c r="G59" s="238"/>
      <c r="H59" s="122"/>
      <c r="I59" s="121"/>
    </row>
    <row r="60" spans="1:9" s="113" customFormat="1" ht="24.75" customHeight="1">
      <c r="A60" s="122"/>
      <c r="B60" s="122"/>
      <c r="C60" s="122"/>
      <c r="D60" s="123"/>
      <c r="E60" s="136" t="s">
        <v>320</v>
      </c>
      <c r="F60" s="220"/>
      <c r="G60" s="122"/>
      <c r="H60" s="122"/>
      <c r="I60" s="121"/>
    </row>
    <row r="61" spans="1:9" s="113" customFormat="1" ht="24.75" customHeight="1" thickBot="1">
      <c r="A61" s="122"/>
      <c r="B61" s="122"/>
      <c r="C61" s="122"/>
      <c r="D61" s="126"/>
      <c r="E61" s="137" t="str">
        <f>E19</f>
        <v>Field House Ct. 29</v>
      </c>
      <c r="F61" s="224"/>
      <c r="G61" s="122"/>
      <c r="H61" s="122"/>
      <c r="I61" s="121"/>
    </row>
    <row r="62" spans="1:9" s="113" customFormat="1" ht="24.75" customHeight="1">
      <c r="A62" s="122"/>
      <c r="B62" s="122"/>
      <c r="C62" s="217"/>
      <c r="D62" s="28"/>
      <c r="E62" s="242" t="s">
        <v>321</v>
      </c>
      <c r="F62" s="28"/>
      <c r="G62" s="122"/>
      <c r="H62" s="122"/>
      <c r="I62" s="121"/>
    </row>
    <row r="63" spans="1:9" s="113" customFormat="1" ht="24.75" customHeight="1" thickBot="1">
      <c r="A63" s="122"/>
      <c r="B63" s="122"/>
      <c r="C63" s="239"/>
      <c r="D63" s="28"/>
      <c r="E63" s="131"/>
      <c r="F63" s="28"/>
      <c r="G63" s="141"/>
      <c r="H63" s="122"/>
      <c r="I63" s="121"/>
    </row>
    <row r="64" spans="1:9" s="113" customFormat="1" ht="24.75" customHeight="1">
      <c r="A64" s="122"/>
      <c r="B64" s="122"/>
      <c r="C64" s="122"/>
      <c r="D64" s="28"/>
      <c r="E64" s="125" t="s">
        <v>32</v>
      </c>
      <c r="F64" s="28"/>
      <c r="G64" s="122"/>
      <c r="H64" s="122"/>
      <c r="I64" s="121"/>
    </row>
    <row r="65" spans="1:9" s="113" customFormat="1" ht="24" customHeight="1">
      <c r="A65" s="122"/>
      <c r="B65" s="122"/>
      <c r="C65" s="28"/>
      <c r="D65" s="28"/>
      <c r="E65" s="217"/>
      <c r="F65" s="28"/>
      <c r="G65" s="28"/>
      <c r="H65" s="122"/>
      <c r="I65" s="121"/>
    </row>
    <row r="66" spans="1:9" s="113" customFormat="1" ht="24" customHeight="1">
      <c r="A66" s="122"/>
      <c r="B66" s="122"/>
      <c r="C66" s="28"/>
      <c r="D66" s="28"/>
      <c r="E66" s="217"/>
      <c r="F66" s="28"/>
      <c r="G66" s="28"/>
      <c r="H66" s="122"/>
      <c r="I66" s="121"/>
    </row>
    <row r="67" spans="1:9" s="113" customFormat="1" ht="24" customHeight="1">
      <c r="A67" s="122"/>
      <c r="B67" s="240"/>
      <c r="C67" s="22" t="s">
        <v>62</v>
      </c>
      <c r="D67" s="28"/>
      <c r="E67" s="217"/>
      <c r="F67" s="28"/>
      <c r="G67" s="28"/>
      <c r="H67" s="122"/>
      <c r="I67" s="121"/>
    </row>
    <row r="68" spans="1:9" ht="24" customHeight="1">
      <c r="A68" s="16"/>
      <c r="B68" s="16"/>
      <c r="C68" s="6"/>
      <c r="D68" s="241"/>
      <c r="E68" s="16"/>
      <c r="F68" s="6"/>
      <c r="G68" s="6"/>
      <c r="H68" s="16"/>
      <c r="I68" s="49"/>
    </row>
    <row r="69" spans="3:9" ht="24" customHeight="1">
      <c r="C69" s="16"/>
      <c r="D69" s="16"/>
      <c r="E69" s="16"/>
      <c r="F69" s="16"/>
      <c r="G69" s="6"/>
      <c r="H69" s="16"/>
      <c r="I69" s="14"/>
    </row>
    <row r="70" spans="3:9" ht="24" customHeight="1">
      <c r="C70" s="14"/>
      <c r="D70" s="16"/>
      <c r="E70" s="12"/>
      <c r="F70" s="14"/>
      <c r="G70" s="14"/>
      <c r="H70" s="16"/>
      <c r="I70" s="14"/>
    </row>
    <row r="71" ht="24" customHeight="1"/>
    <row r="72" ht="24" customHeight="1"/>
    <row r="149" spans="1:9" ht="12.75">
      <c r="A149" s="60"/>
      <c r="B149" s="60"/>
      <c r="C149" s="60"/>
      <c r="D149" s="60"/>
      <c r="E149" s="60"/>
      <c r="F149" s="60"/>
      <c r="G149" s="60"/>
      <c r="H149" s="60"/>
      <c r="I149" s="60"/>
    </row>
    <row r="150" spans="1:9" ht="12.75">
      <c r="A150" s="60"/>
      <c r="B150" s="60"/>
      <c r="C150" s="60"/>
      <c r="D150" s="60"/>
      <c r="E150" s="60"/>
      <c r="F150" s="60"/>
      <c r="G150" s="60"/>
      <c r="H150" s="60"/>
      <c r="I150" s="60"/>
    </row>
    <row r="151" spans="1:9" ht="12.75">
      <c r="A151" s="60"/>
      <c r="B151" s="60"/>
      <c r="C151" s="60"/>
      <c r="D151" s="60"/>
      <c r="E151" s="60"/>
      <c r="F151" s="60"/>
      <c r="G151" s="60"/>
      <c r="H151" s="60"/>
      <c r="I151" s="60"/>
    </row>
    <row r="152" spans="1:9" ht="12.75">
      <c r="A152" s="60"/>
      <c r="B152" s="60"/>
      <c r="C152" s="60"/>
      <c r="D152" s="60"/>
      <c r="E152" s="60"/>
      <c r="F152" s="60"/>
      <c r="G152" s="60"/>
      <c r="H152" s="60"/>
      <c r="I152" s="60"/>
    </row>
    <row r="153" spans="1:9" ht="12.75">
      <c r="A153" s="60"/>
      <c r="B153" s="60"/>
      <c r="C153" s="60"/>
      <c r="D153" s="60"/>
      <c r="E153" s="60"/>
      <c r="F153" s="60"/>
      <c r="G153" s="60"/>
      <c r="H153" s="60"/>
      <c r="I153" s="60"/>
    </row>
    <row r="154" spans="1:9" ht="12.75">
      <c r="A154" s="60"/>
      <c r="B154" s="60"/>
      <c r="C154" s="60"/>
      <c r="D154" s="60"/>
      <c r="E154" s="60"/>
      <c r="F154" s="60"/>
      <c r="G154" s="60"/>
      <c r="H154" s="60"/>
      <c r="I154" s="60"/>
    </row>
    <row r="155" spans="1:9" ht="12.75">
      <c r="A155" s="60"/>
      <c r="B155" s="60"/>
      <c r="C155" s="60"/>
      <c r="D155" s="60"/>
      <c r="E155" s="60"/>
      <c r="F155" s="60"/>
      <c r="G155" s="60"/>
      <c r="H155" s="60"/>
      <c r="I155" s="60"/>
    </row>
    <row r="156" spans="1:9" ht="12.75">
      <c r="A156" s="60"/>
      <c r="B156" s="60"/>
      <c r="C156" s="60"/>
      <c r="D156" s="60"/>
      <c r="E156" s="60"/>
      <c r="F156" s="60"/>
      <c r="G156" s="60"/>
      <c r="H156" s="60"/>
      <c r="I156" s="60"/>
    </row>
    <row r="157" spans="1:9" ht="12.75">
      <c r="A157" s="60"/>
      <c r="B157" s="60"/>
      <c r="C157" s="60"/>
      <c r="D157" s="60"/>
      <c r="E157" s="60"/>
      <c r="F157" s="60"/>
      <c r="G157" s="60"/>
      <c r="H157" s="60"/>
      <c r="I157" s="60"/>
    </row>
    <row r="158" spans="1:9" ht="12.75">
      <c r="A158" s="60"/>
      <c r="B158" s="60"/>
      <c r="C158" s="60"/>
      <c r="D158" s="60"/>
      <c r="E158" s="60"/>
      <c r="F158" s="60"/>
      <c r="G158" s="60"/>
      <c r="H158" s="60"/>
      <c r="I158" s="60"/>
    </row>
    <row r="159" spans="1:9" ht="12.75">
      <c r="A159" s="60"/>
      <c r="B159" s="60"/>
      <c r="C159" s="60"/>
      <c r="D159" s="60"/>
      <c r="E159" s="60"/>
      <c r="F159" s="60"/>
      <c r="G159" s="60"/>
      <c r="H159" s="60"/>
      <c r="I159" s="60"/>
    </row>
    <row r="160" spans="1:9" ht="12.75">
      <c r="A160" s="60"/>
      <c r="B160" s="60"/>
      <c r="C160" s="60"/>
      <c r="D160" s="60"/>
      <c r="E160" s="60"/>
      <c r="F160" s="60"/>
      <c r="G160" s="60"/>
      <c r="H160" s="60"/>
      <c r="I160" s="60"/>
    </row>
    <row r="161" spans="1:9" ht="12.75">
      <c r="A161" s="60"/>
      <c r="B161" s="60"/>
      <c r="C161" s="60"/>
      <c r="D161" s="60"/>
      <c r="E161" s="60"/>
      <c r="F161" s="60"/>
      <c r="G161" s="60"/>
      <c r="H161" s="60"/>
      <c r="I161" s="60"/>
    </row>
    <row r="162" spans="1:9" ht="12.75">
      <c r="A162" s="60"/>
      <c r="B162" s="60"/>
      <c r="C162" s="60"/>
      <c r="D162" s="60"/>
      <c r="E162" s="60"/>
      <c r="F162" s="60"/>
      <c r="G162" s="60"/>
      <c r="H162" s="60"/>
      <c r="I162" s="60"/>
    </row>
    <row r="163" spans="1:9" ht="12.75">
      <c r="A163" s="60"/>
      <c r="B163" s="60"/>
      <c r="C163" s="60"/>
      <c r="D163" s="60"/>
      <c r="E163" s="60"/>
      <c r="F163" s="60"/>
      <c r="G163" s="60"/>
      <c r="H163" s="60"/>
      <c r="I163" s="60"/>
    </row>
    <row r="164" spans="1:9" ht="12.75">
      <c r="A164" s="60"/>
      <c r="B164" s="60"/>
      <c r="C164" s="60"/>
      <c r="D164" s="60"/>
      <c r="E164" s="60"/>
      <c r="F164" s="60"/>
      <c r="G164" s="60"/>
      <c r="H164" s="60"/>
      <c r="I164" s="60"/>
    </row>
    <row r="165" spans="1:9" ht="12.75">
      <c r="A165" s="60"/>
      <c r="B165" s="60"/>
      <c r="C165" s="60"/>
      <c r="D165" s="60"/>
      <c r="E165" s="60"/>
      <c r="F165" s="60"/>
      <c r="G165" s="60"/>
      <c r="H165" s="60"/>
      <c r="I165" s="60"/>
    </row>
    <row r="166" spans="1:9" ht="12.75">
      <c r="A166" s="60"/>
      <c r="B166" s="60"/>
      <c r="C166" s="60"/>
      <c r="D166" s="60"/>
      <c r="E166" s="60"/>
      <c r="F166" s="60"/>
      <c r="G166" s="60"/>
      <c r="H166" s="60"/>
      <c r="I166" s="60"/>
    </row>
    <row r="167" spans="1:9" ht="12.75">
      <c r="A167" s="60"/>
      <c r="B167" s="60"/>
      <c r="C167" s="60"/>
      <c r="D167" s="60"/>
      <c r="E167" s="60"/>
      <c r="F167" s="60"/>
      <c r="G167" s="60"/>
      <c r="H167" s="60"/>
      <c r="I167" s="60"/>
    </row>
    <row r="168" spans="1:9" ht="12.75">
      <c r="A168" s="60"/>
      <c r="B168" s="60"/>
      <c r="C168" s="60"/>
      <c r="D168" s="60"/>
      <c r="E168" s="60"/>
      <c r="F168" s="60"/>
      <c r="G168" s="60"/>
      <c r="H168" s="60"/>
      <c r="I168" s="60"/>
    </row>
    <row r="169" spans="1:9" ht="12.75">
      <c r="A169" s="60"/>
      <c r="B169" s="60"/>
      <c r="C169" s="60"/>
      <c r="D169" s="60"/>
      <c r="E169" s="60"/>
      <c r="F169" s="60"/>
      <c r="G169" s="60"/>
      <c r="H169" s="60"/>
      <c r="I169" s="60"/>
    </row>
    <row r="170" spans="1:9" ht="12.75">
      <c r="A170" s="60"/>
      <c r="B170" s="60"/>
      <c r="C170" s="60"/>
      <c r="D170" s="60"/>
      <c r="E170" s="60"/>
      <c r="F170" s="60"/>
      <c r="G170" s="60"/>
      <c r="H170" s="60"/>
      <c r="I170" s="60"/>
    </row>
    <row r="171" spans="1:9" ht="12.75">
      <c r="A171" s="60"/>
      <c r="B171" s="60"/>
      <c r="C171" s="60"/>
      <c r="D171" s="60"/>
      <c r="E171" s="60"/>
      <c r="F171" s="60"/>
      <c r="G171" s="60"/>
      <c r="H171" s="60"/>
      <c r="I171" s="60"/>
    </row>
    <row r="177" ht="12.75">
      <c r="E177" s="19"/>
    </row>
    <row r="178" ht="12.75">
      <c r="E178" s="19"/>
    </row>
    <row r="179" ht="12.75">
      <c r="E179" s="19"/>
    </row>
    <row r="180" ht="12.75">
      <c r="E180" s="19"/>
    </row>
  </sheetData>
  <sheetProtection/>
  <mergeCells count="6">
    <mergeCell ref="A9:I9"/>
    <mergeCell ref="A3:C3"/>
    <mergeCell ref="A1:I1"/>
    <mergeCell ref="A2:I2"/>
    <mergeCell ref="A4:I4"/>
    <mergeCell ref="A5:I5"/>
  </mergeCells>
  <printOptions horizontalCentered="1" verticalCentered="1"/>
  <pageMargins left="0.25" right="0.25" top="0.22" bottom="0.24" header="0.22" footer="0.24"/>
  <pageSetup fitToHeight="1" fitToWidth="1" horizontalDpi="600" verticalDpi="600" orientation="portrait" scale="36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43"/>
  <sheetViews>
    <sheetView zoomScalePageLayoutView="0" workbookViewId="0" topLeftCell="A1">
      <selection activeCell="B11" sqref="B11"/>
    </sheetView>
  </sheetViews>
  <sheetFormatPr defaultColWidth="11.421875" defaultRowHeight="12.75"/>
  <cols>
    <col min="1" max="1" width="38.7109375" style="0" bestFit="1" customWidth="1"/>
    <col min="2" max="9" width="15.7109375" style="0" customWidth="1"/>
    <col min="10" max="10" width="22.7109375" style="0" customWidth="1"/>
    <col min="11" max="16384" width="8.8515625" style="0" customWidth="1"/>
  </cols>
  <sheetData>
    <row r="1" spans="1:13" ht="18">
      <c r="A1" s="341" t="str">
        <f>Pools!A1</f>
        <v>Albuquerque Bid Qualifier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</row>
    <row r="2" spans="1:13" ht="18">
      <c r="A2" s="342" t="str">
        <f>Pools!A2</f>
        <v>3/16/19 - 3/17/19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</row>
    <row r="3" spans="1:7" ht="13.5">
      <c r="A3" s="30"/>
      <c r="B3" s="32" t="str">
        <f>Pools!D11</f>
        <v>PM Pool - 2:30pm Start</v>
      </c>
      <c r="C3" s="37"/>
      <c r="D3" s="30"/>
      <c r="E3" s="30"/>
      <c r="F3" s="30"/>
      <c r="G3" s="30"/>
    </row>
    <row r="4" spans="1:2" s="26" customFormat="1" ht="13.5">
      <c r="A4" s="38" t="s">
        <v>4</v>
      </c>
      <c r="B4" s="26" t="str">
        <f>Pools!D12</f>
        <v>ABQ Convention Center Ct. 3</v>
      </c>
    </row>
    <row r="5" spans="1:2" s="26" customFormat="1" ht="13.5">
      <c r="A5" s="38" t="s">
        <v>5</v>
      </c>
      <c r="B5" s="26" t="str">
        <f>Pools!A10</f>
        <v>Division I</v>
      </c>
    </row>
    <row r="7" spans="1:13" s="7" customFormat="1" ht="13.5">
      <c r="A7" s="374" t="s">
        <v>104</v>
      </c>
      <c r="B7" s="374"/>
      <c r="C7" s="374"/>
      <c r="D7" s="374"/>
      <c r="E7" s="374"/>
      <c r="F7" s="374"/>
      <c r="G7" s="374"/>
      <c r="H7" s="374"/>
      <c r="I7" s="39"/>
      <c r="J7" s="39"/>
      <c r="K7" s="39"/>
      <c r="L7" s="39"/>
      <c r="M7" s="39"/>
    </row>
    <row r="9" spans="1:7" ht="12.75">
      <c r="A9" s="11" t="s">
        <v>22</v>
      </c>
      <c r="B9" s="27" t="s">
        <v>29</v>
      </c>
      <c r="D9" s="11"/>
      <c r="E9" s="11"/>
      <c r="F9" s="11"/>
      <c r="G9" s="11"/>
    </row>
    <row r="10" spans="1:7" ht="12.75">
      <c r="A10" s="11" t="s">
        <v>23</v>
      </c>
      <c r="B10" s="13">
        <v>3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350" t="str">
        <f>A13</f>
        <v>LC Chaos 18</v>
      </c>
      <c r="C12" s="358"/>
      <c r="D12" s="350" t="str">
        <f>A16</f>
        <v>Tx Performance 15</v>
      </c>
      <c r="E12" s="351"/>
      <c r="F12" s="350" t="str">
        <f>A19</f>
        <v>ARVC 14N1 Adidas</v>
      </c>
      <c r="G12" s="351"/>
      <c r="H12" s="375" t="str">
        <f>A22</f>
        <v>RVC Impact 16</v>
      </c>
      <c r="I12" s="351"/>
      <c r="J12" s="3" t="s">
        <v>7</v>
      </c>
      <c r="K12" s="350" t="s">
        <v>8</v>
      </c>
      <c r="L12" s="351"/>
    </row>
    <row r="13" spans="1:12" s="41" customFormat="1" ht="24" customHeight="1">
      <c r="A13" s="359" t="str">
        <f>Pools!D14</f>
        <v>LC Chaos 18</v>
      </c>
      <c r="B13" s="368"/>
      <c r="C13" s="369"/>
      <c r="D13" s="40"/>
      <c r="E13" s="40"/>
      <c r="F13" s="40"/>
      <c r="G13" s="40"/>
      <c r="H13" s="40"/>
      <c r="I13" s="40"/>
      <c r="J13" s="359">
        <v>1</v>
      </c>
      <c r="K13" s="362"/>
      <c r="L13" s="363"/>
    </row>
    <row r="14" spans="1:12" s="41" customFormat="1" ht="24" customHeight="1">
      <c r="A14" s="360"/>
      <c r="B14" s="370"/>
      <c r="C14" s="371"/>
      <c r="D14" s="40"/>
      <c r="E14" s="40"/>
      <c r="F14" s="40"/>
      <c r="G14" s="40"/>
      <c r="H14" s="40"/>
      <c r="I14" s="40"/>
      <c r="J14" s="360"/>
      <c r="K14" s="364"/>
      <c r="L14" s="365"/>
    </row>
    <row r="15" spans="1:12" s="41" customFormat="1" ht="24" customHeight="1">
      <c r="A15" s="361"/>
      <c r="B15" s="372"/>
      <c r="C15" s="373"/>
      <c r="D15" s="40"/>
      <c r="E15" s="40"/>
      <c r="F15" s="40"/>
      <c r="G15" s="40"/>
      <c r="H15" s="40"/>
      <c r="I15" s="40"/>
      <c r="J15" s="361"/>
      <c r="K15" s="366"/>
      <c r="L15" s="367"/>
    </row>
    <row r="16" spans="1:12" s="41" customFormat="1" ht="24" customHeight="1">
      <c r="A16" s="359" t="str">
        <f>Pools!D15</f>
        <v>Tx Performance 15</v>
      </c>
      <c r="B16" s="42" t="str">
        <f>IF(E13&gt;0,E13," ")</f>
        <v> </v>
      </c>
      <c r="C16" s="42" t="str">
        <f>IF(D13&gt;0,D13," ")</f>
        <v> </v>
      </c>
      <c r="D16" s="368"/>
      <c r="E16" s="369"/>
      <c r="F16" s="40"/>
      <c r="G16" s="40"/>
      <c r="H16" s="40"/>
      <c r="I16" s="40"/>
      <c r="J16" s="359">
        <v>2</v>
      </c>
      <c r="K16" s="362"/>
      <c r="L16" s="363"/>
    </row>
    <row r="17" spans="1:12" s="41" customFormat="1" ht="24" customHeight="1">
      <c r="A17" s="360"/>
      <c r="B17" s="42" t="str">
        <f>IF(E14&gt;0,E14," ")</f>
        <v> </v>
      </c>
      <c r="C17" s="42" t="str">
        <f>IF(D14&gt;0,D14," ")</f>
        <v> </v>
      </c>
      <c r="D17" s="370"/>
      <c r="E17" s="371"/>
      <c r="F17" s="40"/>
      <c r="G17" s="40"/>
      <c r="H17" s="40"/>
      <c r="I17" s="40"/>
      <c r="J17" s="360"/>
      <c r="K17" s="364"/>
      <c r="L17" s="365"/>
    </row>
    <row r="18" spans="1:12" s="41" customFormat="1" ht="24" customHeight="1">
      <c r="A18" s="361"/>
      <c r="B18" s="42" t="str">
        <f>IF(E15&gt;0,E15," ")</f>
        <v> </v>
      </c>
      <c r="C18" s="42" t="str">
        <f>IF(D15&gt;0,D15," ")</f>
        <v> </v>
      </c>
      <c r="D18" s="372"/>
      <c r="E18" s="373"/>
      <c r="F18" s="40"/>
      <c r="G18" s="40"/>
      <c r="H18" s="40"/>
      <c r="I18" s="40"/>
      <c r="J18" s="361"/>
      <c r="K18" s="366"/>
      <c r="L18" s="367"/>
    </row>
    <row r="19" spans="1:12" s="41" customFormat="1" ht="24" customHeight="1">
      <c r="A19" s="359" t="str">
        <f>Pools!D16</f>
        <v>ARVC 14N1 Adidas</v>
      </c>
      <c r="B19" s="42" t="str">
        <f>IF(G13&gt;0,G13," ")</f>
        <v> </v>
      </c>
      <c r="C19" s="42" t="str">
        <f>IF(F13&gt;0,F13," ")</f>
        <v> </v>
      </c>
      <c r="D19" s="42" t="str">
        <f>IF(G16&gt;0,G16," ")</f>
        <v> </v>
      </c>
      <c r="E19" s="42" t="str">
        <f>IF(F16&gt;0,F16," ")</f>
        <v> </v>
      </c>
      <c r="F19" s="43"/>
      <c r="G19" s="43"/>
      <c r="H19" s="40"/>
      <c r="I19" s="40"/>
      <c r="J19" s="359">
        <v>3</v>
      </c>
      <c r="K19" s="362"/>
      <c r="L19" s="363"/>
    </row>
    <row r="20" spans="1:12" s="41" customFormat="1" ht="24" customHeight="1">
      <c r="A20" s="360"/>
      <c r="B20" s="42" t="str">
        <f>IF(G14&gt;0,G14," ")</f>
        <v> </v>
      </c>
      <c r="C20" s="42" t="str">
        <f>IF(F14&gt;0,F14," ")</f>
        <v> </v>
      </c>
      <c r="D20" s="42" t="str">
        <f>IF(G17&gt;0,G17," ")</f>
        <v> </v>
      </c>
      <c r="E20" s="42" t="str">
        <f>IF(F17&gt;0,F17," ")</f>
        <v> </v>
      </c>
      <c r="F20" s="43"/>
      <c r="G20" s="43"/>
      <c r="H20" s="40"/>
      <c r="I20" s="40"/>
      <c r="J20" s="360"/>
      <c r="K20" s="364"/>
      <c r="L20" s="365"/>
    </row>
    <row r="21" spans="1:12" s="41" customFormat="1" ht="24" customHeight="1">
      <c r="A21" s="361"/>
      <c r="B21" s="42" t="str">
        <f>IF(G15&gt;0,G15," ")</f>
        <v> </v>
      </c>
      <c r="C21" s="42" t="str">
        <f>IF(F15&gt;0,F15," ")</f>
        <v> </v>
      </c>
      <c r="D21" s="42" t="str">
        <f>IF(G18&gt;0,G18," ")</f>
        <v> </v>
      </c>
      <c r="E21" s="42" t="str">
        <f>IF(F18&gt;0,F18," ")</f>
        <v> </v>
      </c>
      <c r="F21" s="43"/>
      <c r="G21" s="43"/>
      <c r="H21" s="40"/>
      <c r="I21" s="40"/>
      <c r="J21" s="361"/>
      <c r="K21" s="366"/>
      <c r="L21" s="367"/>
    </row>
    <row r="22" spans="1:12" s="41" customFormat="1" ht="24" customHeight="1">
      <c r="A22" s="359" t="str">
        <f>Pools!D17</f>
        <v>RVC Impact 16</v>
      </c>
      <c r="B22" s="42" t="str">
        <f>IF(I13&gt;0,I13," ")</f>
        <v> </v>
      </c>
      <c r="C22" s="42" t="str">
        <f>IF(H13&gt;0,H13," ")</f>
        <v> </v>
      </c>
      <c r="D22" s="42" t="str">
        <f>IF(I16&gt;0,I16," ")</f>
        <v> </v>
      </c>
      <c r="E22" s="42" t="str">
        <f>IF(H16&gt;0,H16," ")</f>
        <v> </v>
      </c>
      <c r="F22" s="42" t="str">
        <f>IF(I19&gt;0,I19," ")</f>
        <v> </v>
      </c>
      <c r="G22" s="42" t="str">
        <f>IF(H19&gt;0,H19," ")</f>
        <v> </v>
      </c>
      <c r="H22" s="368"/>
      <c r="I22" s="369"/>
      <c r="J22" s="359">
        <v>4</v>
      </c>
      <c r="K22" s="362"/>
      <c r="L22" s="363"/>
    </row>
    <row r="23" spans="1:12" s="41" customFormat="1" ht="24" customHeight="1">
      <c r="A23" s="360"/>
      <c r="B23" s="42" t="str">
        <f>IF(I14&gt;0,I14," ")</f>
        <v> </v>
      </c>
      <c r="C23" s="42" t="str">
        <f>IF(H14&gt;0,H14," ")</f>
        <v> </v>
      </c>
      <c r="D23" s="42" t="str">
        <f>IF(I17&gt;0,I17," ")</f>
        <v> </v>
      </c>
      <c r="E23" s="42" t="str">
        <f>IF(H17&gt;0,H17," ")</f>
        <v> </v>
      </c>
      <c r="F23" s="42" t="str">
        <f>IF(I20&gt;0,I20," ")</f>
        <v> </v>
      </c>
      <c r="G23" s="42" t="str">
        <f>IF(H20&gt;0,H20," ")</f>
        <v> </v>
      </c>
      <c r="H23" s="370"/>
      <c r="I23" s="371"/>
      <c r="J23" s="360"/>
      <c r="K23" s="364"/>
      <c r="L23" s="365"/>
    </row>
    <row r="24" spans="1:12" s="41" customFormat="1" ht="24" customHeight="1">
      <c r="A24" s="361"/>
      <c r="B24" s="42" t="str">
        <f>IF(I15&gt;0,I15," ")</f>
        <v> </v>
      </c>
      <c r="C24" s="42" t="str">
        <f>IF(H15&gt;0,H15," ")</f>
        <v> </v>
      </c>
      <c r="D24" s="42" t="str">
        <f>IF(I18&gt;0,I18," ")</f>
        <v> </v>
      </c>
      <c r="E24" s="42" t="str">
        <f>IF(H18&gt;0,H18," ")</f>
        <v> </v>
      </c>
      <c r="F24" s="42" t="str">
        <f>IF(I21&gt;0,I21," ")</f>
        <v> </v>
      </c>
      <c r="G24" s="42" t="str">
        <f>IF(H21&gt;0,H21," ")</f>
        <v> </v>
      </c>
      <c r="H24" s="372"/>
      <c r="I24" s="373"/>
      <c r="J24" s="361"/>
      <c r="K24" s="366"/>
      <c r="L24" s="367"/>
    </row>
    <row r="25" spans="1:13" s="41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357" t="s">
        <v>9</v>
      </c>
      <c r="C26" s="357"/>
      <c r="D26" s="357"/>
      <c r="E26" s="36"/>
      <c r="F26" s="357" t="s">
        <v>10</v>
      </c>
      <c r="G26" s="357"/>
      <c r="H26" s="357"/>
      <c r="I26" s="357" t="s">
        <v>11</v>
      </c>
      <c r="J26" s="357"/>
    </row>
    <row r="27" spans="1:11" ht="12.75">
      <c r="A27" s="1"/>
      <c r="B27" s="350" t="s">
        <v>12</v>
      </c>
      <c r="C27" s="358"/>
      <c r="D27" s="358" t="s">
        <v>13</v>
      </c>
      <c r="E27" s="358"/>
      <c r="F27" s="358" t="s">
        <v>12</v>
      </c>
      <c r="G27" s="358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LC Chaos 18</v>
      </c>
      <c r="B28" s="355"/>
      <c r="C28" s="356"/>
      <c r="D28" s="355"/>
      <c r="E28" s="356"/>
      <c r="F28" s="355"/>
      <c r="G28" s="356"/>
      <c r="H28" s="44"/>
      <c r="I28" s="45">
        <f>D13+D14+D15+F13+F14+F15+H13+H14+H15</f>
        <v>0</v>
      </c>
      <c r="J28" s="45">
        <f>E13+E14+E15+G13+G14+G15+I13+I14+I15</f>
        <v>0</v>
      </c>
      <c r="K28" s="45">
        <f>I28-J28</f>
        <v>0</v>
      </c>
    </row>
    <row r="29" spans="1:11" ht="24" customHeight="1">
      <c r="A29" s="2" t="str">
        <f>A16</f>
        <v>Tx Performance 15</v>
      </c>
      <c r="B29" s="355"/>
      <c r="C29" s="356"/>
      <c r="D29" s="355"/>
      <c r="E29" s="356"/>
      <c r="F29" s="355"/>
      <c r="G29" s="356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1" ht="24" customHeight="1">
      <c r="A30" s="2" t="str">
        <f>A19</f>
        <v>ARVC 14N1 Adidas</v>
      </c>
      <c r="B30" s="355"/>
      <c r="C30" s="356"/>
      <c r="D30" s="355"/>
      <c r="E30" s="356"/>
      <c r="F30" s="355"/>
      <c r="G30" s="356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1" ht="24" customHeight="1">
      <c r="A31" s="2" t="str">
        <f>A22</f>
        <v>RVC Impact 16</v>
      </c>
      <c r="B31" s="355"/>
      <c r="C31" s="356"/>
      <c r="D31" s="355"/>
      <c r="E31" s="356"/>
      <c r="F31" s="355"/>
      <c r="G31" s="356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1" ht="12.75">
      <c r="A32" s="8"/>
      <c r="B32" s="354">
        <f>SUM(B28:C31)</f>
        <v>0</v>
      </c>
      <c r="C32" s="354"/>
      <c r="D32" s="354">
        <f>SUM(D28:E31)</f>
        <v>0</v>
      </c>
      <c r="E32" s="354"/>
      <c r="F32" s="354">
        <f>SUM(F28:G31)</f>
        <v>0</v>
      </c>
      <c r="G32" s="354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ht="24" customHeight="1"/>
    <row r="34" spans="1:12" ht="24" customHeight="1">
      <c r="A34" s="3"/>
      <c r="B34" s="350" t="s">
        <v>17</v>
      </c>
      <c r="C34" s="351"/>
      <c r="D34" s="350" t="s">
        <v>17</v>
      </c>
      <c r="E34" s="351"/>
      <c r="F34" s="352" t="s">
        <v>18</v>
      </c>
      <c r="G34" s="352"/>
      <c r="I34" s="353" t="s">
        <v>105</v>
      </c>
      <c r="J34" s="353"/>
      <c r="K34" s="353"/>
      <c r="L34" s="353"/>
    </row>
    <row r="35" spans="1:12" ht="18" customHeight="1">
      <c r="A35" s="3" t="s">
        <v>19</v>
      </c>
      <c r="B35" s="350" t="str">
        <f>A28</f>
        <v>LC Chaos 18</v>
      </c>
      <c r="C35" s="351"/>
      <c r="D35" s="350" t="str">
        <f>A30</f>
        <v>ARVC 14N1 Adidas</v>
      </c>
      <c r="E35" s="351"/>
      <c r="F35" s="352" t="str">
        <f>A16</f>
        <v>Tx Performance 15</v>
      </c>
      <c r="G35" s="352"/>
      <c r="I35" s="353" t="s">
        <v>146</v>
      </c>
      <c r="J35" s="353"/>
      <c r="K35" s="353"/>
      <c r="L35" s="353"/>
    </row>
    <row r="36" spans="1:12" ht="18" customHeight="1">
      <c r="A36" s="3" t="s">
        <v>20</v>
      </c>
      <c r="B36" s="350" t="str">
        <f>A16</f>
        <v>Tx Performance 15</v>
      </c>
      <c r="C36" s="351"/>
      <c r="D36" s="350" t="str">
        <f>A22</f>
        <v>RVC Impact 16</v>
      </c>
      <c r="E36" s="351"/>
      <c r="F36" s="352" t="str">
        <f>A13</f>
        <v>LC Chaos 18</v>
      </c>
      <c r="G36" s="352"/>
      <c r="I36" s="18"/>
      <c r="J36" s="18"/>
      <c r="K36" s="18"/>
      <c r="L36" s="18"/>
    </row>
    <row r="37" spans="1:12" ht="18" customHeight="1">
      <c r="A37" s="3" t="s">
        <v>21</v>
      </c>
      <c r="B37" s="350" t="str">
        <f>A28</f>
        <v>LC Chaos 18</v>
      </c>
      <c r="C37" s="351"/>
      <c r="D37" s="350" t="str">
        <f>A31</f>
        <v>RVC Impact 16</v>
      </c>
      <c r="E37" s="351"/>
      <c r="F37" s="352" t="str">
        <f>A30</f>
        <v>ARVC 14N1 Adidas</v>
      </c>
      <c r="G37" s="352"/>
      <c r="I37" s="353" t="s">
        <v>106</v>
      </c>
      <c r="J37" s="353"/>
      <c r="K37" s="353"/>
      <c r="L37" s="353"/>
    </row>
    <row r="38" spans="1:12" ht="18" customHeight="1">
      <c r="A38" s="3" t="s">
        <v>24</v>
      </c>
      <c r="B38" s="350" t="str">
        <f>A29</f>
        <v>Tx Performance 15</v>
      </c>
      <c r="C38" s="351"/>
      <c r="D38" s="350" t="str">
        <f>A30</f>
        <v>ARVC 14N1 Adidas</v>
      </c>
      <c r="E38" s="351"/>
      <c r="F38" s="352" t="str">
        <f>A28</f>
        <v>LC Chaos 18</v>
      </c>
      <c r="G38" s="352"/>
      <c r="I38" s="353" t="s">
        <v>147</v>
      </c>
      <c r="J38" s="353"/>
      <c r="K38" s="353"/>
      <c r="L38" s="353"/>
    </row>
    <row r="39" spans="1:7" ht="18" customHeight="1">
      <c r="A39" s="3" t="s">
        <v>25</v>
      </c>
      <c r="B39" s="350" t="str">
        <f>A30</f>
        <v>ARVC 14N1 Adidas</v>
      </c>
      <c r="C39" s="351"/>
      <c r="D39" s="350" t="str">
        <f>A31</f>
        <v>RVC Impact 16</v>
      </c>
      <c r="E39" s="351"/>
      <c r="F39" s="352" t="str">
        <f>A16</f>
        <v>Tx Performance 15</v>
      </c>
      <c r="G39" s="352"/>
    </row>
    <row r="40" spans="1:7" ht="18" customHeight="1">
      <c r="A40" s="3" t="s">
        <v>26</v>
      </c>
      <c r="B40" s="350" t="str">
        <f>A13</f>
        <v>LC Chaos 18</v>
      </c>
      <c r="C40" s="351"/>
      <c r="D40" s="350" t="str">
        <f>A29</f>
        <v>Tx Performance 15</v>
      </c>
      <c r="E40" s="351"/>
      <c r="F40" s="352" t="str">
        <f>A22</f>
        <v>RVC Impact 16</v>
      </c>
      <c r="G40" s="352"/>
    </row>
    <row r="41" spans="8:9" ht="18" customHeight="1">
      <c r="H41" s="8"/>
      <c r="I41" s="8"/>
    </row>
    <row r="42" spans="1:9" ht="18" customHeight="1">
      <c r="A42" s="348"/>
      <c r="B42" s="348"/>
      <c r="C42" s="348"/>
      <c r="D42" s="348"/>
      <c r="E42" s="348"/>
      <c r="F42" s="348"/>
      <c r="G42" s="348"/>
      <c r="H42" s="348"/>
      <c r="I42" s="12"/>
    </row>
    <row r="43" spans="1:9" ht="18" customHeight="1">
      <c r="A43" s="349" t="s">
        <v>190</v>
      </c>
      <c r="B43" s="349"/>
      <c r="C43" s="349"/>
      <c r="D43" s="349"/>
      <c r="E43" s="349"/>
      <c r="F43" s="349"/>
      <c r="G43" s="349"/>
      <c r="H43" s="349"/>
      <c r="I43" s="28"/>
    </row>
    <row r="44" ht="18" customHeight="1"/>
    <row r="45" ht="18" customHeight="1"/>
  </sheetData>
  <sheetProtection/>
  <mergeCells count="71">
    <mergeCell ref="A1:M1"/>
    <mergeCell ref="A2:M2"/>
    <mergeCell ref="A7:H7"/>
    <mergeCell ref="B12:C12"/>
    <mergeCell ref="D12:E12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64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9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20.7109375" style="60" customWidth="1"/>
    <col min="2" max="2" width="26.7109375" style="60" customWidth="1"/>
    <col min="3" max="4" width="28.7109375" style="60" customWidth="1"/>
    <col min="5" max="5" width="27.7109375" style="60" customWidth="1"/>
    <col min="6" max="7" width="28.7109375" style="60" customWidth="1"/>
    <col min="8" max="8" width="26.7109375" style="60" customWidth="1"/>
    <col min="9" max="9" width="20.7109375" style="60" customWidth="1"/>
    <col min="10" max="16384" width="9.140625" style="60" customWidth="1"/>
  </cols>
  <sheetData>
    <row r="1" spans="1:9" ht="19.5">
      <c r="A1" s="382" t="str">
        <f>Pools!A1</f>
        <v>Albuquerque Bid Qualifier</v>
      </c>
      <c r="B1" s="382"/>
      <c r="C1" s="382"/>
      <c r="D1" s="382"/>
      <c r="E1" s="382"/>
      <c r="F1" s="382"/>
      <c r="G1" s="382"/>
      <c r="H1" s="382"/>
      <c r="I1" s="382"/>
    </row>
    <row r="2" spans="1:9" ht="18">
      <c r="A2" s="383" t="str">
        <f>Pools!A2</f>
        <v>3/16/19 - 3/17/19</v>
      </c>
      <c r="B2" s="383"/>
      <c r="C2" s="383"/>
      <c r="D2" s="383"/>
      <c r="E2" s="383"/>
      <c r="F2" s="383"/>
      <c r="G2" s="383"/>
      <c r="H2" s="383"/>
      <c r="I2" s="383"/>
    </row>
    <row r="3" spans="1:5" ht="18">
      <c r="A3" s="387" t="s">
        <v>86</v>
      </c>
      <c r="B3" s="387"/>
      <c r="C3" s="387"/>
      <c r="D3" s="280"/>
      <c r="E3" s="280"/>
    </row>
    <row r="4" spans="1:9" ht="19.5">
      <c r="A4" s="385" t="str">
        <f>Pools!A61</f>
        <v>Division IV-A</v>
      </c>
      <c r="B4" s="385"/>
      <c r="C4" s="385"/>
      <c r="D4" s="385"/>
      <c r="E4" s="385"/>
      <c r="F4" s="385"/>
      <c r="G4" s="385"/>
      <c r="H4" s="385"/>
      <c r="I4" s="385"/>
    </row>
    <row r="5" spans="1:9" ht="19.5">
      <c r="A5" s="378" t="s">
        <v>70</v>
      </c>
      <c r="B5" s="378"/>
      <c r="C5" s="378"/>
      <c r="D5" s="378"/>
      <c r="E5" s="378"/>
      <c r="F5" s="378"/>
      <c r="G5" s="378"/>
      <c r="H5" s="378"/>
      <c r="I5" s="378"/>
    </row>
    <row r="6" spans="1:9" ht="19.5">
      <c r="A6"/>
      <c r="B6" s="15"/>
      <c r="C6" s="15"/>
      <c r="D6" s="15"/>
      <c r="E6" s="15"/>
      <c r="F6" s="15"/>
      <c r="G6" s="15"/>
      <c r="H6" s="15"/>
      <c r="I6" s="15"/>
    </row>
    <row r="7" spans="1:9" s="61" customFormat="1" ht="13.5">
      <c r="A7" s="1"/>
      <c r="B7" s="1"/>
      <c r="C7" s="48" t="s">
        <v>474</v>
      </c>
      <c r="D7" s="48" t="s">
        <v>475</v>
      </c>
      <c r="E7" s="48" t="s">
        <v>42</v>
      </c>
      <c r="F7" s="48" t="s">
        <v>476</v>
      </c>
      <c r="G7" s="1"/>
      <c r="H7" s="48"/>
      <c r="I7" s="1"/>
    </row>
    <row r="8" spans="1:9" ht="13.5">
      <c r="A8"/>
      <c r="B8" s="39"/>
      <c r="C8" s="39"/>
      <c r="D8" s="39"/>
      <c r="E8" s="39"/>
      <c r="F8" s="39"/>
      <c r="G8" s="39"/>
      <c r="H8" s="39"/>
      <c r="I8" s="39"/>
    </row>
    <row r="9" spans="1:9" ht="13.5">
      <c r="A9"/>
      <c r="B9" s="379" t="s">
        <v>41</v>
      </c>
      <c r="C9" s="379"/>
      <c r="D9" s="379"/>
      <c r="E9" s="379"/>
      <c r="F9" s="379"/>
      <c r="G9" s="379"/>
      <c r="H9" s="379"/>
      <c r="I9" s="169"/>
    </row>
    <row r="10" spans="1:9" ht="13.5">
      <c r="A10"/>
      <c r="B10"/>
      <c r="C10" s="48"/>
      <c r="D10" s="48"/>
      <c r="E10" s="48"/>
      <c r="F10" s="48"/>
      <c r="G10" s="48"/>
      <c r="H10"/>
      <c r="I10"/>
    </row>
    <row r="11" spans="1:9" ht="15" customHeight="1">
      <c r="A11"/>
      <c r="B11" s="282"/>
      <c r="C11" s="282"/>
      <c r="D11" s="281"/>
      <c r="E11" s="283"/>
      <c r="F11" s="282"/>
      <c r="G11" s="282"/>
      <c r="H11" s="282"/>
      <c r="I11"/>
    </row>
    <row r="12" spans="1:9" ht="27" customHeight="1" thickBot="1">
      <c r="A12"/>
      <c r="B12" s="282"/>
      <c r="C12" s="282"/>
      <c r="D12" s="281"/>
      <c r="E12" s="283"/>
      <c r="F12" s="284" t="s">
        <v>39</v>
      </c>
      <c r="G12" s="282"/>
      <c r="H12" s="282"/>
      <c r="I12"/>
    </row>
    <row r="13" spans="1:9" ht="27" customHeight="1">
      <c r="A13"/>
      <c r="B13" s="282"/>
      <c r="C13" s="282"/>
      <c r="D13" s="281"/>
      <c r="E13" s="283"/>
      <c r="F13" s="285"/>
      <c r="G13" s="282"/>
      <c r="H13" s="282"/>
      <c r="I13"/>
    </row>
    <row r="14" spans="1:9" ht="27" customHeight="1">
      <c r="A14"/>
      <c r="B14" s="282"/>
      <c r="C14" s="282"/>
      <c r="D14" s="281"/>
      <c r="E14" s="283"/>
      <c r="F14" s="286" t="s">
        <v>317</v>
      </c>
      <c r="G14" s="282"/>
      <c r="H14" s="282"/>
      <c r="I14"/>
    </row>
    <row r="15" spans="1:9" ht="27" customHeight="1" thickBot="1">
      <c r="A15"/>
      <c r="B15" s="282"/>
      <c r="C15" s="282"/>
      <c r="D15" s="281"/>
      <c r="E15" s="283"/>
      <c r="F15" s="287" t="str">
        <f>E30</f>
        <v>ARVC Sports Centre Ct. 21</v>
      </c>
      <c r="G15" s="288"/>
      <c r="H15" s="62"/>
      <c r="I15"/>
    </row>
    <row r="16" spans="1:9" ht="27" customHeight="1" thickBot="1">
      <c r="A16"/>
      <c r="B16" s="281"/>
      <c r="C16" s="281"/>
      <c r="D16" s="281"/>
      <c r="E16" s="289" t="s">
        <v>121</v>
      </c>
      <c r="F16" s="290" t="s">
        <v>346</v>
      </c>
      <c r="G16" s="291"/>
      <c r="H16" s="281"/>
      <c r="I16"/>
    </row>
    <row r="17" spans="1:9" ht="27" customHeight="1">
      <c r="A17"/>
      <c r="B17" s="281"/>
      <c r="C17" s="281"/>
      <c r="D17" s="281"/>
      <c r="E17" s="245" t="s">
        <v>64</v>
      </c>
      <c r="F17" s="286"/>
      <c r="G17" s="292"/>
      <c r="H17" s="281"/>
      <c r="I17"/>
    </row>
    <row r="18" spans="1:9" ht="27" customHeight="1" thickBot="1">
      <c r="A18"/>
      <c r="B18" s="281"/>
      <c r="C18" s="281"/>
      <c r="D18" s="289"/>
      <c r="E18" s="247" t="str">
        <f>D7</f>
        <v>ARVC Sports Centre Ct. 22</v>
      </c>
      <c r="F18" s="293"/>
      <c r="G18" s="292"/>
      <c r="H18" s="281"/>
      <c r="I18"/>
    </row>
    <row r="19" spans="1:9" ht="27" customHeight="1">
      <c r="A19"/>
      <c r="B19" s="281"/>
      <c r="C19" s="281"/>
      <c r="D19" s="294"/>
      <c r="E19" s="295" t="s">
        <v>347</v>
      </c>
      <c r="F19" s="281"/>
      <c r="G19" s="286"/>
      <c r="H19" s="281"/>
      <c r="I19"/>
    </row>
    <row r="20" spans="1:9" ht="27" customHeight="1" thickBot="1">
      <c r="A20"/>
      <c r="B20" s="281"/>
      <c r="C20" s="281"/>
      <c r="D20" s="296" t="s">
        <v>308</v>
      </c>
      <c r="E20" s="252"/>
      <c r="F20" s="281"/>
      <c r="G20" s="286" t="s">
        <v>307</v>
      </c>
      <c r="H20" s="281"/>
      <c r="I20"/>
    </row>
    <row r="21" spans="1:9" ht="27" customHeight="1" thickBot="1">
      <c r="A21"/>
      <c r="B21" s="281"/>
      <c r="C21" s="297"/>
      <c r="D21" s="298" t="str">
        <f>E68</f>
        <v>ARVC Sports Centre Ct. 22</v>
      </c>
      <c r="E21" s="299" t="s">
        <v>144</v>
      </c>
      <c r="F21" s="281"/>
      <c r="G21" s="287" t="str">
        <f>F64</f>
        <v>ARVC Sports Centre Ct. 21</v>
      </c>
      <c r="H21" s="300"/>
      <c r="I21"/>
    </row>
    <row r="22" spans="1:9" ht="27" customHeight="1" thickBot="1">
      <c r="A22"/>
      <c r="B22" s="281"/>
      <c r="C22" s="296"/>
      <c r="D22" s="301" t="s">
        <v>348</v>
      </c>
      <c r="E22" s="289" t="s">
        <v>81</v>
      </c>
      <c r="F22" s="281"/>
      <c r="G22" s="290" t="s">
        <v>349</v>
      </c>
      <c r="H22" s="302"/>
      <c r="I22"/>
    </row>
    <row r="23" spans="1:9" ht="27" customHeight="1">
      <c r="A23"/>
      <c r="B23" s="281"/>
      <c r="C23" s="296"/>
      <c r="D23" s="301"/>
      <c r="E23" s="245" t="s">
        <v>63</v>
      </c>
      <c r="F23" s="281"/>
      <c r="G23" s="290"/>
      <c r="H23" s="303"/>
      <c r="I23"/>
    </row>
    <row r="24" spans="1:9" ht="27" customHeight="1" thickBot="1">
      <c r="A24"/>
      <c r="B24" s="281"/>
      <c r="C24" s="296"/>
      <c r="D24" s="300"/>
      <c r="E24" s="247" t="str">
        <f>C7</f>
        <v>ARVC Sports Centre Ct. 21</v>
      </c>
      <c r="F24" s="289"/>
      <c r="G24" s="286"/>
      <c r="H24" s="286"/>
      <c r="I24"/>
    </row>
    <row r="25" spans="1:9" ht="27" customHeight="1">
      <c r="A25"/>
      <c r="B25" s="281"/>
      <c r="C25" s="296"/>
      <c r="D25" s="281"/>
      <c r="E25" s="295" t="s">
        <v>211</v>
      </c>
      <c r="F25" s="304"/>
      <c r="G25" s="290"/>
      <c r="H25" s="286"/>
      <c r="I25"/>
    </row>
    <row r="26" spans="1:9" ht="27" customHeight="1" thickBot="1">
      <c r="A26"/>
      <c r="B26" s="281"/>
      <c r="C26" s="296" t="s">
        <v>318</v>
      </c>
      <c r="D26" s="281"/>
      <c r="E26" s="252"/>
      <c r="F26" s="286" t="s">
        <v>309</v>
      </c>
      <c r="G26" s="286"/>
      <c r="H26" s="286"/>
      <c r="I26"/>
    </row>
    <row r="27" spans="1:9" ht="27" customHeight="1" thickBot="1">
      <c r="A27"/>
      <c r="B27" s="297"/>
      <c r="C27" s="298" t="str">
        <f>D33</f>
        <v>ARVC Sports Centre Ct. 22</v>
      </c>
      <c r="D27" s="281"/>
      <c r="E27" s="305" t="s">
        <v>67</v>
      </c>
      <c r="F27" s="287" t="str">
        <f>F15</f>
        <v>ARVC Sports Centre Ct. 21</v>
      </c>
      <c r="G27" s="306"/>
      <c r="H27" s="286"/>
      <c r="I27"/>
    </row>
    <row r="28" spans="1:9" ht="27" customHeight="1" thickBot="1">
      <c r="A28"/>
      <c r="B28" s="307"/>
      <c r="C28" s="301" t="s">
        <v>350</v>
      </c>
      <c r="D28" s="281"/>
      <c r="E28" s="308" t="s">
        <v>66</v>
      </c>
      <c r="F28" s="290" t="s">
        <v>351</v>
      </c>
      <c r="G28" s="281"/>
      <c r="H28" s="286"/>
      <c r="I28"/>
    </row>
    <row r="29" spans="1:9" ht="27" customHeight="1">
      <c r="A29"/>
      <c r="B29" s="309"/>
      <c r="C29" s="301"/>
      <c r="D29" s="281"/>
      <c r="E29" s="245" t="s">
        <v>50</v>
      </c>
      <c r="F29" s="290"/>
      <c r="G29" s="281"/>
      <c r="H29" s="286"/>
      <c r="I29"/>
    </row>
    <row r="30" spans="1:9" ht="27" customHeight="1" thickBot="1">
      <c r="A30"/>
      <c r="B30" s="296"/>
      <c r="C30" s="296"/>
      <c r="D30" s="289"/>
      <c r="E30" s="247" t="str">
        <f>E24</f>
        <v>ARVC Sports Centre Ct. 21</v>
      </c>
      <c r="F30" s="297"/>
      <c r="G30" s="281"/>
      <c r="H30" s="286"/>
      <c r="I30"/>
    </row>
    <row r="31" spans="1:9" ht="27" customHeight="1">
      <c r="A31"/>
      <c r="B31" s="296"/>
      <c r="C31" s="296"/>
      <c r="D31" s="294"/>
      <c r="E31" s="249" t="s">
        <v>352</v>
      </c>
      <c r="F31" s="281"/>
      <c r="G31" s="281"/>
      <c r="H31" s="286"/>
      <c r="I31"/>
    </row>
    <row r="32" spans="1:9" ht="27" customHeight="1" thickBot="1">
      <c r="A32"/>
      <c r="B32" s="296"/>
      <c r="C32" s="296"/>
      <c r="D32" s="296" t="s">
        <v>319</v>
      </c>
      <c r="E32" s="252"/>
      <c r="F32" s="281"/>
      <c r="G32" s="281"/>
      <c r="H32" s="286"/>
      <c r="I32"/>
    </row>
    <row r="33" spans="1:9" ht="27" customHeight="1" thickBot="1">
      <c r="A33"/>
      <c r="B33" s="296"/>
      <c r="C33" s="306"/>
      <c r="D33" s="298" t="str">
        <f>D21</f>
        <v>ARVC Sports Centre Ct. 22</v>
      </c>
      <c r="E33" s="305" t="s">
        <v>71</v>
      </c>
      <c r="F33" s="281"/>
      <c r="G33" s="281"/>
      <c r="H33" s="286"/>
      <c r="I33"/>
    </row>
    <row r="34" spans="1:9" ht="27" customHeight="1">
      <c r="A34"/>
      <c r="B34" s="296"/>
      <c r="C34" s="281"/>
      <c r="D34" s="301" t="s">
        <v>353</v>
      </c>
      <c r="E34" s="281"/>
      <c r="F34" s="281"/>
      <c r="G34" s="281"/>
      <c r="H34" s="286"/>
      <c r="I34"/>
    </row>
    <row r="35" spans="1:9" ht="27" customHeight="1">
      <c r="A35"/>
      <c r="B35" s="296"/>
      <c r="C35" s="281"/>
      <c r="D35" s="301"/>
      <c r="E35" s="281"/>
      <c r="F35" s="281"/>
      <c r="G35" s="281"/>
      <c r="H35" s="286" t="s">
        <v>311</v>
      </c>
      <c r="I35"/>
    </row>
    <row r="36" spans="1:9" ht="27" customHeight="1" thickBot="1">
      <c r="A36"/>
      <c r="B36" s="296"/>
      <c r="C36" s="281"/>
      <c r="D36" s="300"/>
      <c r="E36" s="281"/>
      <c r="F36" s="281"/>
      <c r="G36" s="281"/>
      <c r="H36" s="287" t="str">
        <f>G55</f>
        <v>ARVC Sports Centre Ct. 21</v>
      </c>
      <c r="I36" s="310"/>
    </row>
    <row r="37" spans="1:9" ht="27" customHeight="1">
      <c r="A37"/>
      <c r="B37" s="311"/>
      <c r="C37" s="281"/>
      <c r="D37" s="283" t="s">
        <v>354</v>
      </c>
      <c r="E37" s="281"/>
      <c r="F37" s="281"/>
      <c r="G37" s="281"/>
      <c r="H37" s="290" t="s">
        <v>355</v>
      </c>
      <c r="I37"/>
    </row>
    <row r="38" spans="1:9" ht="27" customHeight="1">
      <c r="A38" s="8"/>
      <c r="B38" s="312"/>
      <c r="C38" s="281"/>
      <c r="D38" s="281"/>
      <c r="E38" s="283"/>
      <c r="F38" s="281"/>
      <c r="G38" s="281"/>
      <c r="H38" s="286"/>
      <c r="I38"/>
    </row>
    <row r="39" spans="1:9" ht="27" customHeight="1" thickBot="1">
      <c r="A39"/>
      <c r="B39" s="311" t="s">
        <v>315</v>
      </c>
      <c r="C39" s="6"/>
      <c r="D39" s="6"/>
      <c r="E39" s="16" t="s">
        <v>72</v>
      </c>
      <c r="F39" s="6"/>
      <c r="G39" s="6"/>
      <c r="H39" s="253"/>
      <c r="I39" s="281"/>
    </row>
    <row r="40" spans="1:9" ht="27" customHeight="1" thickBot="1" thickTop="1">
      <c r="A40" s="313"/>
      <c r="B40" s="312" t="str">
        <f>C55</f>
        <v>ARVC Sports Centre Ct. 23</v>
      </c>
      <c r="C40" s="6"/>
      <c r="D40" s="6"/>
      <c r="E40" s="314"/>
      <c r="F40" s="6"/>
      <c r="G40" s="6"/>
      <c r="H40" s="253"/>
      <c r="I40" s="281"/>
    </row>
    <row r="41" spans="1:9" ht="27" customHeight="1">
      <c r="A41"/>
      <c r="B41" s="263" t="s">
        <v>196</v>
      </c>
      <c r="C41" s="6"/>
      <c r="D41" s="6"/>
      <c r="E41" s="315" t="s">
        <v>116</v>
      </c>
      <c r="F41" s="6"/>
      <c r="G41" s="6"/>
      <c r="H41" s="253"/>
      <c r="I41" s="281"/>
    </row>
    <row r="42" spans="1:9" ht="27" customHeight="1" thickBot="1">
      <c r="A42"/>
      <c r="B42" s="251"/>
      <c r="C42" s="6"/>
      <c r="D42" s="246"/>
      <c r="E42" s="316" t="str">
        <f>F7</f>
        <v>ARVC Sports Centre Ct. 23</v>
      </c>
      <c r="F42" s="317"/>
      <c r="G42" s="6"/>
      <c r="H42" s="253"/>
      <c r="I42" s="281"/>
    </row>
    <row r="43" spans="1:9" ht="27" customHeight="1">
      <c r="A43"/>
      <c r="B43" s="251"/>
      <c r="C43" s="6"/>
      <c r="D43" s="248"/>
      <c r="E43" s="318" t="s">
        <v>313</v>
      </c>
      <c r="F43" s="250"/>
      <c r="G43" s="6"/>
      <c r="H43" s="253"/>
      <c r="I43" s="281"/>
    </row>
    <row r="44" spans="1:9" ht="27" customHeight="1">
      <c r="A44"/>
      <c r="B44" s="251"/>
      <c r="C44" s="6"/>
      <c r="D44" s="251"/>
      <c r="E44" s="319"/>
      <c r="F44" s="253"/>
      <c r="G44" s="6"/>
      <c r="H44" s="253"/>
      <c r="I44" s="281"/>
    </row>
    <row r="45" spans="1:9" ht="27" customHeight="1" thickBot="1">
      <c r="A45"/>
      <c r="B45" s="251"/>
      <c r="C45" s="6"/>
      <c r="D45" s="320" t="s">
        <v>314</v>
      </c>
      <c r="E45" s="321"/>
      <c r="F45" s="322" t="s">
        <v>113</v>
      </c>
      <c r="G45" s="6"/>
      <c r="H45" s="253"/>
      <c r="I45" s="281"/>
    </row>
    <row r="46" spans="1:9" ht="27" customHeight="1" thickBot="1" thickTop="1">
      <c r="A46"/>
      <c r="B46" s="251"/>
      <c r="C46" s="255"/>
      <c r="D46" s="256" t="str">
        <f>F46</f>
        <v>ARVC Sports Centre Ct. 23</v>
      </c>
      <c r="E46" s="254" t="s">
        <v>73</v>
      </c>
      <c r="F46" s="258" t="str">
        <f>E50</f>
        <v>ARVC Sports Centre Ct. 23</v>
      </c>
      <c r="G46" s="278"/>
      <c r="H46" s="253"/>
      <c r="I46" s="281"/>
    </row>
    <row r="47" spans="1:9" ht="27" customHeight="1" thickBot="1">
      <c r="A47"/>
      <c r="B47" s="251"/>
      <c r="C47" s="248"/>
      <c r="D47" s="263" t="s">
        <v>148</v>
      </c>
      <c r="E47" s="323" t="s">
        <v>82</v>
      </c>
      <c r="F47" s="260" t="s">
        <v>61</v>
      </c>
      <c r="G47" s="250"/>
      <c r="H47" s="253"/>
      <c r="I47" s="281"/>
    </row>
    <row r="48" spans="1:9" ht="27" customHeight="1" thickTop="1">
      <c r="A48"/>
      <c r="B48" s="251"/>
      <c r="C48" s="259"/>
      <c r="D48" s="259"/>
      <c r="E48" s="314"/>
      <c r="F48" s="253"/>
      <c r="G48" s="253"/>
      <c r="H48" s="253"/>
      <c r="I48" s="281"/>
    </row>
    <row r="49" spans="1:9" ht="27" customHeight="1">
      <c r="A49"/>
      <c r="B49" s="251"/>
      <c r="C49" s="259"/>
      <c r="D49" s="259"/>
      <c r="E49" s="315" t="s">
        <v>115</v>
      </c>
      <c r="F49" s="253"/>
      <c r="G49" s="253"/>
      <c r="H49" s="253"/>
      <c r="I49" s="281"/>
    </row>
    <row r="50" spans="1:9" ht="27" customHeight="1" thickBot="1">
      <c r="A50"/>
      <c r="B50" s="251"/>
      <c r="C50" s="251"/>
      <c r="D50" s="324"/>
      <c r="E50" s="316" t="str">
        <f>E42</f>
        <v>ARVC Sports Centre Ct. 23</v>
      </c>
      <c r="F50" s="255"/>
      <c r="G50" s="260"/>
      <c r="H50" s="253"/>
      <c r="I50" s="281"/>
    </row>
    <row r="51" spans="1:9" ht="27" customHeight="1">
      <c r="A51"/>
      <c r="B51" s="251"/>
      <c r="C51" s="251"/>
      <c r="D51" s="279"/>
      <c r="E51" s="319" t="s">
        <v>58</v>
      </c>
      <c r="F51" s="279"/>
      <c r="G51" s="260"/>
      <c r="H51" s="253"/>
      <c r="I51" s="281"/>
    </row>
    <row r="52" spans="1:9" ht="27" customHeight="1">
      <c r="A52"/>
      <c r="B52" s="251"/>
      <c r="C52" s="251"/>
      <c r="D52" s="6"/>
      <c r="E52" s="319"/>
      <c r="F52" s="6"/>
      <c r="G52" s="260"/>
      <c r="H52" s="253"/>
      <c r="I52" s="16"/>
    </row>
    <row r="53" spans="1:9" ht="27" customHeight="1" thickBot="1">
      <c r="A53"/>
      <c r="B53" s="251"/>
      <c r="C53" s="251"/>
      <c r="D53" s="6"/>
      <c r="E53" s="321"/>
      <c r="F53" s="6"/>
      <c r="G53" s="253"/>
      <c r="H53" s="253"/>
      <c r="I53" s="16"/>
    </row>
    <row r="54" spans="1:9" ht="27" customHeight="1" thickTop="1">
      <c r="A54"/>
      <c r="B54" s="251"/>
      <c r="C54" s="311" t="s">
        <v>306</v>
      </c>
      <c r="D54" s="6"/>
      <c r="E54" s="254" t="s">
        <v>97</v>
      </c>
      <c r="F54" s="6"/>
      <c r="G54" s="322" t="s">
        <v>316</v>
      </c>
      <c r="H54" s="253"/>
      <c r="I54" s="16"/>
    </row>
    <row r="55" spans="1:9" ht="27" customHeight="1" thickBot="1">
      <c r="A55"/>
      <c r="B55" s="262"/>
      <c r="C55" s="312" t="str">
        <f>D46</f>
        <v>ARVC Sports Centre Ct. 23</v>
      </c>
      <c r="D55" s="6"/>
      <c r="E55" s="6"/>
      <c r="F55" s="257"/>
      <c r="G55" s="277" t="str">
        <f>G21</f>
        <v>ARVC Sports Centre Ct. 21</v>
      </c>
      <c r="H55" s="262"/>
      <c r="I55" s="14"/>
    </row>
    <row r="56" spans="1:9" ht="27" customHeight="1">
      <c r="A56"/>
      <c r="B56" s="6"/>
      <c r="C56" s="263" t="s">
        <v>117</v>
      </c>
      <c r="D56" s="6"/>
      <c r="E56" s="16"/>
      <c r="F56" s="257"/>
      <c r="G56" s="260" t="s">
        <v>138</v>
      </c>
      <c r="H56" s="6"/>
      <c r="I56" s="14"/>
    </row>
    <row r="57" spans="1:9" ht="27" customHeight="1" thickBot="1">
      <c r="A57"/>
      <c r="B57" s="6"/>
      <c r="C57" s="251"/>
      <c r="D57" s="17"/>
      <c r="E57" s="16" t="s">
        <v>122</v>
      </c>
      <c r="F57" s="6"/>
      <c r="G57" s="253"/>
      <c r="H57" s="6"/>
      <c r="I57" s="14"/>
    </row>
    <row r="58" spans="1:9" ht="27" customHeight="1" thickTop="1">
      <c r="A58"/>
      <c r="B58" s="6"/>
      <c r="C58" s="251"/>
      <c r="D58" s="16"/>
      <c r="E58" s="314"/>
      <c r="F58" s="6"/>
      <c r="G58" s="253"/>
      <c r="H58" s="6"/>
      <c r="I58" s="14"/>
    </row>
    <row r="59" spans="1:9" ht="27" customHeight="1">
      <c r="A59"/>
      <c r="B59" s="6"/>
      <c r="C59" s="251"/>
      <c r="D59" s="16"/>
      <c r="E59" s="315" t="s">
        <v>120</v>
      </c>
      <c r="F59" s="6"/>
      <c r="G59" s="253"/>
      <c r="H59" s="6"/>
      <c r="I59" s="14"/>
    </row>
    <row r="60" spans="1:9" ht="27" customHeight="1" thickBot="1">
      <c r="A60"/>
      <c r="B60" s="6"/>
      <c r="C60" s="251"/>
      <c r="D60" s="325"/>
      <c r="E60" s="316" t="str">
        <f>E18</f>
        <v>ARVC Sports Centre Ct. 22</v>
      </c>
      <c r="F60" s="317"/>
      <c r="G60" s="253"/>
      <c r="H60" s="6"/>
      <c r="I60" s="14"/>
    </row>
    <row r="61" spans="1:9" ht="27" customHeight="1">
      <c r="A61"/>
      <c r="B61" s="6"/>
      <c r="C61" s="251"/>
      <c r="D61" s="248"/>
      <c r="E61" s="319" t="s">
        <v>57</v>
      </c>
      <c r="F61" s="250"/>
      <c r="G61" s="253"/>
      <c r="H61" s="6"/>
      <c r="I61" s="14"/>
    </row>
    <row r="62" spans="1:9" ht="27" customHeight="1">
      <c r="A62"/>
      <c r="B62" s="6"/>
      <c r="C62" s="251"/>
      <c r="D62" s="251"/>
      <c r="E62" s="319"/>
      <c r="F62" s="253"/>
      <c r="G62" s="253"/>
      <c r="H62" s="6"/>
      <c r="I62" s="14"/>
    </row>
    <row r="63" spans="1:9" ht="27" customHeight="1" thickBot="1">
      <c r="A63"/>
      <c r="B63" s="257"/>
      <c r="C63" s="251"/>
      <c r="D63" s="320" t="s">
        <v>303</v>
      </c>
      <c r="E63" s="326"/>
      <c r="F63" s="322" t="s">
        <v>304</v>
      </c>
      <c r="G63" s="253"/>
      <c r="H63" s="6"/>
      <c r="I63" s="14"/>
    </row>
    <row r="64" spans="1:9" ht="27" customHeight="1" thickBot="1" thickTop="1">
      <c r="A64"/>
      <c r="B64" s="6"/>
      <c r="C64" s="262"/>
      <c r="D64" s="256" t="str">
        <f>D46</f>
        <v>ARVC Sports Centre Ct. 23</v>
      </c>
      <c r="E64" s="271" t="s">
        <v>145</v>
      </c>
      <c r="F64" s="258" t="str">
        <f>F27</f>
        <v>ARVC Sports Centre Ct. 21</v>
      </c>
      <c r="G64" s="262"/>
      <c r="H64" s="6"/>
      <c r="I64" s="14"/>
    </row>
    <row r="65" spans="1:9" ht="27" customHeight="1" thickBot="1">
      <c r="A65"/>
      <c r="B65" s="6"/>
      <c r="C65" s="6"/>
      <c r="D65" s="259" t="s">
        <v>283</v>
      </c>
      <c r="E65" s="16" t="s">
        <v>74</v>
      </c>
      <c r="F65" s="260" t="s">
        <v>356</v>
      </c>
      <c r="G65" s="6"/>
      <c r="H65" s="6"/>
      <c r="I65"/>
    </row>
    <row r="66" spans="1:9" ht="27" customHeight="1" thickTop="1">
      <c r="A66"/>
      <c r="B66" s="6"/>
      <c r="C66" s="6"/>
      <c r="D66" s="251"/>
      <c r="E66" s="314"/>
      <c r="F66" s="253"/>
      <c r="G66" s="6"/>
      <c r="H66" s="6"/>
      <c r="I66"/>
    </row>
    <row r="67" spans="1:9" ht="27" customHeight="1">
      <c r="A67"/>
      <c r="B67" s="6"/>
      <c r="C67" s="6"/>
      <c r="D67" s="251"/>
      <c r="E67" s="315" t="s">
        <v>320</v>
      </c>
      <c r="F67" s="253"/>
      <c r="G67" s="6"/>
      <c r="H67" s="6"/>
      <c r="I67"/>
    </row>
    <row r="68" spans="1:9" ht="27" customHeight="1" thickBot="1">
      <c r="A68"/>
      <c r="B68" s="6"/>
      <c r="C68" s="6"/>
      <c r="D68" s="324"/>
      <c r="E68" s="316" t="str">
        <f>E60</f>
        <v>ARVC Sports Centre Ct. 22</v>
      </c>
      <c r="F68" s="327"/>
      <c r="G68" s="6"/>
      <c r="H68" s="6"/>
      <c r="I68"/>
    </row>
    <row r="69" spans="1:9" ht="27" customHeight="1">
      <c r="A69"/>
      <c r="B69" s="6"/>
      <c r="C69" s="6"/>
      <c r="D69" s="279"/>
      <c r="E69" s="319" t="s">
        <v>59</v>
      </c>
      <c r="F69" s="6"/>
      <c r="G69" s="6"/>
      <c r="H69" s="6"/>
      <c r="I69"/>
    </row>
    <row r="70" spans="1:9" ht="27" customHeight="1">
      <c r="A70"/>
      <c r="B70" s="6"/>
      <c r="C70" s="6"/>
      <c r="D70" s="6"/>
      <c r="E70" s="319"/>
      <c r="F70" s="6"/>
      <c r="G70"/>
      <c r="H70"/>
      <c r="I70"/>
    </row>
    <row r="71" spans="1:9" ht="27" customHeight="1" thickBot="1">
      <c r="A71"/>
      <c r="B71" s="16"/>
      <c r="C71" s="16"/>
      <c r="D71" s="6"/>
      <c r="E71" s="326"/>
      <c r="F71" s="6"/>
      <c r="G71" s="6"/>
      <c r="H71" s="6"/>
      <c r="I71"/>
    </row>
    <row r="72" spans="1:9" ht="27" customHeight="1" thickTop="1">
      <c r="A72"/>
      <c r="B72" s="16"/>
      <c r="C72" s="16"/>
      <c r="D72" s="6"/>
      <c r="E72" s="254" t="s">
        <v>40</v>
      </c>
      <c r="F72" s="6"/>
      <c r="G72" s="6"/>
      <c r="H72" s="8"/>
      <c r="I72"/>
    </row>
    <row r="73" spans="1:9" ht="12.75">
      <c r="A73"/>
      <c r="B73"/>
      <c r="C73"/>
      <c r="D73"/>
      <c r="E73"/>
      <c r="F73"/>
      <c r="G73"/>
      <c r="H73"/>
      <c r="I73"/>
    </row>
    <row r="74" spans="1:9" ht="12.75">
      <c r="A74"/>
      <c r="B74" s="53"/>
      <c r="C74" s="328" t="s">
        <v>62</v>
      </c>
      <c r="D74" s="6"/>
      <c r="E74" s="6"/>
      <c r="F74" s="17"/>
      <c r="G74"/>
      <c r="H74"/>
      <c r="I74"/>
    </row>
    <row r="75" spans="1:9" ht="12.75">
      <c r="A75"/>
      <c r="B75"/>
      <c r="C75"/>
      <c r="D75"/>
      <c r="E75"/>
      <c r="F75"/>
      <c r="G75"/>
      <c r="H75"/>
      <c r="I75"/>
    </row>
    <row r="76" spans="1:9" ht="12.75">
      <c r="A76"/>
      <c r="B76"/>
      <c r="C76"/>
      <c r="D76"/>
      <c r="E76"/>
      <c r="F76"/>
      <c r="G76"/>
      <c r="H76"/>
      <c r="I76"/>
    </row>
    <row r="77" spans="1:9" ht="12.75">
      <c r="A77"/>
      <c r="B77"/>
      <c r="C77"/>
      <c r="D77"/>
      <c r="E77"/>
      <c r="F77"/>
      <c r="G77"/>
      <c r="H77"/>
      <c r="I77"/>
    </row>
    <row r="78" spans="1:9" ht="12.75">
      <c r="A78"/>
      <c r="B78"/>
      <c r="C78"/>
      <c r="D78"/>
      <c r="E78"/>
      <c r="F78"/>
      <c r="G78"/>
      <c r="H78"/>
      <c r="I78"/>
    </row>
    <row r="79" spans="1:9" ht="12.75">
      <c r="A79"/>
      <c r="B79"/>
      <c r="C79"/>
      <c r="D79"/>
      <c r="E79"/>
      <c r="F79"/>
      <c r="G79"/>
      <c r="H79"/>
      <c r="I79"/>
    </row>
    <row r="80" spans="1:9" ht="12.75">
      <c r="A80"/>
      <c r="B80"/>
      <c r="C80"/>
      <c r="D80"/>
      <c r="E80"/>
      <c r="F80"/>
      <c r="G80"/>
      <c r="H80"/>
      <c r="I80"/>
    </row>
    <row r="81" spans="1:9" ht="12.75">
      <c r="A81"/>
      <c r="B81"/>
      <c r="C81"/>
      <c r="D81"/>
      <c r="E81"/>
      <c r="F81"/>
      <c r="G81"/>
      <c r="H81"/>
      <c r="I81"/>
    </row>
    <row r="82" spans="1:9" ht="12.75">
      <c r="A82"/>
      <c r="B82"/>
      <c r="C82"/>
      <c r="D82"/>
      <c r="E82"/>
      <c r="F82"/>
      <c r="G82"/>
      <c r="H82"/>
      <c r="I82"/>
    </row>
    <row r="83" spans="1:9" ht="12.75">
      <c r="A83"/>
      <c r="B83"/>
      <c r="C83"/>
      <c r="D83"/>
      <c r="E83"/>
      <c r="F83"/>
      <c r="G83"/>
      <c r="H83"/>
      <c r="I83"/>
    </row>
    <row r="84" spans="1:9" ht="12.75">
      <c r="A84"/>
      <c r="B84"/>
      <c r="C84"/>
      <c r="D84"/>
      <c r="E84"/>
      <c r="F84"/>
      <c r="G84"/>
      <c r="H84"/>
      <c r="I84"/>
    </row>
    <row r="85" spans="1:9" ht="12.75">
      <c r="A85"/>
      <c r="B85"/>
      <c r="C85"/>
      <c r="D85"/>
      <c r="E85"/>
      <c r="F85"/>
      <c r="G85"/>
      <c r="H85"/>
      <c r="I85"/>
    </row>
    <row r="86" spans="1:9" ht="12.75">
      <c r="A86"/>
      <c r="B86"/>
      <c r="C86"/>
      <c r="D86"/>
      <c r="E86"/>
      <c r="F86"/>
      <c r="G86"/>
      <c r="H86"/>
      <c r="I86"/>
    </row>
    <row r="87" spans="1:9" ht="12.75">
      <c r="A87"/>
      <c r="B87"/>
      <c r="C87"/>
      <c r="D87"/>
      <c r="E87"/>
      <c r="F87"/>
      <c r="G87"/>
      <c r="H87"/>
      <c r="I87"/>
    </row>
    <row r="88" spans="1:9" ht="12.75">
      <c r="A88"/>
      <c r="B88"/>
      <c r="C88"/>
      <c r="D88"/>
      <c r="E88"/>
      <c r="F88"/>
      <c r="G88"/>
      <c r="H88"/>
      <c r="I88"/>
    </row>
    <row r="89" spans="1:9" ht="12.75">
      <c r="A89"/>
      <c r="B89"/>
      <c r="C89"/>
      <c r="D89"/>
      <c r="E89"/>
      <c r="F89"/>
      <c r="G89"/>
      <c r="H89"/>
      <c r="I89"/>
    </row>
    <row r="90" spans="1:9" ht="12.75">
      <c r="A90"/>
      <c r="B90"/>
      <c r="C90"/>
      <c r="D90"/>
      <c r="E90"/>
      <c r="F90"/>
      <c r="G90"/>
      <c r="H90"/>
      <c r="I90"/>
    </row>
    <row r="91" spans="1:9" ht="12.75">
      <c r="A91"/>
      <c r="B91"/>
      <c r="C91"/>
      <c r="D91"/>
      <c r="E91"/>
      <c r="F91"/>
      <c r="G91"/>
      <c r="H91"/>
      <c r="I91"/>
    </row>
    <row r="92" spans="1:9" ht="12.75">
      <c r="A92"/>
      <c r="B92"/>
      <c r="C92"/>
      <c r="D92"/>
      <c r="E92"/>
      <c r="F92"/>
      <c r="G92"/>
      <c r="H92"/>
      <c r="I92"/>
    </row>
    <row r="93" spans="1:9" ht="12.75">
      <c r="A93"/>
      <c r="B93"/>
      <c r="C93"/>
      <c r="D93"/>
      <c r="E93"/>
      <c r="F93"/>
      <c r="G93"/>
      <c r="H93"/>
      <c r="I93"/>
    </row>
    <row r="94" spans="1:9" ht="12.75">
      <c r="A94"/>
      <c r="B94"/>
      <c r="C94"/>
      <c r="D94"/>
      <c r="E94"/>
      <c r="F94"/>
      <c r="G94"/>
      <c r="H94"/>
      <c r="I94"/>
    </row>
    <row r="95" spans="1:9" ht="12.75">
      <c r="A95"/>
      <c r="B95"/>
      <c r="C95"/>
      <c r="D95"/>
      <c r="E95"/>
      <c r="F95"/>
      <c r="G95"/>
      <c r="H95"/>
      <c r="I95"/>
    </row>
    <row r="96" spans="1:9" ht="12.75">
      <c r="A96"/>
      <c r="B96"/>
      <c r="C96"/>
      <c r="D96"/>
      <c r="E96"/>
      <c r="F96"/>
      <c r="G96"/>
      <c r="H96"/>
      <c r="I96"/>
    </row>
    <row r="97" spans="1:9" ht="12.75">
      <c r="A97"/>
      <c r="B97"/>
      <c r="C97"/>
      <c r="D97"/>
      <c r="E97"/>
      <c r="F97"/>
      <c r="G97"/>
      <c r="H97"/>
      <c r="I97"/>
    </row>
    <row r="98" spans="1:9" ht="12.75">
      <c r="A98"/>
      <c r="B98"/>
      <c r="C98"/>
      <c r="D98"/>
      <c r="E98"/>
      <c r="F98"/>
      <c r="G98"/>
      <c r="H98"/>
      <c r="I98"/>
    </row>
    <row r="99" spans="1:9" ht="12.75">
      <c r="A99"/>
      <c r="B99"/>
      <c r="C99"/>
      <c r="D99"/>
      <c r="E99"/>
      <c r="F99"/>
      <c r="G99"/>
      <c r="H99"/>
      <c r="I99"/>
    </row>
    <row r="100" spans="1:9" ht="12.75">
      <c r="A100"/>
      <c r="B100"/>
      <c r="C100"/>
      <c r="D100"/>
      <c r="E100"/>
      <c r="F100"/>
      <c r="G100"/>
      <c r="H100"/>
      <c r="I100"/>
    </row>
    <row r="101" spans="1:9" ht="12.75">
      <c r="A101"/>
      <c r="B101"/>
      <c r="C101"/>
      <c r="D101"/>
      <c r="E101"/>
      <c r="F101"/>
      <c r="G101"/>
      <c r="H101"/>
      <c r="I101"/>
    </row>
    <row r="102" spans="1:9" ht="12.75">
      <c r="A102"/>
      <c r="B102"/>
      <c r="C102"/>
      <c r="D102"/>
      <c r="E102"/>
      <c r="F102"/>
      <c r="G102"/>
      <c r="H102"/>
      <c r="I102"/>
    </row>
    <row r="103" spans="1:9" ht="12.75">
      <c r="A103"/>
      <c r="B103"/>
      <c r="C103"/>
      <c r="D103"/>
      <c r="E103"/>
      <c r="F103"/>
      <c r="G103"/>
      <c r="H103"/>
      <c r="I103"/>
    </row>
    <row r="104" spans="1:9" ht="12.75">
      <c r="A104"/>
      <c r="B104"/>
      <c r="C104"/>
      <c r="D104"/>
      <c r="E104"/>
      <c r="F104"/>
      <c r="G104"/>
      <c r="H104"/>
      <c r="I104"/>
    </row>
    <row r="105" spans="1:9" ht="12.75">
      <c r="A105"/>
      <c r="B105"/>
      <c r="C105"/>
      <c r="D105"/>
      <c r="E105"/>
      <c r="F105"/>
      <c r="G105"/>
      <c r="H105"/>
      <c r="I105"/>
    </row>
    <row r="106" spans="1:9" ht="12.75">
      <c r="A106"/>
      <c r="B106"/>
      <c r="C106"/>
      <c r="D106"/>
      <c r="E106"/>
      <c r="F106"/>
      <c r="G106"/>
      <c r="H106"/>
      <c r="I106"/>
    </row>
    <row r="107" spans="1:9" ht="12.75">
      <c r="A107"/>
      <c r="B107"/>
      <c r="C107"/>
      <c r="D107"/>
      <c r="E107"/>
      <c r="F107"/>
      <c r="G107"/>
      <c r="H107"/>
      <c r="I107"/>
    </row>
    <row r="108" spans="1:9" ht="12.75">
      <c r="A108"/>
      <c r="B108"/>
      <c r="C108"/>
      <c r="D108"/>
      <c r="E108"/>
      <c r="F108"/>
      <c r="G108"/>
      <c r="H108"/>
      <c r="I108"/>
    </row>
    <row r="109" spans="1:9" ht="12.75">
      <c r="A109"/>
      <c r="B109"/>
      <c r="C109"/>
      <c r="D109"/>
      <c r="E109"/>
      <c r="F109"/>
      <c r="G109"/>
      <c r="H109"/>
      <c r="I109"/>
    </row>
    <row r="110" spans="1:9" ht="12.75">
      <c r="A110"/>
      <c r="B110"/>
      <c r="C110"/>
      <c r="D110"/>
      <c r="E110"/>
      <c r="F110"/>
      <c r="G110"/>
      <c r="H110"/>
      <c r="I110"/>
    </row>
    <row r="111" spans="1:9" ht="12.75">
      <c r="A111"/>
      <c r="B111"/>
      <c r="C111"/>
      <c r="D111"/>
      <c r="E111"/>
      <c r="F111"/>
      <c r="G111"/>
      <c r="H111"/>
      <c r="I111"/>
    </row>
    <row r="112" spans="1:9" ht="12.75">
      <c r="A112"/>
      <c r="B112"/>
      <c r="C112"/>
      <c r="D112"/>
      <c r="E112"/>
      <c r="F112"/>
      <c r="G112"/>
      <c r="H112"/>
      <c r="I112"/>
    </row>
    <row r="113" spans="1:9" ht="12.75">
      <c r="A113"/>
      <c r="B113"/>
      <c r="C113"/>
      <c r="D113"/>
      <c r="E113"/>
      <c r="F113"/>
      <c r="G113"/>
      <c r="H113"/>
      <c r="I113"/>
    </row>
    <row r="114" spans="1:9" ht="12.75">
      <c r="A114"/>
      <c r="B114"/>
      <c r="C114"/>
      <c r="D114"/>
      <c r="E114"/>
      <c r="F114"/>
      <c r="G114"/>
      <c r="H114"/>
      <c r="I114"/>
    </row>
    <row r="115" spans="1:9" ht="12.75">
      <c r="A115"/>
      <c r="B115"/>
      <c r="C115"/>
      <c r="D115"/>
      <c r="E115"/>
      <c r="F115"/>
      <c r="G115"/>
      <c r="H115"/>
      <c r="I115"/>
    </row>
    <row r="116" spans="1:9" ht="12.75">
      <c r="A116"/>
      <c r="B116"/>
      <c r="C116"/>
      <c r="D116"/>
      <c r="E116"/>
      <c r="F116"/>
      <c r="G116"/>
      <c r="H116"/>
      <c r="I116"/>
    </row>
    <row r="117" spans="1:9" ht="12.75">
      <c r="A117"/>
      <c r="B117"/>
      <c r="C117"/>
      <c r="D117"/>
      <c r="E117"/>
      <c r="F117"/>
      <c r="G117"/>
      <c r="H117"/>
      <c r="I117"/>
    </row>
    <row r="118" spans="1:9" ht="12.75">
      <c r="A118"/>
      <c r="B118"/>
      <c r="C118"/>
      <c r="D118"/>
      <c r="E118"/>
      <c r="F118"/>
      <c r="G118"/>
      <c r="H118"/>
      <c r="I118"/>
    </row>
    <row r="119" spans="1:9" ht="12.75">
      <c r="A119"/>
      <c r="B119"/>
      <c r="C119"/>
      <c r="D119"/>
      <c r="E119"/>
      <c r="F119"/>
      <c r="G119"/>
      <c r="H119"/>
      <c r="I119"/>
    </row>
    <row r="120" spans="1:9" ht="12.75">
      <c r="A120"/>
      <c r="B120"/>
      <c r="C120"/>
      <c r="D120"/>
      <c r="E120"/>
      <c r="F120"/>
      <c r="G120"/>
      <c r="H120"/>
      <c r="I120"/>
    </row>
    <row r="121" spans="1:9" ht="12.75">
      <c r="A121"/>
      <c r="B121"/>
      <c r="C121"/>
      <c r="D121"/>
      <c r="E121"/>
      <c r="F121"/>
      <c r="G121"/>
      <c r="H121"/>
      <c r="I121"/>
    </row>
    <row r="122" spans="1:9" ht="12.75">
      <c r="A122"/>
      <c r="B122"/>
      <c r="C122"/>
      <c r="D122"/>
      <c r="E122"/>
      <c r="F122"/>
      <c r="G122"/>
      <c r="H122"/>
      <c r="I122"/>
    </row>
    <row r="123" spans="1:9" ht="12.75">
      <c r="A123"/>
      <c r="B123"/>
      <c r="C123"/>
      <c r="D123"/>
      <c r="E123"/>
      <c r="F123"/>
      <c r="G123"/>
      <c r="H123"/>
      <c r="I123"/>
    </row>
    <row r="124" spans="1:9" ht="12.75">
      <c r="A124"/>
      <c r="B124"/>
      <c r="C124"/>
      <c r="D124"/>
      <c r="E124"/>
      <c r="F124"/>
      <c r="G124"/>
      <c r="H124"/>
      <c r="I124"/>
    </row>
    <row r="125" spans="1:9" ht="12.75">
      <c r="A125"/>
      <c r="B125"/>
      <c r="C125"/>
      <c r="D125"/>
      <c r="E125"/>
      <c r="F125"/>
      <c r="G125"/>
      <c r="H125"/>
      <c r="I125"/>
    </row>
    <row r="126" spans="1:9" ht="12.75">
      <c r="A126"/>
      <c r="B126"/>
      <c r="C126"/>
      <c r="D126"/>
      <c r="E126"/>
      <c r="F126"/>
      <c r="G126"/>
      <c r="H126"/>
      <c r="I126"/>
    </row>
    <row r="127" spans="1:9" ht="12.75">
      <c r="A127"/>
      <c r="B127"/>
      <c r="C127"/>
      <c r="D127"/>
      <c r="E127"/>
      <c r="F127"/>
      <c r="G127"/>
      <c r="H127"/>
      <c r="I127"/>
    </row>
    <row r="128" spans="1:9" ht="12.75">
      <c r="A128"/>
      <c r="B128"/>
      <c r="C128"/>
      <c r="D128"/>
      <c r="E128"/>
      <c r="F128"/>
      <c r="G128"/>
      <c r="H128"/>
      <c r="I128"/>
    </row>
    <row r="129" spans="1:9" ht="12.75">
      <c r="A129"/>
      <c r="B129"/>
      <c r="C129"/>
      <c r="D129"/>
      <c r="E129"/>
      <c r="F129"/>
      <c r="G129"/>
      <c r="H129"/>
      <c r="I129"/>
    </row>
    <row r="130" spans="1:9" ht="12.75">
      <c r="A130"/>
      <c r="B130"/>
      <c r="C130"/>
      <c r="D130"/>
      <c r="E130"/>
      <c r="F130"/>
      <c r="G130"/>
      <c r="H130"/>
      <c r="I130"/>
    </row>
    <row r="131" spans="1:9" ht="12.75">
      <c r="A131"/>
      <c r="B131"/>
      <c r="C131"/>
      <c r="D131"/>
      <c r="E131"/>
      <c r="F131"/>
      <c r="G131"/>
      <c r="H131"/>
      <c r="I131"/>
    </row>
    <row r="132" spans="1:9" ht="12.75">
      <c r="A132"/>
      <c r="B132"/>
      <c r="C132"/>
      <c r="D132"/>
      <c r="E132"/>
      <c r="F132"/>
      <c r="G132"/>
      <c r="H132"/>
      <c r="I132"/>
    </row>
    <row r="133" spans="1:9" ht="12.75">
      <c r="A133"/>
      <c r="B133"/>
      <c r="C133"/>
      <c r="D133"/>
      <c r="E133"/>
      <c r="F133"/>
      <c r="G133"/>
      <c r="H133"/>
      <c r="I133"/>
    </row>
    <row r="134" spans="1:9" ht="12.75">
      <c r="A134"/>
      <c r="B134"/>
      <c r="C134"/>
      <c r="D134"/>
      <c r="E134"/>
      <c r="F134"/>
      <c r="G134"/>
      <c r="H134"/>
      <c r="I134"/>
    </row>
    <row r="135" spans="1:9" ht="12.75">
      <c r="A135"/>
      <c r="B135"/>
      <c r="C135"/>
      <c r="D135"/>
      <c r="E135"/>
      <c r="F135"/>
      <c r="G135"/>
      <c r="H135"/>
      <c r="I135"/>
    </row>
    <row r="136" spans="1:9" ht="12.75">
      <c r="A136"/>
      <c r="B136"/>
      <c r="C136"/>
      <c r="D136"/>
      <c r="E136"/>
      <c r="F136"/>
      <c r="G136"/>
      <c r="H136"/>
      <c r="I136"/>
    </row>
    <row r="137" spans="1:9" ht="12.75">
      <c r="A137"/>
      <c r="B137"/>
      <c r="C137"/>
      <c r="D137"/>
      <c r="E137"/>
      <c r="F137"/>
      <c r="G137"/>
      <c r="H137"/>
      <c r="I137"/>
    </row>
    <row r="138" spans="1:9" ht="12.75">
      <c r="A138"/>
      <c r="B138"/>
      <c r="C138"/>
      <c r="D138"/>
      <c r="E138"/>
      <c r="F138"/>
      <c r="G138"/>
      <c r="H138"/>
      <c r="I138"/>
    </row>
    <row r="139" spans="1:9" ht="12.75">
      <c r="A139"/>
      <c r="B139"/>
      <c r="C139"/>
      <c r="D139"/>
      <c r="E139"/>
      <c r="F139"/>
      <c r="G139"/>
      <c r="H139"/>
      <c r="I139"/>
    </row>
    <row r="140" spans="1:9" ht="12.75">
      <c r="A140"/>
      <c r="B140"/>
      <c r="C140"/>
      <c r="D140"/>
      <c r="E140"/>
      <c r="F140"/>
      <c r="G140"/>
      <c r="H140"/>
      <c r="I140"/>
    </row>
    <row r="141" spans="1:9" ht="12.75">
      <c r="A141"/>
      <c r="B141"/>
      <c r="C141"/>
      <c r="D141"/>
      <c r="E141"/>
      <c r="F141"/>
      <c r="G141"/>
      <c r="H141"/>
      <c r="I141"/>
    </row>
    <row r="142" spans="1:9" ht="12.75">
      <c r="A142"/>
      <c r="B142"/>
      <c r="C142"/>
      <c r="D142"/>
      <c r="E142"/>
      <c r="F142"/>
      <c r="G142"/>
      <c r="H142"/>
      <c r="I142"/>
    </row>
    <row r="143" spans="1:9" ht="12.75">
      <c r="A143"/>
      <c r="B143"/>
      <c r="C143"/>
      <c r="D143"/>
      <c r="E143"/>
      <c r="F143"/>
      <c r="G143"/>
      <c r="H143"/>
      <c r="I143"/>
    </row>
    <row r="144" spans="1:9" ht="12.75">
      <c r="A144"/>
      <c r="B144"/>
      <c r="C144"/>
      <c r="D144"/>
      <c r="E144"/>
      <c r="F144"/>
      <c r="G144"/>
      <c r="H144"/>
      <c r="I144"/>
    </row>
    <row r="145" spans="1:9" ht="12.75">
      <c r="A145"/>
      <c r="B145"/>
      <c r="C145"/>
      <c r="D145"/>
      <c r="E145"/>
      <c r="F145"/>
      <c r="G145"/>
      <c r="H145"/>
      <c r="I145"/>
    </row>
    <row r="146" spans="1:9" ht="12.75">
      <c r="A146"/>
      <c r="B146"/>
      <c r="C146"/>
      <c r="D146"/>
      <c r="E146"/>
      <c r="F146"/>
      <c r="G146"/>
      <c r="H146"/>
      <c r="I146"/>
    </row>
    <row r="147" spans="1:9" ht="12.75">
      <c r="A147"/>
      <c r="B147"/>
      <c r="C147"/>
      <c r="D147"/>
      <c r="E147"/>
      <c r="F147"/>
      <c r="G147"/>
      <c r="H147"/>
      <c r="I147"/>
    </row>
    <row r="148" spans="1:9" ht="12.75">
      <c r="A148"/>
      <c r="B148"/>
      <c r="C148"/>
      <c r="D148"/>
      <c r="E148"/>
      <c r="F148"/>
      <c r="G148"/>
      <c r="H148"/>
      <c r="I148"/>
    </row>
    <row r="149" spans="1:9" ht="12.75">
      <c r="A149"/>
      <c r="B149"/>
      <c r="C149"/>
      <c r="D149"/>
      <c r="E149"/>
      <c r="F149"/>
      <c r="G149"/>
      <c r="H149"/>
      <c r="I149"/>
    </row>
    <row r="150" spans="1:9" ht="12.75">
      <c r="A150"/>
      <c r="B150"/>
      <c r="C150"/>
      <c r="D150"/>
      <c r="E150"/>
      <c r="F150"/>
      <c r="G150"/>
      <c r="H150"/>
      <c r="I150"/>
    </row>
    <row r="151" spans="1:9" ht="12.75">
      <c r="A151"/>
      <c r="B151"/>
      <c r="C151"/>
      <c r="D151"/>
      <c r="E151"/>
      <c r="F151"/>
      <c r="G151"/>
      <c r="H151"/>
      <c r="I151"/>
    </row>
    <row r="152" spans="1:9" ht="12.75">
      <c r="A152"/>
      <c r="B152"/>
      <c r="C152"/>
      <c r="D152"/>
      <c r="E152"/>
      <c r="F152"/>
      <c r="G152"/>
      <c r="H152"/>
      <c r="I152"/>
    </row>
    <row r="153" spans="1:9" ht="12.75">
      <c r="A153"/>
      <c r="B153"/>
      <c r="C153"/>
      <c r="D153"/>
      <c r="E153"/>
      <c r="F153"/>
      <c r="G153"/>
      <c r="H153"/>
      <c r="I153"/>
    </row>
    <row r="154" spans="1:9" ht="12.75">
      <c r="A154"/>
      <c r="B154"/>
      <c r="C154"/>
      <c r="D154"/>
      <c r="E154"/>
      <c r="F154"/>
      <c r="G154"/>
      <c r="H154"/>
      <c r="I154"/>
    </row>
    <row r="155" spans="1:9" ht="12.75">
      <c r="A155"/>
      <c r="B155"/>
      <c r="C155"/>
      <c r="D155"/>
      <c r="E155"/>
      <c r="F155"/>
      <c r="G155"/>
      <c r="H155"/>
      <c r="I155"/>
    </row>
    <row r="156" spans="1:9" ht="12.75">
      <c r="A156"/>
      <c r="B156"/>
      <c r="C156"/>
      <c r="D156"/>
      <c r="E156"/>
      <c r="F156"/>
      <c r="G156"/>
      <c r="H156"/>
      <c r="I156"/>
    </row>
    <row r="157" spans="1:9" ht="12.75">
      <c r="A157"/>
      <c r="B157"/>
      <c r="C157"/>
      <c r="D157"/>
      <c r="E157"/>
      <c r="F157"/>
      <c r="G157"/>
      <c r="H157"/>
      <c r="I157"/>
    </row>
    <row r="158" spans="1:9" ht="12.75">
      <c r="A158"/>
      <c r="B158"/>
      <c r="C158"/>
      <c r="D158"/>
      <c r="E158"/>
      <c r="F158"/>
      <c r="G158"/>
      <c r="H158"/>
      <c r="I158"/>
    </row>
    <row r="159" spans="1:9" ht="12.75">
      <c r="A159"/>
      <c r="B159"/>
      <c r="C159"/>
      <c r="D159"/>
      <c r="E159"/>
      <c r="F159"/>
      <c r="G159"/>
      <c r="H159"/>
      <c r="I159"/>
    </row>
    <row r="160" spans="1:9" ht="12.75">
      <c r="A160"/>
      <c r="B160"/>
      <c r="C160"/>
      <c r="D160"/>
      <c r="E160"/>
      <c r="F160"/>
      <c r="G160"/>
      <c r="H160"/>
      <c r="I160"/>
    </row>
    <row r="161" spans="1:9" ht="12.75">
      <c r="A161"/>
      <c r="B161"/>
      <c r="C161"/>
      <c r="D161"/>
      <c r="E161"/>
      <c r="F161"/>
      <c r="G161"/>
      <c r="H161"/>
      <c r="I161"/>
    </row>
    <row r="162" spans="1:9" ht="12.75">
      <c r="A162"/>
      <c r="B162"/>
      <c r="C162"/>
      <c r="D162"/>
      <c r="E162"/>
      <c r="F162"/>
      <c r="G162"/>
      <c r="H162"/>
      <c r="I162"/>
    </row>
    <row r="163" spans="1:9" ht="12.75">
      <c r="A163"/>
      <c r="B163"/>
      <c r="C163"/>
      <c r="D163"/>
      <c r="E163"/>
      <c r="F163"/>
      <c r="G163"/>
      <c r="H163"/>
      <c r="I163"/>
    </row>
    <row r="164" spans="1:9" ht="12.75">
      <c r="A164"/>
      <c r="B164"/>
      <c r="C164"/>
      <c r="D164"/>
      <c r="E164"/>
      <c r="F164"/>
      <c r="G164"/>
      <c r="H164"/>
      <c r="I164"/>
    </row>
    <row r="165" spans="1:9" ht="12.75">
      <c r="A165"/>
      <c r="B165"/>
      <c r="C165"/>
      <c r="D165"/>
      <c r="E165"/>
      <c r="F165"/>
      <c r="G165"/>
      <c r="H165"/>
      <c r="I165"/>
    </row>
    <row r="166" spans="1:9" ht="12.75">
      <c r="A166"/>
      <c r="B166"/>
      <c r="C166"/>
      <c r="D166"/>
      <c r="E166"/>
      <c r="F166"/>
      <c r="G166"/>
      <c r="H166"/>
      <c r="I166"/>
    </row>
    <row r="167" spans="1:9" ht="12.75">
      <c r="A167"/>
      <c r="B167"/>
      <c r="C167"/>
      <c r="D167"/>
      <c r="E167"/>
      <c r="F167"/>
      <c r="G167"/>
      <c r="H167"/>
      <c r="I167"/>
    </row>
    <row r="168" spans="1:9" ht="12.75">
      <c r="A168"/>
      <c r="B168"/>
      <c r="C168"/>
      <c r="D168"/>
      <c r="E168"/>
      <c r="F168"/>
      <c r="G168"/>
      <c r="H168"/>
      <c r="I168"/>
    </row>
    <row r="169" spans="1:9" ht="12.75">
      <c r="A169"/>
      <c r="B169"/>
      <c r="C169"/>
      <c r="D169"/>
      <c r="E169"/>
      <c r="F169"/>
      <c r="G169"/>
      <c r="H169"/>
      <c r="I169"/>
    </row>
    <row r="170" spans="1:9" ht="12.75">
      <c r="A170"/>
      <c r="B170"/>
      <c r="C170"/>
      <c r="D170"/>
      <c r="E170"/>
      <c r="F170"/>
      <c r="G170"/>
      <c r="H170"/>
      <c r="I170"/>
    </row>
    <row r="171" spans="1:9" ht="12.75">
      <c r="A171"/>
      <c r="B171"/>
      <c r="C171"/>
      <c r="D171"/>
      <c r="E171"/>
      <c r="F171"/>
      <c r="G171"/>
      <c r="H171"/>
      <c r="I171"/>
    </row>
    <row r="172" spans="1:9" ht="12.75">
      <c r="A172"/>
      <c r="B172"/>
      <c r="C172"/>
      <c r="D172"/>
      <c r="E172"/>
      <c r="F172"/>
      <c r="G172"/>
      <c r="H172"/>
      <c r="I172"/>
    </row>
    <row r="173" spans="1:9" ht="12.75">
      <c r="A173"/>
      <c r="B173"/>
      <c r="C173"/>
      <c r="D173"/>
      <c r="E173"/>
      <c r="F173"/>
      <c r="G173"/>
      <c r="H173"/>
      <c r="I173"/>
    </row>
    <row r="174" spans="1:9" ht="12.75">
      <c r="A174"/>
      <c r="B174"/>
      <c r="C174"/>
      <c r="D174"/>
      <c r="E174"/>
      <c r="F174"/>
      <c r="G174"/>
      <c r="H174"/>
      <c r="I174"/>
    </row>
    <row r="175" spans="1:9" ht="12.75">
      <c r="A175"/>
      <c r="B175"/>
      <c r="C175"/>
      <c r="D175"/>
      <c r="E175"/>
      <c r="F175"/>
      <c r="G175"/>
      <c r="H175"/>
      <c r="I175"/>
    </row>
    <row r="176" spans="1:9" ht="12.75">
      <c r="A176"/>
      <c r="B176"/>
      <c r="C176"/>
      <c r="D176"/>
      <c r="E176"/>
      <c r="F176"/>
      <c r="G176"/>
      <c r="H176"/>
      <c r="I176"/>
    </row>
    <row r="177" spans="1:9" ht="12.75">
      <c r="A177"/>
      <c r="B177"/>
      <c r="C177"/>
      <c r="D177"/>
      <c r="E177"/>
      <c r="F177"/>
      <c r="G177"/>
      <c r="H177"/>
      <c r="I177"/>
    </row>
    <row r="178" spans="1:9" ht="12.75">
      <c r="A178"/>
      <c r="B178"/>
      <c r="C178"/>
      <c r="D178"/>
      <c r="E178"/>
      <c r="F178"/>
      <c r="G178"/>
      <c r="H178"/>
      <c r="I178"/>
    </row>
    <row r="179" spans="1:9" ht="12.75">
      <c r="A179"/>
      <c r="B179"/>
      <c r="C179"/>
      <c r="D179"/>
      <c r="E179"/>
      <c r="F179"/>
      <c r="G179"/>
      <c r="H179"/>
      <c r="I179"/>
    </row>
  </sheetData>
  <sheetProtection/>
  <mergeCells count="6">
    <mergeCell ref="A3:C3"/>
    <mergeCell ref="A1:I1"/>
    <mergeCell ref="A2:I2"/>
    <mergeCell ref="A4:I4"/>
    <mergeCell ref="A5:I5"/>
    <mergeCell ref="B9:H9"/>
  </mergeCells>
  <printOptions horizontalCentered="1" verticalCentered="1"/>
  <pageMargins left="0.25" right="0.25" top="0.22" bottom="0.24" header="0.22" footer="0.24"/>
  <pageSetup fitToHeight="1" fitToWidth="1" horizontalDpi="600" verticalDpi="600" orientation="portrait" scale="37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43"/>
  <sheetViews>
    <sheetView zoomScalePageLayoutView="0" workbookViewId="0" topLeftCell="A1">
      <selection activeCell="B11" sqref="B11"/>
    </sheetView>
  </sheetViews>
  <sheetFormatPr defaultColWidth="11.421875" defaultRowHeight="12.75"/>
  <cols>
    <col min="1" max="1" width="38.7109375" style="0" bestFit="1" customWidth="1"/>
    <col min="2" max="9" width="15.7109375" style="0" customWidth="1"/>
    <col min="10" max="10" width="22.7109375" style="0" customWidth="1"/>
    <col min="11" max="16384" width="8.8515625" style="0" customWidth="1"/>
  </cols>
  <sheetData>
    <row r="1" spans="1:13" ht="18">
      <c r="A1" s="341" t="str">
        <f>Pools!A1</f>
        <v>Albuquerque Bid Qualifier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</row>
    <row r="2" spans="1:13" ht="18">
      <c r="A2" s="342" t="str">
        <f>Pools!A2</f>
        <v>3/16/19 - 3/17/19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</row>
    <row r="3" spans="1:7" ht="13.5">
      <c r="A3" s="30"/>
      <c r="B3" s="32" t="str">
        <f>Pools!B79</f>
        <v>PM Pool - 2:30pm Start</v>
      </c>
      <c r="C3" s="37"/>
      <c r="D3" s="30"/>
      <c r="E3" s="30"/>
      <c r="F3" s="30"/>
      <c r="G3" s="30"/>
    </row>
    <row r="4" spans="1:2" s="26" customFormat="1" ht="13.5">
      <c r="A4" s="38" t="s">
        <v>4</v>
      </c>
      <c r="B4" s="26" t="str">
        <f>Pools!B80</f>
        <v>ABQ Convention Center Ct. 12</v>
      </c>
    </row>
    <row r="5" spans="1:2" s="26" customFormat="1" ht="13.5">
      <c r="A5" s="38" t="s">
        <v>5</v>
      </c>
      <c r="B5" s="26" t="str">
        <f>Pools!A78</f>
        <v>Division IV-B</v>
      </c>
    </row>
    <row r="7" spans="1:13" s="7" customFormat="1" ht="13.5">
      <c r="A7" s="374" t="s">
        <v>104</v>
      </c>
      <c r="B7" s="374"/>
      <c r="C7" s="374"/>
      <c r="D7" s="374"/>
      <c r="E7" s="374"/>
      <c r="F7" s="374"/>
      <c r="G7" s="374"/>
      <c r="H7" s="374"/>
      <c r="I7" s="39"/>
      <c r="J7" s="39"/>
      <c r="K7" s="39"/>
      <c r="L7" s="39"/>
      <c r="M7" s="39"/>
    </row>
    <row r="9" spans="1:7" ht="12.75">
      <c r="A9" s="11" t="s">
        <v>22</v>
      </c>
      <c r="B9" s="27" t="s">
        <v>27</v>
      </c>
      <c r="D9" s="11"/>
      <c r="E9" s="11"/>
      <c r="F9" s="11"/>
      <c r="G9" s="11"/>
    </row>
    <row r="10" spans="1:7" ht="12.75">
      <c r="A10" s="11" t="s">
        <v>23</v>
      </c>
      <c r="B10" s="13">
        <v>12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350" t="str">
        <f>A13</f>
        <v>JET 13 Brogdon</v>
      </c>
      <c r="C12" s="358"/>
      <c r="D12" s="350" t="str">
        <f>A16</f>
        <v>Tx Storm 12 Smack</v>
      </c>
      <c r="E12" s="351"/>
      <c r="F12" s="350" t="str">
        <f>A19</f>
        <v>ABQ Warriors 14 Pink</v>
      </c>
      <c r="G12" s="351"/>
      <c r="H12" s="375" t="str">
        <f>A22</f>
        <v>NM Premier ROX 13 Silver</v>
      </c>
      <c r="I12" s="351"/>
      <c r="J12" s="3" t="s">
        <v>7</v>
      </c>
      <c r="K12" s="350" t="s">
        <v>8</v>
      </c>
      <c r="L12" s="351"/>
    </row>
    <row r="13" spans="1:12" s="41" customFormat="1" ht="24" customHeight="1">
      <c r="A13" s="359" t="str">
        <f>Pools!B82</f>
        <v>JET 13 Brogdon</v>
      </c>
      <c r="B13" s="368"/>
      <c r="C13" s="369"/>
      <c r="D13" s="40"/>
      <c r="E13" s="40"/>
      <c r="F13" s="40"/>
      <c r="G13" s="40"/>
      <c r="H13" s="40"/>
      <c r="I13" s="40"/>
      <c r="J13" s="359">
        <v>1</v>
      </c>
      <c r="K13" s="362"/>
      <c r="L13" s="363"/>
    </row>
    <row r="14" spans="1:12" s="41" customFormat="1" ht="24" customHeight="1">
      <c r="A14" s="360"/>
      <c r="B14" s="370"/>
      <c r="C14" s="371"/>
      <c r="D14" s="40"/>
      <c r="E14" s="40"/>
      <c r="F14" s="40"/>
      <c r="G14" s="40"/>
      <c r="H14" s="40"/>
      <c r="I14" s="40"/>
      <c r="J14" s="360"/>
      <c r="K14" s="364"/>
      <c r="L14" s="365"/>
    </row>
    <row r="15" spans="1:12" s="41" customFormat="1" ht="24" customHeight="1">
      <c r="A15" s="361"/>
      <c r="B15" s="372"/>
      <c r="C15" s="373"/>
      <c r="D15" s="40"/>
      <c r="E15" s="40"/>
      <c r="F15" s="40"/>
      <c r="G15" s="40"/>
      <c r="H15" s="40"/>
      <c r="I15" s="40"/>
      <c r="J15" s="361"/>
      <c r="K15" s="366"/>
      <c r="L15" s="367"/>
    </row>
    <row r="16" spans="1:12" s="41" customFormat="1" ht="24" customHeight="1">
      <c r="A16" s="359" t="str">
        <f>Pools!B83</f>
        <v>Tx Storm 12 Smack</v>
      </c>
      <c r="B16" s="42" t="str">
        <f>IF(E13&gt;0,E13," ")</f>
        <v> </v>
      </c>
      <c r="C16" s="42" t="str">
        <f>IF(D13&gt;0,D13," ")</f>
        <v> </v>
      </c>
      <c r="D16" s="368"/>
      <c r="E16" s="369"/>
      <c r="F16" s="40"/>
      <c r="G16" s="40"/>
      <c r="H16" s="40"/>
      <c r="I16" s="40"/>
      <c r="J16" s="359">
        <v>2</v>
      </c>
      <c r="K16" s="362"/>
      <c r="L16" s="363"/>
    </row>
    <row r="17" spans="1:12" s="41" customFormat="1" ht="24" customHeight="1">
      <c r="A17" s="360"/>
      <c r="B17" s="42" t="str">
        <f>IF(E14&gt;0,E14," ")</f>
        <v> </v>
      </c>
      <c r="C17" s="42" t="str">
        <f>IF(D14&gt;0,D14," ")</f>
        <v> </v>
      </c>
      <c r="D17" s="370"/>
      <c r="E17" s="371"/>
      <c r="F17" s="40"/>
      <c r="G17" s="40"/>
      <c r="H17" s="40"/>
      <c r="I17" s="40"/>
      <c r="J17" s="360"/>
      <c r="K17" s="364"/>
      <c r="L17" s="365"/>
    </row>
    <row r="18" spans="1:12" s="41" customFormat="1" ht="24" customHeight="1">
      <c r="A18" s="361"/>
      <c r="B18" s="42" t="str">
        <f>IF(E15&gt;0,E15," ")</f>
        <v> </v>
      </c>
      <c r="C18" s="42" t="str">
        <f>IF(D15&gt;0,D15," ")</f>
        <v> </v>
      </c>
      <c r="D18" s="372"/>
      <c r="E18" s="373"/>
      <c r="F18" s="40"/>
      <c r="G18" s="40"/>
      <c r="H18" s="40"/>
      <c r="I18" s="40"/>
      <c r="J18" s="361"/>
      <c r="K18" s="366"/>
      <c r="L18" s="367"/>
    </row>
    <row r="19" spans="1:12" s="41" customFormat="1" ht="24" customHeight="1">
      <c r="A19" s="359" t="str">
        <f>Pools!B84</f>
        <v>ABQ Warriors 14 Pink</v>
      </c>
      <c r="B19" s="42" t="str">
        <f>IF(G13&gt;0,G13," ")</f>
        <v> </v>
      </c>
      <c r="C19" s="42" t="str">
        <f>IF(F13&gt;0,F13," ")</f>
        <v> </v>
      </c>
      <c r="D19" s="42" t="str">
        <f>IF(G16&gt;0,G16," ")</f>
        <v> </v>
      </c>
      <c r="E19" s="42" t="str">
        <f>IF(F16&gt;0,F16," ")</f>
        <v> </v>
      </c>
      <c r="F19" s="43"/>
      <c r="G19" s="43"/>
      <c r="H19" s="40"/>
      <c r="I19" s="40"/>
      <c r="J19" s="359">
        <v>3</v>
      </c>
      <c r="K19" s="362"/>
      <c r="L19" s="363"/>
    </row>
    <row r="20" spans="1:12" s="41" customFormat="1" ht="24" customHeight="1">
      <c r="A20" s="360"/>
      <c r="B20" s="42" t="str">
        <f>IF(G14&gt;0,G14," ")</f>
        <v> </v>
      </c>
      <c r="C20" s="42" t="str">
        <f>IF(F14&gt;0,F14," ")</f>
        <v> </v>
      </c>
      <c r="D20" s="42" t="str">
        <f>IF(G17&gt;0,G17," ")</f>
        <v> </v>
      </c>
      <c r="E20" s="42" t="str">
        <f>IF(F17&gt;0,F17," ")</f>
        <v> </v>
      </c>
      <c r="F20" s="43"/>
      <c r="G20" s="43"/>
      <c r="H20" s="40"/>
      <c r="I20" s="40"/>
      <c r="J20" s="360"/>
      <c r="K20" s="364"/>
      <c r="L20" s="365"/>
    </row>
    <row r="21" spans="1:12" s="41" customFormat="1" ht="24" customHeight="1">
      <c r="A21" s="361"/>
      <c r="B21" s="42" t="str">
        <f>IF(G15&gt;0,G15," ")</f>
        <v> </v>
      </c>
      <c r="C21" s="42" t="str">
        <f>IF(F15&gt;0,F15," ")</f>
        <v> </v>
      </c>
      <c r="D21" s="42" t="str">
        <f>IF(G18&gt;0,G18," ")</f>
        <v> </v>
      </c>
      <c r="E21" s="42" t="str">
        <f>IF(F18&gt;0,F18," ")</f>
        <v> </v>
      </c>
      <c r="F21" s="43"/>
      <c r="G21" s="43"/>
      <c r="H21" s="40"/>
      <c r="I21" s="40"/>
      <c r="J21" s="361"/>
      <c r="K21" s="366"/>
      <c r="L21" s="367"/>
    </row>
    <row r="22" spans="1:12" s="41" customFormat="1" ht="24" customHeight="1">
      <c r="A22" s="359" t="str">
        <f>Pools!B85</f>
        <v>NM Premier ROX 13 Silver</v>
      </c>
      <c r="B22" s="42" t="str">
        <f>IF(I13&gt;0,I13," ")</f>
        <v> </v>
      </c>
      <c r="C22" s="42" t="str">
        <f>IF(H13&gt;0,H13," ")</f>
        <v> </v>
      </c>
      <c r="D22" s="42" t="str">
        <f>IF(I16&gt;0,I16," ")</f>
        <v> </v>
      </c>
      <c r="E22" s="42" t="str">
        <f>IF(H16&gt;0,H16," ")</f>
        <v> </v>
      </c>
      <c r="F22" s="42" t="str">
        <f>IF(I19&gt;0,I19," ")</f>
        <v> </v>
      </c>
      <c r="G22" s="42" t="str">
        <f>IF(H19&gt;0,H19," ")</f>
        <v> </v>
      </c>
      <c r="H22" s="368"/>
      <c r="I22" s="369"/>
      <c r="J22" s="359">
        <v>4</v>
      </c>
      <c r="K22" s="362"/>
      <c r="L22" s="363"/>
    </row>
    <row r="23" spans="1:12" s="41" customFormat="1" ht="24" customHeight="1">
      <c r="A23" s="360"/>
      <c r="B23" s="42" t="str">
        <f>IF(I14&gt;0,I14," ")</f>
        <v> </v>
      </c>
      <c r="C23" s="42" t="str">
        <f>IF(H14&gt;0,H14," ")</f>
        <v> </v>
      </c>
      <c r="D23" s="42" t="str">
        <f>IF(I17&gt;0,I17," ")</f>
        <v> </v>
      </c>
      <c r="E23" s="42" t="str">
        <f>IF(H17&gt;0,H17," ")</f>
        <v> </v>
      </c>
      <c r="F23" s="42" t="str">
        <f>IF(I20&gt;0,I20," ")</f>
        <v> </v>
      </c>
      <c r="G23" s="42" t="str">
        <f>IF(H20&gt;0,H20," ")</f>
        <v> </v>
      </c>
      <c r="H23" s="370"/>
      <c r="I23" s="371"/>
      <c r="J23" s="360"/>
      <c r="K23" s="364"/>
      <c r="L23" s="365"/>
    </row>
    <row r="24" spans="1:12" s="41" customFormat="1" ht="24" customHeight="1">
      <c r="A24" s="361"/>
      <c r="B24" s="42" t="str">
        <f>IF(I15&gt;0,I15," ")</f>
        <v> </v>
      </c>
      <c r="C24" s="42" t="str">
        <f>IF(H15&gt;0,H15," ")</f>
        <v> </v>
      </c>
      <c r="D24" s="42" t="str">
        <f>IF(I18&gt;0,I18," ")</f>
        <v> </v>
      </c>
      <c r="E24" s="42" t="str">
        <f>IF(H18&gt;0,H18," ")</f>
        <v> </v>
      </c>
      <c r="F24" s="42" t="str">
        <f>IF(I21&gt;0,I21," ")</f>
        <v> </v>
      </c>
      <c r="G24" s="42" t="str">
        <f>IF(H21&gt;0,H21," ")</f>
        <v> </v>
      </c>
      <c r="H24" s="372"/>
      <c r="I24" s="373"/>
      <c r="J24" s="361"/>
      <c r="K24" s="366"/>
      <c r="L24" s="367"/>
    </row>
    <row r="25" spans="1:13" s="41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357" t="s">
        <v>9</v>
      </c>
      <c r="C26" s="357"/>
      <c r="D26" s="357"/>
      <c r="E26" s="36"/>
      <c r="F26" s="357" t="s">
        <v>10</v>
      </c>
      <c r="G26" s="357"/>
      <c r="H26" s="357"/>
      <c r="I26" s="357" t="s">
        <v>11</v>
      </c>
      <c r="J26" s="357"/>
    </row>
    <row r="27" spans="1:11" ht="12.75">
      <c r="A27" s="1"/>
      <c r="B27" s="350" t="s">
        <v>12</v>
      </c>
      <c r="C27" s="358"/>
      <c r="D27" s="358" t="s">
        <v>13</v>
      </c>
      <c r="E27" s="358"/>
      <c r="F27" s="358" t="s">
        <v>12</v>
      </c>
      <c r="G27" s="358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JET 13 Brogdon</v>
      </c>
      <c r="B28" s="355"/>
      <c r="C28" s="356"/>
      <c r="D28" s="355"/>
      <c r="E28" s="356"/>
      <c r="F28" s="355"/>
      <c r="G28" s="356"/>
      <c r="H28" s="44"/>
      <c r="I28" s="45">
        <f>D13+D14+D15+F13+F14+F15+H13+H14+H15</f>
        <v>0</v>
      </c>
      <c r="J28" s="45">
        <f>E13+E14+E15+G13+G14+G15+I13+I14+I15</f>
        <v>0</v>
      </c>
      <c r="K28" s="45">
        <f>I28-J28</f>
        <v>0</v>
      </c>
    </row>
    <row r="29" spans="1:11" ht="24" customHeight="1">
      <c r="A29" s="2" t="str">
        <f>A16</f>
        <v>Tx Storm 12 Smack</v>
      </c>
      <c r="B29" s="355"/>
      <c r="C29" s="356"/>
      <c r="D29" s="355"/>
      <c r="E29" s="356"/>
      <c r="F29" s="355"/>
      <c r="G29" s="356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1" ht="24" customHeight="1">
      <c r="A30" s="2" t="str">
        <f>A19</f>
        <v>ABQ Warriors 14 Pink</v>
      </c>
      <c r="B30" s="355"/>
      <c r="C30" s="356"/>
      <c r="D30" s="355"/>
      <c r="E30" s="356"/>
      <c r="F30" s="355"/>
      <c r="G30" s="356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1" ht="24" customHeight="1">
      <c r="A31" s="2" t="str">
        <f>A22</f>
        <v>NM Premier ROX 13 Silver</v>
      </c>
      <c r="B31" s="355"/>
      <c r="C31" s="356"/>
      <c r="D31" s="355"/>
      <c r="E31" s="356"/>
      <c r="F31" s="355"/>
      <c r="G31" s="356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1" ht="12.75">
      <c r="A32" s="8"/>
      <c r="B32" s="354">
        <f>SUM(B28:C31)</f>
        <v>0</v>
      </c>
      <c r="C32" s="354"/>
      <c r="D32" s="354">
        <f>SUM(D28:E31)</f>
        <v>0</v>
      </c>
      <c r="E32" s="354"/>
      <c r="F32" s="354">
        <f>SUM(F28:G31)</f>
        <v>0</v>
      </c>
      <c r="G32" s="354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ht="24" customHeight="1"/>
    <row r="34" spans="1:12" ht="24" customHeight="1">
      <c r="A34" s="3"/>
      <c r="B34" s="350" t="s">
        <v>17</v>
      </c>
      <c r="C34" s="351"/>
      <c r="D34" s="350" t="s">
        <v>17</v>
      </c>
      <c r="E34" s="351"/>
      <c r="F34" s="352" t="s">
        <v>18</v>
      </c>
      <c r="G34" s="352"/>
      <c r="I34" s="353" t="s">
        <v>105</v>
      </c>
      <c r="J34" s="353"/>
      <c r="K34" s="353"/>
      <c r="L34" s="353"/>
    </row>
    <row r="35" spans="1:12" ht="18" customHeight="1">
      <c r="A35" s="3" t="s">
        <v>19</v>
      </c>
      <c r="B35" s="350" t="str">
        <f>A28</f>
        <v>JET 13 Brogdon</v>
      </c>
      <c r="C35" s="351"/>
      <c r="D35" s="350" t="str">
        <f>A30</f>
        <v>ABQ Warriors 14 Pink</v>
      </c>
      <c r="E35" s="351"/>
      <c r="F35" s="352" t="str">
        <f>A16</f>
        <v>Tx Storm 12 Smack</v>
      </c>
      <c r="G35" s="352"/>
      <c r="I35" s="353" t="s">
        <v>146</v>
      </c>
      <c r="J35" s="353"/>
      <c r="K35" s="353"/>
      <c r="L35" s="353"/>
    </row>
    <row r="36" spans="1:12" ht="18" customHeight="1">
      <c r="A36" s="3" t="s">
        <v>20</v>
      </c>
      <c r="B36" s="350" t="str">
        <f>A16</f>
        <v>Tx Storm 12 Smack</v>
      </c>
      <c r="C36" s="351"/>
      <c r="D36" s="350" t="str">
        <f>A22</f>
        <v>NM Premier ROX 13 Silver</v>
      </c>
      <c r="E36" s="351"/>
      <c r="F36" s="352" t="str">
        <f>A13</f>
        <v>JET 13 Brogdon</v>
      </c>
      <c r="G36" s="352"/>
      <c r="I36" s="18"/>
      <c r="J36" s="18"/>
      <c r="K36" s="18"/>
      <c r="L36" s="18"/>
    </row>
    <row r="37" spans="1:12" ht="18" customHeight="1">
      <c r="A37" s="3" t="s">
        <v>21</v>
      </c>
      <c r="B37" s="350" t="str">
        <f>A28</f>
        <v>JET 13 Brogdon</v>
      </c>
      <c r="C37" s="351"/>
      <c r="D37" s="350" t="str">
        <f>A31</f>
        <v>NM Premier ROX 13 Silver</v>
      </c>
      <c r="E37" s="351"/>
      <c r="F37" s="352" t="str">
        <f>A30</f>
        <v>ABQ Warriors 14 Pink</v>
      </c>
      <c r="G37" s="352"/>
      <c r="I37" s="353" t="s">
        <v>106</v>
      </c>
      <c r="J37" s="353"/>
      <c r="K37" s="353"/>
      <c r="L37" s="353"/>
    </row>
    <row r="38" spans="1:12" ht="18" customHeight="1">
      <c r="A38" s="3" t="s">
        <v>24</v>
      </c>
      <c r="B38" s="350" t="str">
        <f>A29</f>
        <v>Tx Storm 12 Smack</v>
      </c>
      <c r="C38" s="351"/>
      <c r="D38" s="350" t="str">
        <f>A30</f>
        <v>ABQ Warriors 14 Pink</v>
      </c>
      <c r="E38" s="351"/>
      <c r="F38" s="352" t="str">
        <f>A28</f>
        <v>JET 13 Brogdon</v>
      </c>
      <c r="G38" s="352"/>
      <c r="I38" s="353" t="s">
        <v>147</v>
      </c>
      <c r="J38" s="353"/>
      <c r="K38" s="353"/>
      <c r="L38" s="353"/>
    </row>
    <row r="39" spans="1:7" ht="18" customHeight="1">
      <c r="A39" s="3" t="s">
        <v>25</v>
      </c>
      <c r="B39" s="350" t="str">
        <f>A30</f>
        <v>ABQ Warriors 14 Pink</v>
      </c>
      <c r="C39" s="351"/>
      <c r="D39" s="350" t="str">
        <f>A31</f>
        <v>NM Premier ROX 13 Silver</v>
      </c>
      <c r="E39" s="351"/>
      <c r="F39" s="352" t="str">
        <f>A16</f>
        <v>Tx Storm 12 Smack</v>
      </c>
      <c r="G39" s="352"/>
    </row>
    <row r="40" spans="1:7" ht="18" customHeight="1">
      <c r="A40" s="3" t="s">
        <v>26</v>
      </c>
      <c r="B40" s="350" t="str">
        <f>A13</f>
        <v>JET 13 Brogdon</v>
      </c>
      <c r="C40" s="351"/>
      <c r="D40" s="350" t="str">
        <f>A29</f>
        <v>Tx Storm 12 Smack</v>
      </c>
      <c r="E40" s="351"/>
      <c r="F40" s="352" t="str">
        <f>A22</f>
        <v>NM Premier ROX 13 Silver</v>
      </c>
      <c r="G40" s="352"/>
    </row>
    <row r="41" spans="8:9" ht="18" customHeight="1">
      <c r="H41" s="8"/>
      <c r="I41" s="8"/>
    </row>
    <row r="42" spans="1:9" ht="18" customHeight="1">
      <c r="A42" s="348"/>
      <c r="B42" s="348"/>
      <c r="C42" s="348"/>
      <c r="D42" s="348"/>
      <c r="E42" s="348"/>
      <c r="F42" s="348"/>
      <c r="G42" s="348"/>
      <c r="H42" s="348"/>
      <c r="I42" s="12"/>
    </row>
    <row r="43" spans="1:9" ht="18" customHeight="1">
      <c r="A43" s="349" t="s">
        <v>190</v>
      </c>
      <c r="B43" s="349"/>
      <c r="C43" s="349"/>
      <c r="D43" s="349"/>
      <c r="E43" s="349"/>
      <c r="F43" s="349"/>
      <c r="G43" s="349"/>
      <c r="H43" s="349"/>
      <c r="I43" s="28"/>
    </row>
    <row r="44" ht="18" customHeight="1"/>
    <row r="45" ht="18" customHeight="1"/>
  </sheetData>
  <sheetProtection/>
  <mergeCells count="71">
    <mergeCell ref="A42:H42"/>
    <mergeCell ref="A43:H43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I37:L37"/>
    <mergeCell ref="B38:C38"/>
    <mergeCell ref="D38:E38"/>
    <mergeCell ref="F38:G38"/>
    <mergeCell ref="I38:L38"/>
    <mergeCell ref="D35:E35"/>
    <mergeCell ref="F35:G35"/>
    <mergeCell ref="I35:L35"/>
    <mergeCell ref="B36:C36"/>
    <mergeCell ref="D36:E36"/>
    <mergeCell ref="F36:G36"/>
    <mergeCell ref="B35:C35"/>
    <mergeCell ref="F34:G34"/>
    <mergeCell ref="I34:L34"/>
    <mergeCell ref="B27:C27"/>
    <mergeCell ref="D27:E27"/>
    <mergeCell ref="B31:C31"/>
    <mergeCell ref="D31:E31"/>
    <mergeCell ref="F31:G31"/>
    <mergeCell ref="B32:C32"/>
    <mergeCell ref="B34:C34"/>
    <mergeCell ref="D34:E34"/>
    <mergeCell ref="I26:J26"/>
    <mergeCell ref="B29:C29"/>
    <mergeCell ref="D29:E29"/>
    <mergeCell ref="F29:G29"/>
    <mergeCell ref="J16:J18"/>
    <mergeCell ref="F26:H26"/>
    <mergeCell ref="K16:L18"/>
    <mergeCell ref="J19:J21"/>
    <mergeCell ref="K19:L21"/>
    <mergeCell ref="A22:A24"/>
    <mergeCell ref="H22:I24"/>
    <mergeCell ref="J22:J24"/>
    <mergeCell ref="K22:L24"/>
    <mergeCell ref="A19:A21"/>
    <mergeCell ref="A16:A18"/>
    <mergeCell ref="D16:E18"/>
    <mergeCell ref="A1:M1"/>
    <mergeCell ref="A2:M2"/>
    <mergeCell ref="A7:H7"/>
    <mergeCell ref="H12:I12"/>
    <mergeCell ref="K12:L12"/>
    <mergeCell ref="J13:J15"/>
    <mergeCell ref="K13:L15"/>
    <mergeCell ref="A13:A15"/>
    <mergeCell ref="B13:C15"/>
    <mergeCell ref="B12:C12"/>
    <mergeCell ref="D12:E12"/>
    <mergeCell ref="F12:G12"/>
    <mergeCell ref="F27:G27"/>
    <mergeCell ref="B28:C28"/>
    <mergeCell ref="D28:E28"/>
    <mergeCell ref="B26:D26"/>
    <mergeCell ref="B30:C30"/>
    <mergeCell ref="D30:E30"/>
    <mergeCell ref="F30:G30"/>
    <mergeCell ref="F28:G28"/>
    <mergeCell ref="D32:E32"/>
    <mergeCell ref="F32:G32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64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43"/>
  <sheetViews>
    <sheetView zoomScalePageLayoutView="0" workbookViewId="0" topLeftCell="A1">
      <selection activeCell="B11" sqref="B11"/>
    </sheetView>
  </sheetViews>
  <sheetFormatPr defaultColWidth="11.421875" defaultRowHeight="12.75"/>
  <cols>
    <col min="1" max="1" width="38.7109375" style="0" bestFit="1" customWidth="1"/>
    <col min="2" max="9" width="15.7109375" style="0" customWidth="1"/>
    <col min="10" max="10" width="22.7109375" style="0" customWidth="1"/>
    <col min="11" max="16384" width="8.8515625" style="0" customWidth="1"/>
  </cols>
  <sheetData>
    <row r="1" spans="1:13" ht="18">
      <c r="A1" s="341" t="str">
        <f>Pools!A1</f>
        <v>Albuquerque Bid Qualifier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</row>
    <row r="2" spans="1:13" ht="18">
      <c r="A2" s="342" t="str">
        <f>Pools!A2</f>
        <v>3/16/19 - 3/17/19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</row>
    <row r="3" spans="1:7" ht="13.5">
      <c r="A3" s="30"/>
      <c r="B3" s="32" t="str">
        <f>Pools!D79</f>
        <v>PM Pool - 2:30pm Start</v>
      </c>
      <c r="C3" s="37"/>
      <c r="D3" s="30"/>
      <c r="E3" s="30"/>
      <c r="F3" s="30"/>
      <c r="G3" s="30"/>
    </row>
    <row r="4" spans="1:2" s="26" customFormat="1" ht="13.5">
      <c r="A4" s="38" t="s">
        <v>4</v>
      </c>
      <c r="B4" s="26" t="str">
        <f>Pools!C80</f>
        <v>ABQ Convention Center Ct. 13</v>
      </c>
    </row>
    <row r="5" spans="1:2" s="26" customFormat="1" ht="13.5">
      <c r="A5" s="38" t="s">
        <v>5</v>
      </c>
      <c r="B5" s="26" t="str">
        <f>Pools!A78</f>
        <v>Division IV-B</v>
      </c>
    </row>
    <row r="7" spans="1:13" s="7" customFormat="1" ht="13.5">
      <c r="A7" s="374" t="s">
        <v>104</v>
      </c>
      <c r="B7" s="374"/>
      <c r="C7" s="374"/>
      <c r="D7" s="374"/>
      <c r="E7" s="374"/>
      <c r="F7" s="374"/>
      <c r="G7" s="374"/>
      <c r="H7" s="374"/>
      <c r="I7" s="39"/>
      <c r="J7" s="39"/>
      <c r="K7" s="39"/>
      <c r="L7" s="39"/>
      <c r="M7" s="39"/>
    </row>
    <row r="9" spans="1:7" ht="12.75">
      <c r="A9" s="11" t="s">
        <v>22</v>
      </c>
      <c r="B9" s="27" t="s">
        <v>28</v>
      </c>
      <c r="D9" s="11"/>
      <c r="E9" s="11"/>
      <c r="F9" s="11"/>
      <c r="G9" s="11"/>
    </row>
    <row r="10" spans="1:7" ht="12.75">
      <c r="A10" s="11" t="s">
        <v>23</v>
      </c>
      <c r="B10" s="13">
        <v>13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350" t="str">
        <f>A13</f>
        <v>VBINQ Chaos 13</v>
      </c>
      <c r="C12" s="358"/>
      <c r="D12" s="350" t="str">
        <f>A16</f>
        <v>VC2 Venom 13 Green</v>
      </c>
      <c r="E12" s="351"/>
      <c r="F12" s="350" t="str">
        <f>A19</f>
        <v>HP Smasherz 14</v>
      </c>
      <c r="G12" s="351"/>
      <c r="H12" s="375" t="str">
        <f>A22</f>
        <v>915 United 12 Josh</v>
      </c>
      <c r="I12" s="351"/>
      <c r="J12" s="3" t="s">
        <v>7</v>
      </c>
      <c r="K12" s="350" t="s">
        <v>8</v>
      </c>
      <c r="L12" s="351"/>
    </row>
    <row r="13" spans="1:12" s="41" customFormat="1" ht="24" customHeight="1">
      <c r="A13" s="359" t="str">
        <f>Pools!C82</f>
        <v>VBINQ Chaos 13</v>
      </c>
      <c r="B13" s="368"/>
      <c r="C13" s="369"/>
      <c r="D13" s="40"/>
      <c r="E13" s="40"/>
      <c r="F13" s="40"/>
      <c r="G13" s="40"/>
      <c r="H13" s="40"/>
      <c r="I13" s="40"/>
      <c r="J13" s="359">
        <v>1</v>
      </c>
      <c r="K13" s="362"/>
      <c r="L13" s="363"/>
    </row>
    <row r="14" spans="1:12" s="41" customFormat="1" ht="24" customHeight="1">
      <c r="A14" s="360"/>
      <c r="B14" s="370"/>
      <c r="C14" s="371"/>
      <c r="D14" s="40"/>
      <c r="E14" s="40"/>
      <c r="F14" s="40"/>
      <c r="G14" s="40"/>
      <c r="H14" s="40"/>
      <c r="I14" s="40"/>
      <c r="J14" s="360"/>
      <c r="K14" s="364"/>
      <c r="L14" s="365"/>
    </row>
    <row r="15" spans="1:12" s="41" customFormat="1" ht="24" customHeight="1">
      <c r="A15" s="361"/>
      <c r="B15" s="372"/>
      <c r="C15" s="373"/>
      <c r="D15" s="40"/>
      <c r="E15" s="40"/>
      <c r="F15" s="40"/>
      <c r="G15" s="40"/>
      <c r="H15" s="40"/>
      <c r="I15" s="40"/>
      <c r="J15" s="361"/>
      <c r="K15" s="366"/>
      <c r="L15" s="367"/>
    </row>
    <row r="16" spans="1:12" s="41" customFormat="1" ht="24" customHeight="1">
      <c r="A16" s="359" t="str">
        <f>Pools!C83</f>
        <v>VC2 Venom 13 Green</v>
      </c>
      <c r="B16" s="42" t="str">
        <f>IF(E13&gt;0,E13," ")</f>
        <v> </v>
      </c>
      <c r="C16" s="42" t="str">
        <f>IF(D13&gt;0,D13," ")</f>
        <v> </v>
      </c>
      <c r="D16" s="368"/>
      <c r="E16" s="369"/>
      <c r="F16" s="40"/>
      <c r="G16" s="40"/>
      <c r="H16" s="40"/>
      <c r="I16" s="40"/>
      <c r="J16" s="359">
        <v>2</v>
      </c>
      <c r="K16" s="362"/>
      <c r="L16" s="363"/>
    </row>
    <row r="17" spans="1:12" s="41" customFormat="1" ht="24" customHeight="1">
      <c r="A17" s="360"/>
      <c r="B17" s="42" t="str">
        <f>IF(E14&gt;0,E14," ")</f>
        <v> </v>
      </c>
      <c r="C17" s="42" t="str">
        <f>IF(D14&gt;0,D14," ")</f>
        <v> </v>
      </c>
      <c r="D17" s="370"/>
      <c r="E17" s="371"/>
      <c r="F17" s="40"/>
      <c r="G17" s="40"/>
      <c r="H17" s="40"/>
      <c r="I17" s="40"/>
      <c r="J17" s="360"/>
      <c r="K17" s="364"/>
      <c r="L17" s="365"/>
    </row>
    <row r="18" spans="1:12" s="41" customFormat="1" ht="24" customHeight="1">
      <c r="A18" s="361"/>
      <c r="B18" s="42" t="str">
        <f>IF(E15&gt;0,E15," ")</f>
        <v> </v>
      </c>
      <c r="C18" s="42" t="str">
        <f>IF(D15&gt;0,D15," ")</f>
        <v> </v>
      </c>
      <c r="D18" s="372"/>
      <c r="E18" s="373"/>
      <c r="F18" s="40"/>
      <c r="G18" s="40"/>
      <c r="H18" s="40"/>
      <c r="I18" s="40"/>
      <c r="J18" s="361"/>
      <c r="K18" s="366"/>
      <c r="L18" s="367"/>
    </row>
    <row r="19" spans="1:12" s="41" customFormat="1" ht="24" customHeight="1">
      <c r="A19" s="359" t="str">
        <f>Pools!C84</f>
        <v>HP Smasherz 14</v>
      </c>
      <c r="B19" s="42" t="str">
        <f>IF(G13&gt;0,G13," ")</f>
        <v> </v>
      </c>
      <c r="C19" s="42" t="str">
        <f>IF(F13&gt;0,F13," ")</f>
        <v> </v>
      </c>
      <c r="D19" s="42" t="str">
        <f>IF(G16&gt;0,G16," ")</f>
        <v> </v>
      </c>
      <c r="E19" s="42" t="str">
        <f>IF(F16&gt;0,F16," ")</f>
        <v> </v>
      </c>
      <c r="F19" s="43"/>
      <c r="G19" s="43"/>
      <c r="H19" s="40"/>
      <c r="I19" s="40"/>
      <c r="J19" s="359">
        <v>3</v>
      </c>
      <c r="K19" s="362"/>
      <c r="L19" s="363"/>
    </row>
    <row r="20" spans="1:12" s="41" customFormat="1" ht="24" customHeight="1">
      <c r="A20" s="360"/>
      <c r="B20" s="42" t="str">
        <f>IF(G14&gt;0,G14," ")</f>
        <v> </v>
      </c>
      <c r="C20" s="42" t="str">
        <f>IF(F14&gt;0,F14," ")</f>
        <v> </v>
      </c>
      <c r="D20" s="42" t="str">
        <f>IF(G17&gt;0,G17," ")</f>
        <v> </v>
      </c>
      <c r="E20" s="42" t="str">
        <f>IF(F17&gt;0,F17," ")</f>
        <v> </v>
      </c>
      <c r="F20" s="43"/>
      <c r="G20" s="43"/>
      <c r="H20" s="40"/>
      <c r="I20" s="40"/>
      <c r="J20" s="360"/>
      <c r="K20" s="364"/>
      <c r="L20" s="365"/>
    </row>
    <row r="21" spans="1:12" s="41" customFormat="1" ht="24" customHeight="1">
      <c r="A21" s="361"/>
      <c r="B21" s="42" t="str">
        <f>IF(G15&gt;0,G15," ")</f>
        <v> </v>
      </c>
      <c r="C21" s="42" t="str">
        <f>IF(F15&gt;0,F15," ")</f>
        <v> </v>
      </c>
      <c r="D21" s="42" t="str">
        <f>IF(G18&gt;0,G18," ")</f>
        <v> </v>
      </c>
      <c r="E21" s="42" t="str">
        <f>IF(F18&gt;0,F18," ")</f>
        <v> </v>
      </c>
      <c r="F21" s="43"/>
      <c r="G21" s="43"/>
      <c r="H21" s="40"/>
      <c r="I21" s="40"/>
      <c r="J21" s="361"/>
      <c r="K21" s="366"/>
      <c r="L21" s="367"/>
    </row>
    <row r="22" spans="1:12" s="41" customFormat="1" ht="24" customHeight="1">
      <c r="A22" s="359" t="str">
        <f>Pools!C85</f>
        <v>915 United 12 Josh</v>
      </c>
      <c r="B22" s="42" t="str">
        <f>IF(I13&gt;0,I13," ")</f>
        <v> </v>
      </c>
      <c r="C22" s="42" t="str">
        <f>IF(H13&gt;0,H13," ")</f>
        <v> </v>
      </c>
      <c r="D22" s="42" t="str">
        <f>IF(I16&gt;0,I16," ")</f>
        <v> </v>
      </c>
      <c r="E22" s="42" t="str">
        <f>IF(H16&gt;0,H16," ")</f>
        <v> </v>
      </c>
      <c r="F22" s="42" t="str">
        <f>IF(I19&gt;0,I19," ")</f>
        <v> </v>
      </c>
      <c r="G22" s="42" t="str">
        <f>IF(H19&gt;0,H19," ")</f>
        <v> </v>
      </c>
      <c r="H22" s="368"/>
      <c r="I22" s="369"/>
      <c r="J22" s="359">
        <v>4</v>
      </c>
      <c r="K22" s="362"/>
      <c r="L22" s="363"/>
    </row>
    <row r="23" spans="1:12" s="41" customFormat="1" ht="24" customHeight="1">
      <c r="A23" s="360"/>
      <c r="B23" s="42" t="str">
        <f>IF(I14&gt;0,I14," ")</f>
        <v> </v>
      </c>
      <c r="C23" s="42" t="str">
        <f>IF(H14&gt;0,H14," ")</f>
        <v> </v>
      </c>
      <c r="D23" s="42" t="str">
        <f>IF(I17&gt;0,I17," ")</f>
        <v> </v>
      </c>
      <c r="E23" s="42" t="str">
        <f>IF(H17&gt;0,H17," ")</f>
        <v> </v>
      </c>
      <c r="F23" s="42" t="str">
        <f>IF(I20&gt;0,I20," ")</f>
        <v> </v>
      </c>
      <c r="G23" s="42" t="str">
        <f>IF(H20&gt;0,H20," ")</f>
        <v> </v>
      </c>
      <c r="H23" s="370"/>
      <c r="I23" s="371"/>
      <c r="J23" s="360"/>
      <c r="K23" s="364"/>
      <c r="L23" s="365"/>
    </row>
    <row r="24" spans="1:12" s="41" customFormat="1" ht="24" customHeight="1">
      <c r="A24" s="361"/>
      <c r="B24" s="42" t="str">
        <f>IF(I15&gt;0,I15," ")</f>
        <v> </v>
      </c>
      <c r="C24" s="42" t="str">
        <f>IF(H15&gt;0,H15," ")</f>
        <v> </v>
      </c>
      <c r="D24" s="42" t="str">
        <f>IF(I18&gt;0,I18," ")</f>
        <v> </v>
      </c>
      <c r="E24" s="42" t="str">
        <f>IF(H18&gt;0,H18," ")</f>
        <v> </v>
      </c>
      <c r="F24" s="42" t="str">
        <f>IF(I21&gt;0,I21," ")</f>
        <v> </v>
      </c>
      <c r="G24" s="42" t="str">
        <f>IF(H21&gt;0,H21," ")</f>
        <v> </v>
      </c>
      <c r="H24" s="372"/>
      <c r="I24" s="373"/>
      <c r="J24" s="361"/>
      <c r="K24" s="366"/>
      <c r="L24" s="367"/>
    </row>
    <row r="25" spans="1:13" s="41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357" t="s">
        <v>9</v>
      </c>
      <c r="C26" s="357"/>
      <c r="D26" s="357"/>
      <c r="E26" s="36"/>
      <c r="F26" s="357" t="s">
        <v>10</v>
      </c>
      <c r="G26" s="357"/>
      <c r="H26" s="357"/>
      <c r="I26" s="357" t="s">
        <v>11</v>
      </c>
      <c r="J26" s="357"/>
    </row>
    <row r="27" spans="1:11" ht="12.75">
      <c r="A27" s="1"/>
      <c r="B27" s="350" t="s">
        <v>12</v>
      </c>
      <c r="C27" s="358"/>
      <c r="D27" s="358" t="s">
        <v>13</v>
      </c>
      <c r="E27" s="358"/>
      <c r="F27" s="358" t="s">
        <v>12</v>
      </c>
      <c r="G27" s="358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VBINQ Chaos 13</v>
      </c>
      <c r="B28" s="355"/>
      <c r="C28" s="356"/>
      <c r="D28" s="355"/>
      <c r="E28" s="356"/>
      <c r="F28" s="355"/>
      <c r="G28" s="356"/>
      <c r="H28" s="44"/>
      <c r="I28" s="45">
        <f>D13+D14+D15+F13+F14+F15+H13+H14+H15</f>
        <v>0</v>
      </c>
      <c r="J28" s="45">
        <f>E13+E14+E15+G13+G14+G15+I13+I14+I15</f>
        <v>0</v>
      </c>
      <c r="K28" s="45">
        <f>I28-J28</f>
        <v>0</v>
      </c>
    </row>
    <row r="29" spans="1:11" ht="24" customHeight="1">
      <c r="A29" s="2" t="str">
        <f>A16</f>
        <v>VC2 Venom 13 Green</v>
      </c>
      <c r="B29" s="355"/>
      <c r="C29" s="356"/>
      <c r="D29" s="355"/>
      <c r="E29" s="356"/>
      <c r="F29" s="355"/>
      <c r="G29" s="356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1" ht="24" customHeight="1">
      <c r="A30" s="2" t="str">
        <f>A19</f>
        <v>HP Smasherz 14</v>
      </c>
      <c r="B30" s="355"/>
      <c r="C30" s="356"/>
      <c r="D30" s="355"/>
      <c r="E30" s="356"/>
      <c r="F30" s="355"/>
      <c r="G30" s="356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1" ht="24" customHeight="1">
      <c r="A31" s="2" t="str">
        <f>A22</f>
        <v>915 United 12 Josh</v>
      </c>
      <c r="B31" s="355"/>
      <c r="C31" s="356"/>
      <c r="D31" s="355"/>
      <c r="E31" s="356"/>
      <c r="F31" s="355"/>
      <c r="G31" s="356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1" ht="12.75">
      <c r="A32" s="8"/>
      <c r="B32" s="354">
        <f>SUM(B28:C31)</f>
        <v>0</v>
      </c>
      <c r="C32" s="354"/>
      <c r="D32" s="354">
        <f>SUM(D28:E31)</f>
        <v>0</v>
      </c>
      <c r="E32" s="354"/>
      <c r="F32" s="354">
        <f>SUM(F28:G31)</f>
        <v>0</v>
      </c>
      <c r="G32" s="354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ht="24" customHeight="1"/>
    <row r="34" spans="1:12" ht="24" customHeight="1">
      <c r="A34" s="3"/>
      <c r="B34" s="350" t="s">
        <v>17</v>
      </c>
      <c r="C34" s="351"/>
      <c r="D34" s="350" t="s">
        <v>17</v>
      </c>
      <c r="E34" s="351"/>
      <c r="F34" s="352" t="s">
        <v>18</v>
      </c>
      <c r="G34" s="352"/>
      <c r="I34" s="353" t="s">
        <v>105</v>
      </c>
      <c r="J34" s="353"/>
      <c r="K34" s="353"/>
      <c r="L34" s="353"/>
    </row>
    <row r="35" spans="1:12" ht="18" customHeight="1">
      <c r="A35" s="3" t="s">
        <v>19</v>
      </c>
      <c r="B35" s="350" t="str">
        <f>A28</f>
        <v>VBINQ Chaos 13</v>
      </c>
      <c r="C35" s="351"/>
      <c r="D35" s="350" t="str">
        <f>A30</f>
        <v>HP Smasherz 14</v>
      </c>
      <c r="E35" s="351"/>
      <c r="F35" s="352" t="str">
        <f>A16</f>
        <v>VC2 Venom 13 Green</v>
      </c>
      <c r="G35" s="352"/>
      <c r="I35" s="353" t="s">
        <v>146</v>
      </c>
      <c r="J35" s="353"/>
      <c r="K35" s="353"/>
      <c r="L35" s="353"/>
    </row>
    <row r="36" spans="1:12" ht="18" customHeight="1">
      <c r="A36" s="3" t="s">
        <v>20</v>
      </c>
      <c r="B36" s="350" t="str">
        <f>A16</f>
        <v>VC2 Venom 13 Green</v>
      </c>
      <c r="C36" s="351"/>
      <c r="D36" s="350" t="str">
        <f>A22</f>
        <v>915 United 12 Josh</v>
      </c>
      <c r="E36" s="351"/>
      <c r="F36" s="352" t="str">
        <f>A13</f>
        <v>VBINQ Chaos 13</v>
      </c>
      <c r="G36" s="352"/>
      <c r="I36" s="18"/>
      <c r="J36" s="18"/>
      <c r="K36" s="18"/>
      <c r="L36" s="18"/>
    </row>
    <row r="37" spans="1:12" ht="18" customHeight="1">
      <c r="A37" s="3" t="s">
        <v>21</v>
      </c>
      <c r="B37" s="350" t="str">
        <f>A28</f>
        <v>VBINQ Chaos 13</v>
      </c>
      <c r="C37" s="351"/>
      <c r="D37" s="350" t="str">
        <f>A31</f>
        <v>915 United 12 Josh</v>
      </c>
      <c r="E37" s="351"/>
      <c r="F37" s="352" t="str">
        <f>A30</f>
        <v>HP Smasherz 14</v>
      </c>
      <c r="G37" s="352"/>
      <c r="I37" s="353" t="s">
        <v>106</v>
      </c>
      <c r="J37" s="353"/>
      <c r="K37" s="353"/>
      <c r="L37" s="353"/>
    </row>
    <row r="38" spans="1:12" ht="18" customHeight="1">
      <c r="A38" s="3" t="s">
        <v>24</v>
      </c>
      <c r="B38" s="350" t="str">
        <f>A29</f>
        <v>VC2 Venom 13 Green</v>
      </c>
      <c r="C38" s="351"/>
      <c r="D38" s="350" t="str">
        <f>A30</f>
        <v>HP Smasherz 14</v>
      </c>
      <c r="E38" s="351"/>
      <c r="F38" s="352" t="str">
        <f>A28</f>
        <v>VBINQ Chaos 13</v>
      </c>
      <c r="G38" s="352"/>
      <c r="I38" s="353" t="s">
        <v>147</v>
      </c>
      <c r="J38" s="353"/>
      <c r="K38" s="353"/>
      <c r="L38" s="353"/>
    </row>
    <row r="39" spans="1:7" ht="18" customHeight="1">
      <c r="A39" s="3" t="s">
        <v>25</v>
      </c>
      <c r="B39" s="350" t="str">
        <f>A30</f>
        <v>HP Smasherz 14</v>
      </c>
      <c r="C39" s="351"/>
      <c r="D39" s="350" t="str">
        <f>A31</f>
        <v>915 United 12 Josh</v>
      </c>
      <c r="E39" s="351"/>
      <c r="F39" s="352" t="str">
        <f>A16</f>
        <v>VC2 Venom 13 Green</v>
      </c>
      <c r="G39" s="352"/>
    </row>
    <row r="40" spans="1:7" ht="18" customHeight="1">
      <c r="A40" s="3" t="s">
        <v>26</v>
      </c>
      <c r="B40" s="350" t="str">
        <f>A13</f>
        <v>VBINQ Chaos 13</v>
      </c>
      <c r="C40" s="351"/>
      <c r="D40" s="350" t="str">
        <f>A29</f>
        <v>VC2 Venom 13 Green</v>
      </c>
      <c r="E40" s="351"/>
      <c r="F40" s="352" t="str">
        <f>A22</f>
        <v>915 United 12 Josh</v>
      </c>
      <c r="G40" s="352"/>
    </row>
    <row r="41" spans="8:9" ht="18" customHeight="1">
      <c r="H41" s="8"/>
      <c r="I41" s="8"/>
    </row>
    <row r="42" spans="1:9" ht="18" customHeight="1">
      <c r="A42" s="348"/>
      <c r="B42" s="348"/>
      <c r="C42" s="348"/>
      <c r="D42" s="348"/>
      <c r="E42" s="348"/>
      <c r="F42" s="348"/>
      <c r="G42" s="348"/>
      <c r="H42" s="348"/>
      <c r="I42" s="12"/>
    </row>
    <row r="43" spans="1:9" ht="18" customHeight="1">
      <c r="A43" s="349" t="s">
        <v>190</v>
      </c>
      <c r="B43" s="349"/>
      <c r="C43" s="349"/>
      <c r="D43" s="349"/>
      <c r="E43" s="349"/>
      <c r="F43" s="349"/>
      <c r="G43" s="349"/>
      <c r="H43" s="349"/>
      <c r="I43" s="28"/>
    </row>
    <row r="44" ht="18" customHeight="1"/>
    <row r="45" ht="18" customHeight="1"/>
  </sheetData>
  <sheetProtection/>
  <mergeCells count="71">
    <mergeCell ref="A42:H42"/>
    <mergeCell ref="A43:H43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I37:L37"/>
    <mergeCell ref="B38:C38"/>
    <mergeCell ref="D38:E38"/>
    <mergeCell ref="F38:G38"/>
    <mergeCell ref="I38:L38"/>
    <mergeCell ref="B35:C35"/>
    <mergeCell ref="D35:E35"/>
    <mergeCell ref="F35:G35"/>
    <mergeCell ref="I35:L35"/>
    <mergeCell ref="B36:C36"/>
    <mergeCell ref="D36:E36"/>
    <mergeCell ref="F36:G36"/>
    <mergeCell ref="I26:J26"/>
    <mergeCell ref="B29:C29"/>
    <mergeCell ref="D29:E29"/>
    <mergeCell ref="F29:G29"/>
    <mergeCell ref="B34:C34"/>
    <mergeCell ref="D34:E34"/>
    <mergeCell ref="F34:G34"/>
    <mergeCell ref="I34:L34"/>
    <mergeCell ref="D32:E32"/>
    <mergeCell ref="F32:G32"/>
    <mergeCell ref="J16:J18"/>
    <mergeCell ref="K16:L18"/>
    <mergeCell ref="J19:J21"/>
    <mergeCell ref="K19:L21"/>
    <mergeCell ref="A22:A24"/>
    <mergeCell ref="H22:I24"/>
    <mergeCell ref="J22:J24"/>
    <mergeCell ref="K22:L24"/>
    <mergeCell ref="A19:A21"/>
    <mergeCell ref="D16:E18"/>
    <mergeCell ref="A2:M2"/>
    <mergeCell ref="A7:H7"/>
    <mergeCell ref="H12:I12"/>
    <mergeCell ref="K12:L12"/>
    <mergeCell ref="J13:J15"/>
    <mergeCell ref="K13:L15"/>
    <mergeCell ref="B13:C15"/>
    <mergeCell ref="F12:G12"/>
    <mergeCell ref="B12:C12"/>
    <mergeCell ref="D12:E12"/>
    <mergeCell ref="A16:A18"/>
    <mergeCell ref="A13:A15"/>
    <mergeCell ref="B28:C28"/>
    <mergeCell ref="D28:E28"/>
    <mergeCell ref="F28:G28"/>
    <mergeCell ref="B27:C27"/>
    <mergeCell ref="D27:E27"/>
    <mergeCell ref="F27:G27"/>
    <mergeCell ref="A1:M1"/>
    <mergeCell ref="B26:D26"/>
    <mergeCell ref="F26:H26"/>
    <mergeCell ref="B32:C32"/>
    <mergeCell ref="B30:C30"/>
    <mergeCell ref="D30:E30"/>
    <mergeCell ref="F30:G30"/>
    <mergeCell ref="B31:C31"/>
    <mergeCell ref="D31:E31"/>
    <mergeCell ref="F31:G31"/>
  </mergeCells>
  <printOptions/>
  <pageMargins left="0.09" right="0.46" top="0.91" bottom="0.63" header="0.5" footer="0.5"/>
  <pageSetup fitToHeight="1" fitToWidth="1" horizontalDpi="300" verticalDpi="300" orientation="landscape" scale="6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43"/>
  <sheetViews>
    <sheetView zoomScalePageLayoutView="0" workbookViewId="0" topLeftCell="A1">
      <selection activeCell="B11" sqref="B11"/>
    </sheetView>
  </sheetViews>
  <sheetFormatPr defaultColWidth="11.421875" defaultRowHeight="12.75"/>
  <cols>
    <col min="1" max="1" width="38.7109375" style="0" bestFit="1" customWidth="1"/>
    <col min="2" max="9" width="15.7109375" style="0" customWidth="1"/>
    <col min="10" max="10" width="22.7109375" style="0" customWidth="1"/>
    <col min="11" max="16384" width="8.8515625" style="0" customWidth="1"/>
  </cols>
  <sheetData>
    <row r="1" spans="1:13" ht="18">
      <c r="A1" s="341" t="str">
        <f>Pools!A1</f>
        <v>Albuquerque Bid Qualifier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</row>
    <row r="2" spans="1:13" ht="18">
      <c r="A2" s="342" t="str">
        <f>Pools!A2</f>
        <v>3/16/19 - 3/17/19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</row>
    <row r="3" spans="1:7" ht="13.5">
      <c r="A3" s="30"/>
      <c r="B3" s="32" t="str">
        <f>Pools!D79</f>
        <v>PM Pool - 2:30pm Start</v>
      </c>
      <c r="C3" s="37"/>
      <c r="D3" s="30"/>
      <c r="E3" s="30"/>
      <c r="F3" s="30"/>
      <c r="G3" s="30"/>
    </row>
    <row r="4" spans="1:2" s="26" customFormat="1" ht="13.5">
      <c r="A4" s="38" t="s">
        <v>4</v>
      </c>
      <c r="B4" s="26" t="str">
        <f>Pools!D80</f>
        <v>ABQ Convention Center Ct. 14</v>
      </c>
    </row>
    <row r="5" spans="1:2" s="26" customFormat="1" ht="13.5">
      <c r="A5" s="38" t="s">
        <v>5</v>
      </c>
      <c r="B5" s="26" t="str">
        <f>Pools!A78</f>
        <v>Division IV-B</v>
      </c>
    </row>
    <row r="7" spans="1:13" s="7" customFormat="1" ht="13.5">
      <c r="A7" s="374" t="s">
        <v>104</v>
      </c>
      <c r="B7" s="374"/>
      <c r="C7" s="374"/>
      <c r="D7" s="374"/>
      <c r="E7" s="374"/>
      <c r="F7" s="374"/>
      <c r="G7" s="374"/>
      <c r="H7" s="374"/>
      <c r="I7" s="39"/>
      <c r="J7" s="39"/>
      <c r="K7" s="39"/>
      <c r="L7" s="39"/>
      <c r="M7" s="39"/>
    </row>
    <row r="9" spans="1:7" ht="12.75">
      <c r="A9" s="11" t="s">
        <v>22</v>
      </c>
      <c r="B9" s="27" t="s">
        <v>29</v>
      </c>
      <c r="D9" s="11"/>
      <c r="E9" s="11"/>
      <c r="F9" s="11"/>
      <c r="G9" s="11"/>
    </row>
    <row r="10" spans="1:7" ht="12.75">
      <c r="A10" s="11" t="s">
        <v>23</v>
      </c>
      <c r="B10" s="13">
        <v>14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350" t="str">
        <f>A13</f>
        <v>NM Cactus 14 Green</v>
      </c>
      <c r="C12" s="358"/>
      <c r="D12" s="350" t="str">
        <f>A16</f>
        <v>ARVC 13R1 Adidas</v>
      </c>
      <c r="E12" s="351"/>
      <c r="F12" s="350" t="str">
        <f>A19</f>
        <v>DBK 13 Black Baca</v>
      </c>
      <c r="G12" s="351"/>
      <c r="H12" s="375" t="str">
        <f>A22</f>
        <v>915 United 13 Eunice</v>
      </c>
      <c r="I12" s="351"/>
      <c r="J12" s="3" t="s">
        <v>7</v>
      </c>
      <c r="K12" s="350" t="s">
        <v>8</v>
      </c>
      <c r="L12" s="351"/>
    </row>
    <row r="13" spans="1:12" s="41" customFormat="1" ht="24" customHeight="1">
      <c r="A13" s="359" t="str">
        <f>Pools!D82</f>
        <v>NM Cactus 14 Green</v>
      </c>
      <c r="B13" s="368"/>
      <c r="C13" s="369"/>
      <c r="D13" s="40"/>
      <c r="E13" s="40"/>
      <c r="F13" s="40"/>
      <c r="G13" s="40"/>
      <c r="H13" s="40"/>
      <c r="I13" s="40"/>
      <c r="J13" s="359">
        <v>1</v>
      </c>
      <c r="K13" s="362"/>
      <c r="L13" s="363"/>
    </row>
    <row r="14" spans="1:12" s="41" customFormat="1" ht="24" customHeight="1">
      <c r="A14" s="360"/>
      <c r="B14" s="370"/>
      <c r="C14" s="371"/>
      <c r="D14" s="40"/>
      <c r="E14" s="40"/>
      <c r="F14" s="40"/>
      <c r="G14" s="40"/>
      <c r="H14" s="40"/>
      <c r="I14" s="40"/>
      <c r="J14" s="360"/>
      <c r="K14" s="364"/>
      <c r="L14" s="365"/>
    </row>
    <row r="15" spans="1:12" s="41" customFormat="1" ht="24" customHeight="1">
      <c r="A15" s="361"/>
      <c r="B15" s="372"/>
      <c r="C15" s="373"/>
      <c r="D15" s="40"/>
      <c r="E15" s="40"/>
      <c r="F15" s="40"/>
      <c r="G15" s="40"/>
      <c r="H15" s="40"/>
      <c r="I15" s="40"/>
      <c r="J15" s="361"/>
      <c r="K15" s="366"/>
      <c r="L15" s="367"/>
    </row>
    <row r="16" spans="1:12" s="41" customFormat="1" ht="24" customHeight="1">
      <c r="A16" s="359" t="str">
        <f>Pools!D83</f>
        <v>ARVC 13R1 Adidas</v>
      </c>
      <c r="B16" s="42" t="str">
        <f>IF(E13&gt;0,E13," ")</f>
        <v> </v>
      </c>
      <c r="C16" s="42" t="str">
        <f>IF(D13&gt;0,D13," ")</f>
        <v> </v>
      </c>
      <c r="D16" s="368"/>
      <c r="E16" s="369"/>
      <c r="F16" s="40"/>
      <c r="G16" s="40"/>
      <c r="H16" s="40"/>
      <c r="I16" s="40"/>
      <c r="J16" s="359">
        <v>2</v>
      </c>
      <c r="K16" s="362"/>
      <c r="L16" s="363"/>
    </row>
    <row r="17" spans="1:12" s="41" customFormat="1" ht="24" customHeight="1">
      <c r="A17" s="360"/>
      <c r="B17" s="42" t="str">
        <f>IF(E14&gt;0,E14," ")</f>
        <v> </v>
      </c>
      <c r="C17" s="42" t="str">
        <f>IF(D14&gt;0,D14," ")</f>
        <v> </v>
      </c>
      <c r="D17" s="370"/>
      <c r="E17" s="371"/>
      <c r="F17" s="40"/>
      <c r="G17" s="40"/>
      <c r="H17" s="40"/>
      <c r="I17" s="40"/>
      <c r="J17" s="360"/>
      <c r="K17" s="364"/>
      <c r="L17" s="365"/>
    </row>
    <row r="18" spans="1:12" s="41" customFormat="1" ht="24" customHeight="1">
      <c r="A18" s="361"/>
      <c r="B18" s="42" t="str">
        <f>IF(E15&gt;0,E15," ")</f>
        <v> </v>
      </c>
      <c r="C18" s="42" t="str">
        <f>IF(D15&gt;0,D15," ")</f>
        <v> </v>
      </c>
      <c r="D18" s="372"/>
      <c r="E18" s="373"/>
      <c r="F18" s="40"/>
      <c r="G18" s="40"/>
      <c r="H18" s="40"/>
      <c r="I18" s="40"/>
      <c r="J18" s="361"/>
      <c r="K18" s="366"/>
      <c r="L18" s="367"/>
    </row>
    <row r="19" spans="1:12" s="41" customFormat="1" ht="24" customHeight="1">
      <c r="A19" s="359" t="str">
        <f>Pools!D84</f>
        <v>DBK 13 Black Baca</v>
      </c>
      <c r="B19" s="42" t="str">
        <f>IF(G13&gt;0,G13," ")</f>
        <v> </v>
      </c>
      <c r="C19" s="42" t="str">
        <f>IF(F13&gt;0,F13," ")</f>
        <v> </v>
      </c>
      <c r="D19" s="42" t="str">
        <f>IF(G16&gt;0,G16," ")</f>
        <v> </v>
      </c>
      <c r="E19" s="42" t="str">
        <f>IF(F16&gt;0,F16," ")</f>
        <v> </v>
      </c>
      <c r="F19" s="43"/>
      <c r="G19" s="43"/>
      <c r="H19" s="40"/>
      <c r="I19" s="40"/>
      <c r="J19" s="359">
        <v>3</v>
      </c>
      <c r="K19" s="362"/>
      <c r="L19" s="363"/>
    </row>
    <row r="20" spans="1:12" s="41" customFormat="1" ht="24" customHeight="1">
      <c r="A20" s="360"/>
      <c r="B20" s="42" t="str">
        <f>IF(G14&gt;0,G14," ")</f>
        <v> </v>
      </c>
      <c r="C20" s="42" t="str">
        <f>IF(F14&gt;0,F14," ")</f>
        <v> </v>
      </c>
      <c r="D20" s="42" t="str">
        <f>IF(G17&gt;0,G17," ")</f>
        <v> </v>
      </c>
      <c r="E20" s="42" t="str">
        <f>IF(F17&gt;0,F17," ")</f>
        <v> </v>
      </c>
      <c r="F20" s="43"/>
      <c r="G20" s="43"/>
      <c r="H20" s="40"/>
      <c r="I20" s="40"/>
      <c r="J20" s="360"/>
      <c r="K20" s="364"/>
      <c r="L20" s="365"/>
    </row>
    <row r="21" spans="1:12" s="41" customFormat="1" ht="24" customHeight="1">
      <c r="A21" s="361"/>
      <c r="B21" s="42" t="str">
        <f>IF(G15&gt;0,G15," ")</f>
        <v> </v>
      </c>
      <c r="C21" s="42" t="str">
        <f>IF(F15&gt;0,F15," ")</f>
        <v> </v>
      </c>
      <c r="D21" s="42" t="str">
        <f>IF(G18&gt;0,G18," ")</f>
        <v> </v>
      </c>
      <c r="E21" s="42" t="str">
        <f>IF(F18&gt;0,F18," ")</f>
        <v> </v>
      </c>
      <c r="F21" s="43"/>
      <c r="G21" s="43"/>
      <c r="H21" s="40"/>
      <c r="I21" s="40"/>
      <c r="J21" s="361"/>
      <c r="K21" s="366"/>
      <c r="L21" s="367"/>
    </row>
    <row r="22" spans="1:12" s="41" customFormat="1" ht="24" customHeight="1">
      <c r="A22" s="359" t="str">
        <f>Pools!D85</f>
        <v>915 United 13 Eunice</v>
      </c>
      <c r="B22" s="42" t="str">
        <f>IF(I13&gt;0,I13," ")</f>
        <v> </v>
      </c>
      <c r="C22" s="42" t="str">
        <f>IF(H13&gt;0,H13," ")</f>
        <v> </v>
      </c>
      <c r="D22" s="42" t="str">
        <f>IF(I16&gt;0,I16," ")</f>
        <v> </v>
      </c>
      <c r="E22" s="42" t="str">
        <f>IF(H16&gt;0,H16," ")</f>
        <v> </v>
      </c>
      <c r="F22" s="42" t="str">
        <f>IF(I19&gt;0,I19," ")</f>
        <v> </v>
      </c>
      <c r="G22" s="42" t="str">
        <f>IF(H19&gt;0,H19," ")</f>
        <v> </v>
      </c>
      <c r="H22" s="368"/>
      <c r="I22" s="369"/>
      <c r="J22" s="359">
        <v>4</v>
      </c>
      <c r="K22" s="362"/>
      <c r="L22" s="363"/>
    </row>
    <row r="23" spans="1:12" s="41" customFormat="1" ht="24" customHeight="1">
      <c r="A23" s="360"/>
      <c r="B23" s="42" t="str">
        <f>IF(I14&gt;0,I14," ")</f>
        <v> </v>
      </c>
      <c r="C23" s="42" t="str">
        <f>IF(H14&gt;0,H14," ")</f>
        <v> </v>
      </c>
      <c r="D23" s="42" t="str">
        <f>IF(I17&gt;0,I17," ")</f>
        <v> </v>
      </c>
      <c r="E23" s="42" t="str">
        <f>IF(H17&gt;0,H17," ")</f>
        <v> </v>
      </c>
      <c r="F23" s="42" t="str">
        <f>IF(I20&gt;0,I20," ")</f>
        <v> </v>
      </c>
      <c r="G23" s="42" t="str">
        <f>IF(H20&gt;0,H20," ")</f>
        <v> </v>
      </c>
      <c r="H23" s="370"/>
      <c r="I23" s="371"/>
      <c r="J23" s="360"/>
      <c r="K23" s="364"/>
      <c r="L23" s="365"/>
    </row>
    <row r="24" spans="1:12" s="41" customFormat="1" ht="24" customHeight="1">
      <c r="A24" s="361"/>
      <c r="B24" s="42" t="str">
        <f>IF(I15&gt;0,I15," ")</f>
        <v> </v>
      </c>
      <c r="C24" s="42" t="str">
        <f>IF(H15&gt;0,H15," ")</f>
        <v> </v>
      </c>
      <c r="D24" s="42" t="str">
        <f>IF(I18&gt;0,I18," ")</f>
        <v> </v>
      </c>
      <c r="E24" s="42" t="str">
        <f>IF(H18&gt;0,H18," ")</f>
        <v> </v>
      </c>
      <c r="F24" s="42" t="str">
        <f>IF(I21&gt;0,I21," ")</f>
        <v> </v>
      </c>
      <c r="G24" s="42" t="str">
        <f>IF(H21&gt;0,H21," ")</f>
        <v> </v>
      </c>
      <c r="H24" s="372"/>
      <c r="I24" s="373"/>
      <c r="J24" s="361"/>
      <c r="K24" s="366"/>
      <c r="L24" s="367"/>
    </row>
    <row r="25" spans="1:13" s="41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357" t="s">
        <v>9</v>
      </c>
      <c r="C26" s="357"/>
      <c r="D26" s="357"/>
      <c r="E26" s="36"/>
      <c r="F26" s="357" t="s">
        <v>10</v>
      </c>
      <c r="G26" s="357"/>
      <c r="H26" s="357"/>
      <c r="I26" s="357" t="s">
        <v>11</v>
      </c>
      <c r="J26" s="357"/>
    </row>
    <row r="27" spans="1:11" ht="12.75">
      <c r="A27" s="1"/>
      <c r="B27" s="350" t="s">
        <v>12</v>
      </c>
      <c r="C27" s="358"/>
      <c r="D27" s="358" t="s">
        <v>13</v>
      </c>
      <c r="E27" s="358"/>
      <c r="F27" s="358" t="s">
        <v>12</v>
      </c>
      <c r="G27" s="358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NM Cactus 14 Green</v>
      </c>
      <c r="B28" s="355"/>
      <c r="C28" s="356"/>
      <c r="D28" s="355"/>
      <c r="E28" s="356"/>
      <c r="F28" s="355"/>
      <c r="G28" s="356"/>
      <c r="H28" s="44"/>
      <c r="I28" s="45">
        <f>D13+D14+D15+F13+F14+F15+H13+H14+H15</f>
        <v>0</v>
      </c>
      <c r="J28" s="45">
        <f>E13+E14+E15+G13+G14+G15+I13+I14+I15</f>
        <v>0</v>
      </c>
      <c r="K28" s="45">
        <f>I28-J28</f>
        <v>0</v>
      </c>
    </row>
    <row r="29" spans="1:11" ht="24" customHeight="1">
      <c r="A29" s="2" t="str">
        <f>A16</f>
        <v>ARVC 13R1 Adidas</v>
      </c>
      <c r="B29" s="355"/>
      <c r="C29" s="356"/>
      <c r="D29" s="355"/>
      <c r="E29" s="356"/>
      <c r="F29" s="355"/>
      <c r="G29" s="356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1" ht="24" customHeight="1">
      <c r="A30" s="2" t="str">
        <f>A19</f>
        <v>DBK 13 Black Baca</v>
      </c>
      <c r="B30" s="355"/>
      <c r="C30" s="356"/>
      <c r="D30" s="355"/>
      <c r="E30" s="356"/>
      <c r="F30" s="355"/>
      <c r="G30" s="356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1" ht="24" customHeight="1">
      <c r="A31" s="2" t="str">
        <f>A22</f>
        <v>915 United 13 Eunice</v>
      </c>
      <c r="B31" s="355"/>
      <c r="C31" s="356"/>
      <c r="D31" s="355"/>
      <c r="E31" s="356"/>
      <c r="F31" s="355"/>
      <c r="G31" s="356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1" ht="12.75">
      <c r="A32" s="8"/>
      <c r="B32" s="354">
        <f>SUM(B28:C31)</f>
        <v>0</v>
      </c>
      <c r="C32" s="354"/>
      <c r="D32" s="354">
        <f>SUM(D28:E31)</f>
        <v>0</v>
      </c>
      <c r="E32" s="354"/>
      <c r="F32" s="354">
        <f>SUM(F28:G31)</f>
        <v>0</v>
      </c>
      <c r="G32" s="354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ht="24" customHeight="1"/>
    <row r="34" spans="1:12" ht="24" customHeight="1">
      <c r="A34" s="3"/>
      <c r="B34" s="350" t="s">
        <v>17</v>
      </c>
      <c r="C34" s="351"/>
      <c r="D34" s="350" t="s">
        <v>17</v>
      </c>
      <c r="E34" s="351"/>
      <c r="F34" s="352" t="s">
        <v>18</v>
      </c>
      <c r="G34" s="352"/>
      <c r="I34" s="353" t="s">
        <v>105</v>
      </c>
      <c r="J34" s="353"/>
      <c r="K34" s="353"/>
      <c r="L34" s="353"/>
    </row>
    <row r="35" spans="1:12" ht="18" customHeight="1">
      <c r="A35" s="3" t="s">
        <v>19</v>
      </c>
      <c r="B35" s="350" t="str">
        <f>A28</f>
        <v>NM Cactus 14 Green</v>
      </c>
      <c r="C35" s="351"/>
      <c r="D35" s="350" t="str">
        <f>A30</f>
        <v>DBK 13 Black Baca</v>
      </c>
      <c r="E35" s="351"/>
      <c r="F35" s="352" t="str">
        <f>A16</f>
        <v>ARVC 13R1 Adidas</v>
      </c>
      <c r="G35" s="352"/>
      <c r="I35" s="353" t="s">
        <v>146</v>
      </c>
      <c r="J35" s="353"/>
      <c r="K35" s="353"/>
      <c r="L35" s="353"/>
    </row>
    <row r="36" spans="1:12" ht="18" customHeight="1">
      <c r="A36" s="3" t="s">
        <v>20</v>
      </c>
      <c r="B36" s="350" t="str">
        <f>A16</f>
        <v>ARVC 13R1 Adidas</v>
      </c>
      <c r="C36" s="351"/>
      <c r="D36" s="350" t="str">
        <f>A22</f>
        <v>915 United 13 Eunice</v>
      </c>
      <c r="E36" s="351"/>
      <c r="F36" s="352" t="str">
        <f>A13</f>
        <v>NM Cactus 14 Green</v>
      </c>
      <c r="G36" s="352"/>
      <c r="I36" s="18"/>
      <c r="J36" s="18"/>
      <c r="K36" s="18"/>
      <c r="L36" s="18"/>
    </row>
    <row r="37" spans="1:12" ht="18" customHeight="1">
      <c r="A37" s="3" t="s">
        <v>21</v>
      </c>
      <c r="B37" s="350" t="str">
        <f>A28</f>
        <v>NM Cactus 14 Green</v>
      </c>
      <c r="C37" s="351"/>
      <c r="D37" s="350" t="str">
        <f>A31</f>
        <v>915 United 13 Eunice</v>
      </c>
      <c r="E37" s="351"/>
      <c r="F37" s="352" t="str">
        <f>A30</f>
        <v>DBK 13 Black Baca</v>
      </c>
      <c r="G37" s="352"/>
      <c r="I37" s="353" t="s">
        <v>106</v>
      </c>
      <c r="J37" s="353"/>
      <c r="K37" s="353"/>
      <c r="L37" s="353"/>
    </row>
    <row r="38" spans="1:12" ht="18" customHeight="1">
      <c r="A38" s="3" t="s">
        <v>24</v>
      </c>
      <c r="B38" s="350" t="str">
        <f>A29</f>
        <v>ARVC 13R1 Adidas</v>
      </c>
      <c r="C38" s="351"/>
      <c r="D38" s="350" t="str">
        <f>A30</f>
        <v>DBK 13 Black Baca</v>
      </c>
      <c r="E38" s="351"/>
      <c r="F38" s="352" t="str">
        <f>A28</f>
        <v>NM Cactus 14 Green</v>
      </c>
      <c r="G38" s="352"/>
      <c r="I38" s="353" t="s">
        <v>147</v>
      </c>
      <c r="J38" s="353"/>
      <c r="K38" s="353"/>
      <c r="L38" s="353"/>
    </row>
    <row r="39" spans="1:7" ht="18" customHeight="1">
      <c r="A39" s="3" t="s">
        <v>25</v>
      </c>
      <c r="B39" s="350" t="str">
        <f>A30</f>
        <v>DBK 13 Black Baca</v>
      </c>
      <c r="C39" s="351"/>
      <c r="D39" s="350" t="str">
        <f>A31</f>
        <v>915 United 13 Eunice</v>
      </c>
      <c r="E39" s="351"/>
      <c r="F39" s="352" t="str">
        <f>A16</f>
        <v>ARVC 13R1 Adidas</v>
      </c>
      <c r="G39" s="352"/>
    </row>
    <row r="40" spans="1:7" ht="18" customHeight="1">
      <c r="A40" s="3" t="s">
        <v>26</v>
      </c>
      <c r="B40" s="350" t="str">
        <f>A13</f>
        <v>NM Cactus 14 Green</v>
      </c>
      <c r="C40" s="351"/>
      <c r="D40" s="350" t="str">
        <f>A29</f>
        <v>ARVC 13R1 Adidas</v>
      </c>
      <c r="E40" s="351"/>
      <c r="F40" s="352" t="str">
        <f>A22</f>
        <v>915 United 13 Eunice</v>
      </c>
      <c r="G40" s="352"/>
    </row>
    <row r="41" spans="8:9" ht="18" customHeight="1">
      <c r="H41" s="8"/>
      <c r="I41" s="8"/>
    </row>
    <row r="42" spans="1:9" ht="18" customHeight="1">
      <c r="A42" s="348"/>
      <c r="B42" s="348"/>
      <c r="C42" s="348"/>
      <c r="D42" s="348"/>
      <c r="E42" s="348"/>
      <c r="F42" s="348"/>
      <c r="G42" s="348"/>
      <c r="H42" s="348"/>
      <c r="I42" s="12"/>
    </row>
    <row r="43" spans="1:9" ht="18" customHeight="1">
      <c r="A43" s="349" t="s">
        <v>190</v>
      </c>
      <c r="B43" s="349"/>
      <c r="C43" s="349"/>
      <c r="D43" s="349"/>
      <c r="E43" s="349"/>
      <c r="F43" s="349"/>
      <c r="G43" s="349"/>
      <c r="H43" s="349"/>
      <c r="I43" s="28"/>
    </row>
    <row r="44" ht="18" customHeight="1"/>
    <row r="45" ht="18" customHeight="1"/>
  </sheetData>
  <sheetProtection/>
  <mergeCells count="71">
    <mergeCell ref="A7:H7"/>
    <mergeCell ref="A1:M1"/>
    <mergeCell ref="A2:M2"/>
    <mergeCell ref="B12:C12"/>
    <mergeCell ref="D12:E12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F27:G27"/>
    <mergeCell ref="B28:C28"/>
    <mergeCell ref="D28:E28"/>
    <mergeCell ref="F28:G28"/>
    <mergeCell ref="B29:C29"/>
    <mergeCell ref="D29:E29"/>
    <mergeCell ref="F29:G29"/>
    <mergeCell ref="B27:C27"/>
    <mergeCell ref="D27:E27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/>
  <pageMargins left="0.09" right="0.46" top="0.91" bottom="0.63" header="0.5" footer="0.5"/>
  <pageSetup fitToHeight="1" fitToWidth="1" horizontalDpi="300" verticalDpi="300" orientation="landscape" scale="6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43"/>
  <sheetViews>
    <sheetView zoomScalePageLayoutView="0" workbookViewId="0" topLeftCell="A1">
      <selection activeCell="B11" sqref="B11"/>
    </sheetView>
  </sheetViews>
  <sheetFormatPr defaultColWidth="11.421875" defaultRowHeight="12.75"/>
  <cols>
    <col min="1" max="1" width="38.7109375" style="0" bestFit="1" customWidth="1"/>
    <col min="2" max="9" width="15.7109375" style="0" customWidth="1"/>
    <col min="10" max="10" width="22.7109375" style="0" customWidth="1"/>
    <col min="11" max="16384" width="8.8515625" style="0" customWidth="1"/>
  </cols>
  <sheetData>
    <row r="1" spans="1:13" ht="18">
      <c r="A1" s="341" t="str">
        <f>Pools!A1</f>
        <v>Albuquerque Bid Qualifier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</row>
    <row r="2" spans="1:13" ht="18">
      <c r="A2" s="342" t="str">
        <f>Pools!A2</f>
        <v>3/16/19 - 3/17/19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</row>
    <row r="3" spans="1:7" ht="13.5">
      <c r="A3" s="30"/>
      <c r="B3" s="32" t="str">
        <f>Pools!B87</f>
        <v>PM Pool - 2:30pm Start</v>
      </c>
      <c r="C3" s="37"/>
      <c r="D3" s="30"/>
      <c r="E3" s="30"/>
      <c r="F3" s="30"/>
      <c r="G3" s="30"/>
    </row>
    <row r="4" spans="1:2" s="26" customFormat="1" ht="13.5">
      <c r="A4" s="38" t="s">
        <v>4</v>
      </c>
      <c r="B4" s="26" t="str">
        <f>Pools!B88</f>
        <v>ABQ Convention Center Ct. 15</v>
      </c>
    </row>
    <row r="5" spans="1:2" s="26" customFormat="1" ht="13.5">
      <c r="A5" s="38" t="s">
        <v>5</v>
      </c>
      <c r="B5" s="26" t="str">
        <f>Pools!A78</f>
        <v>Division IV-B</v>
      </c>
    </row>
    <row r="7" spans="1:13" s="7" customFormat="1" ht="13.5">
      <c r="A7" s="374" t="s">
        <v>104</v>
      </c>
      <c r="B7" s="374"/>
      <c r="C7" s="374"/>
      <c r="D7" s="374"/>
      <c r="E7" s="374"/>
      <c r="F7" s="374"/>
      <c r="G7" s="374"/>
      <c r="H7" s="374"/>
      <c r="I7" s="39"/>
      <c r="J7" s="39"/>
      <c r="K7" s="39"/>
      <c r="L7" s="39"/>
      <c r="M7" s="39"/>
    </row>
    <row r="9" spans="1:7" ht="12.75">
      <c r="A9" s="11" t="s">
        <v>22</v>
      </c>
      <c r="B9" s="27" t="s">
        <v>30</v>
      </c>
      <c r="D9" s="11"/>
      <c r="E9" s="11"/>
      <c r="F9" s="11"/>
      <c r="G9" s="11"/>
    </row>
    <row r="10" spans="1:7" ht="12.75">
      <c r="A10" s="11" t="s">
        <v>23</v>
      </c>
      <c r="B10" s="13">
        <v>15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350" t="str">
        <f>A13</f>
        <v>Tx On Point 13 Cristobal</v>
      </c>
      <c r="C12" s="358"/>
      <c r="D12" s="350" t="str">
        <f>A16</f>
        <v>FCVBC 142 Shasta</v>
      </c>
      <c r="E12" s="351"/>
      <c r="F12" s="350" t="str">
        <f>A19</f>
        <v>ARVC 14R2 Adidas</v>
      </c>
      <c r="G12" s="351"/>
      <c r="H12" s="375" t="str">
        <f>A22</f>
        <v>NEVBC 13 Purple</v>
      </c>
      <c r="I12" s="351"/>
      <c r="J12" s="3" t="s">
        <v>7</v>
      </c>
      <c r="K12" s="350" t="s">
        <v>8</v>
      </c>
      <c r="L12" s="351"/>
    </row>
    <row r="13" spans="1:12" s="41" customFormat="1" ht="24" customHeight="1">
      <c r="A13" s="359" t="str">
        <f>Pools!B90</f>
        <v>Tx On Point 13 Cristobal</v>
      </c>
      <c r="B13" s="368"/>
      <c r="C13" s="369"/>
      <c r="D13" s="40"/>
      <c r="E13" s="40"/>
      <c r="F13" s="40"/>
      <c r="G13" s="40"/>
      <c r="H13" s="40"/>
      <c r="I13" s="40"/>
      <c r="J13" s="359">
        <v>1</v>
      </c>
      <c r="K13" s="362"/>
      <c r="L13" s="363"/>
    </row>
    <row r="14" spans="1:12" s="41" customFormat="1" ht="24" customHeight="1">
      <c r="A14" s="360"/>
      <c r="B14" s="370"/>
      <c r="C14" s="371"/>
      <c r="D14" s="40"/>
      <c r="E14" s="40"/>
      <c r="F14" s="40"/>
      <c r="G14" s="40"/>
      <c r="H14" s="40"/>
      <c r="I14" s="40"/>
      <c r="J14" s="360"/>
      <c r="K14" s="364"/>
      <c r="L14" s="365"/>
    </row>
    <row r="15" spans="1:12" s="41" customFormat="1" ht="24" customHeight="1">
      <c r="A15" s="361"/>
      <c r="B15" s="372"/>
      <c r="C15" s="373"/>
      <c r="D15" s="40"/>
      <c r="E15" s="40"/>
      <c r="F15" s="40"/>
      <c r="G15" s="40"/>
      <c r="H15" s="40"/>
      <c r="I15" s="40"/>
      <c r="J15" s="361"/>
      <c r="K15" s="366"/>
      <c r="L15" s="367"/>
    </row>
    <row r="16" spans="1:12" s="41" customFormat="1" ht="24" customHeight="1">
      <c r="A16" s="359" t="str">
        <f>Pools!B91</f>
        <v>FCVBC 142 Shasta</v>
      </c>
      <c r="B16" s="42" t="str">
        <f>IF(E13&gt;0,E13," ")</f>
        <v> </v>
      </c>
      <c r="C16" s="42" t="str">
        <f>IF(D13&gt;0,D13," ")</f>
        <v> </v>
      </c>
      <c r="D16" s="368"/>
      <c r="E16" s="369"/>
      <c r="F16" s="40"/>
      <c r="G16" s="40"/>
      <c r="H16" s="40"/>
      <c r="I16" s="40"/>
      <c r="J16" s="359">
        <v>2</v>
      </c>
      <c r="K16" s="362"/>
      <c r="L16" s="363"/>
    </row>
    <row r="17" spans="1:12" s="41" customFormat="1" ht="24" customHeight="1">
      <c r="A17" s="360"/>
      <c r="B17" s="42" t="str">
        <f>IF(E14&gt;0,E14," ")</f>
        <v> </v>
      </c>
      <c r="C17" s="42" t="str">
        <f>IF(D14&gt;0,D14," ")</f>
        <v> </v>
      </c>
      <c r="D17" s="370"/>
      <c r="E17" s="371"/>
      <c r="F17" s="40"/>
      <c r="G17" s="40"/>
      <c r="H17" s="40"/>
      <c r="I17" s="40"/>
      <c r="J17" s="360"/>
      <c r="K17" s="364"/>
      <c r="L17" s="365"/>
    </row>
    <row r="18" spans="1:12" s="41" customFormat="1" ht="24" customHeight="1">
      <c r="A18" s="361"/>
      <c r="B18" s="42" t="str">
        <f>IF(E15&gt;0,E15," ")</f>
        <v> </v>
      </c>
      <c r="C18" s="42" t="str">
        <f>IF(D15&gt;0,D15," ")</f>
        <v> </v>
      </c>
      <c r="D18" s="372"/>
      <c r="E18" s="373"/>
      <c r="F18" s="40"/>
      <c r="G18" s="40"/>
      <c r="H18" s="40"/>
      <c r="I18" s="40"/>
      <c r="J18" s="361"/>
      <c r="K18" s="366"/>
      <c r="L18" s="367"/>
    </row>
    <row r="19" spans="1:12" s="41" customFormat="1" ht="24" customHeight="1">
      <c r="A19" s="359" t="str">
        <f>Pools!B92</f>
        <v>ARVC 14R2 Adidas</v>
      </c>
      <c r="B19" s="42" t="str">
        <f>IF(G13&gt;0,G13," ")</f>
        <v> </v>
      </c>
      <c r="C19" s="42" t="str">
        <f>IF(F13&gt;0,F13," ")</f>
        <v> </v>
      </c>
      <c r="D19" s="42" t="str">
        <f>IF(G16&gt;0,G16," ")</f>
        <v> </v>
      </c>
      <c r="E19" s="42" t="str">
        <f>IF(F16&gt;0,F16," ")</f>
        <v> </v>
      </c>
      <c r="F19" s="43"/>
      <c r="G19" s="43"/>
      <c r="H19" s="40"/>
      <c r="I19" s="40"/>
      <c r="J19" s="359">
        <v>3</v>
      </c>
      <c r="K19" s="362"/>
      <c r="L19" s="363"/>
    </row>
    <row r="20" spans="1:12" s="41" customFormat="1" ht="24" customHeight="1">
      <c r="A20" s="360"/>
      <c r="B20" s="42" t="str">
        <f>IF(G14&gt;0,G14," ")</f>
        <v> </v>
      </c>
      <c r="C20" s="42" t="str">
        <f>IF(F14&gt;0,F14," ")</f>
        <v> </v>
      </c>
      <c r="D20" s="42" t="str">
        <f>IF(G17&gt;0,G17," ")</f>
        <v> </v>
      </c>
      <c r="E20" s="42" t="str">
        <f>IF(F17&gt;0,F17," ")</f>
        <v> </v>
      </c>
      <c r="F20" s="43"/>
      <c r="G20" s="43"/>
      <c r="H20" s="40"/>
      <c r="I20" s="40"/>
      <c r="J20" s="360"/>
      <c r="K20" s="364"/>
      <c r="L20" s="365"/>
    </row>
    <row r="21" spans="1:12" s="41" customFormat="1" ht="24" customHeight="1">
      <c r="A21" s="361"/>
      <c r="B21" s="42" t="str">
        <f>IF(G15&gt;0,G15," ")</f>
        <v> </v>
      </c>
      <c r="C21" s="42" t="str">
        <f>IF(F15&gt;0,F15," ")</f>
        <v> </v>
      </c>
      <c r="D21" s="42" t="str">
        <f>IF(G18&gt;0,G18," ")</f>
        <v> </v>
      </c>
      <c r="E21" s="42" t="str">
        <f>IF(F18&gt;0,F18," ")</f>
        <v> </v>
      </c>
      <c r="F21" s="43"/>
      <c r="G21" s="43"/>
      <c r="H21" s="40"/>
      <c r="I21" s="40"/>
      <c r="J21" s="361"/>
      <c r="K21" s="366"/>
      <c r="L21" s="367"/>
    </row>
    <row r="22" spans="1:12" s="41" customFormat="1" ht="24" customHeight="1">
      <c r="A22" s="359" t="str">
        <f>Pools!B93</f>
        <v>NEVBC 13 Purple</v>
      </c>
      <c r="B22" s="42" t="str">
        <f>IF(I13&gt;0,I13," ")</f>
        <v> </v>
      </c>
      <c r="C22" s="42" t="str">
        <f>IF(H13&gt;0,H13," ")</f>
        <v> </v>
      </c>
      <c r="D22" s="42" t="str">
        <f>IF(I16&gt;0,I16," ")</f>
        <v> </v>
      </c>
      <c r="E22" s="42" t="str">
        <f>IF(H16&gt;0,H16," ")</f>
        <v> </v>
      </c>
      <c r="F22" s="42" t="str">
        <f>IF(I19&gt;0,I19," ")</f>
        <v> </v>
      </c>
      <c r="G22" s="42" t="str">
        <f>IF(H19&gt;0,H19," ")</f>
        <v> </v>
      </c>
      <c r="H22" s="368"/>
      <c r="I22" s="369"/>
      <c r="J22" s="359">
        <v>4</v>
      </c>
      <c r="K22" s="362"/>
      <c r="L22" s="363"/>
    </row>
    <row r="23" spans="1:12" s="41" customFormat="1" ht="24" customHeight="1">
      <c r="A23" s="360"/>
      <c r="B23" s="42" t="str">
        <f>IF(I14&gt;0,I14," ")</f>
        <v> </v>
      </c>
      <c r="C23" s="42" t="str">
        <f>IF(H14&gt;0,H14," ")</f>
        <v> </v>
      </c>
      <c r="D23" s="42" t="str">
        <f>IF(I17&gt;0,I17," ")</f>
        <v> </v>
      </c>
      <c r="E23" s="42" t="str">
        <f>IF(H17&gt;0,H17," ")</f>
        <v> </v>
      </c>
      <c r="F23" s="42" t="str">
        <f>IF(I20&gt;0,I20," ")</f>
        <v> </v>
      </c>
      <c r="G23" s="42" t="str">
        <f>IF(H20&gt;0,H20," ")</f>
        <v> </v>
      </c>
      <c r="H23" s="370"/>
      <c r="I23" s="371"/>
      <c r="J23" s="360"/>
      <c r="K23" s="364"/>
      <c r="L23" s="365"/>
    </row>
    <row r="24" spans="1:12" s="41" customFormat="1" ht="24" customHeight="1">
      <c r="A24" s="361"/>
      <c r="B24" s="42" t="str">
        <f>IF(I15&gt;0,I15," ")</f>
        <v> </v>
      </c>
      <c r="C24" s="42" t="str">
        <f>IF(H15&gt;0,H15," ")</f>
        <v> </v>
      </c>
      <c r="D24" s="42" t="str">
        <f>IF(I18&gt;0,I18," ")</f>
        <v> </v>
      </c>
      <c r="E24" s="42" t="str">
        <f>IF(H18&gt;0,H18," ")</f>
        <v> </v>
      </c>
      <c r="F24" s="42" t="str">
        <f>IF(I21&gt;0,I21," ")</f>
        <v> </v>
      </c>
      <c r="G24" s="42" t="str">
        <f>IF(H21&gt;0,H21," ")</f>
        <v> </v>
      </c>
      <c r="H24" s="372"/>
      <c r="I24" s="373"/>
      <c r="J24" s="361"/>
      <c r="K24" s="366"/>
      <c r="L24" s="367"/>
    </row>
    <row r="25" spans="1:13" s="41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357" t="s">
        <v>9</v>
      </c>
      <c r="C26" s="357"/>
      <c r="D26" s="357"/>
      <c r="E26" s="36"/>
      <c r="F26" s="357" t="s">
        <v>10</v>
      </c>
      <c r="G26" s="357"/>
      <c r="H26" s="357"/>
      <c r="I26" s="357" t="s">
        <v>11</v>
      </c>
      <c r="J26" s="357"/>
    </row>
    <row r="27" spans="1:11" ht="12.75">
      <c r="A27" s="1"/>
      <c r="B27" s="350" t="s">
        <v>12</v>
      </c>
      <c r="C27" s="358"/>
      <c r="D27" s="358" t="s">
        <v>13</v>
      </c>
      <c r="E27" s="358"/>
      <c r="F27" s="358" t="s">
        <v>12</v>
      </c>
      <c r="G27" s="358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Tx On Point 13 Cristobal</v>
      </c>
      <c r="B28" s="355"/>
      <c r="C28" s="356"/>
      <c r="D28" s="355"/>
      <c r="E28" s="356"/>
      <c r="F28" s="355"/>
      <c r="G28" s="356"/>
      <c r="H28" s="44"/>
      <c r="I28" s="45">
        <f>D13+D14+D15+F13+F14+F15+H13+H14+H15</f>
        <v>0</v>
      </c>
      <c r="J28" s="45">
        <f>E13+E14+E15+G13+G14+G15+I13+I14+I15</f>
        <v>0</v>
      </c>
      <c r="K28" s="45">
        <f>I28-J28</f>
        <v>0</v>
      </c>
    </row>
    <row r="29" spans="1:11" ht="24" customHeight="1">
      <c r="A29" s="2" t="str">
        <f>A16</f>
        <v>FCVBC 142 Shasta</v>
      </c>
      <c r="B29" s="355"/>
      <c r="C29" s="356"/>
      <c r="D29" s="355"/>
      <c r="E29" s="356"/>
      <c r="F29" s="355"/>
      <c r="G29" s="356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1" ht="24" customHeight="1">
      <c r="A30" s="2" t="str">
        <f>A19</f>
        <v>ARVC 14R2 Adidas</v>
      </c>
      <c r="B30" s="355"/>
      <c r="C30" s="356"/>
      <c r="D30" s="355"/>
      <c r="E30" s="356"/>
      <c r="F30" s="355"/>
      <c r="G30" s="356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1" ht="24" customHeight="1">
      <c r="A31" s="2" t="str">
        <f>A22</f>
        <v>NEVBC 13 Purple</v>
      </c>
      <c r="B31" s="355"/>
      <c r="C31" s="356"/>
      <c r="D31" s="355"/>
      <c r="E31" s="356"/>
      <c r="F31" s="355"/>
      <c r="G31" s="356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1" ht="12.75">
      <c r="A32" s="8"/>
      <c r="B32" s="354">
        <f>SUM(B28:C31)</f>
        <v>0</v>
      </c>
      <c r="C32" s="354"/>
      <c r="D32" s="354">
        <f>SUM(D28:E31)</f>
        <v>0</v>
      </c>
      <c r="E32" s="354"/>
      <c r="F32" s="354">
        <f>SUM(F28:G31)</f>
        <v>0</v>
      </c>
      <c r="G32" s="354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ht="24" customHeight="1"/>
    <row r="34" spans="1:12" ht="24" customHeight="1">
      <c r="A34" s="3"/>
      <c r="B34" s="350" t="s">
        <v>17</v>
      </c>
      <c r="C34" s="351"/>
      <c r="D34" s="350" t="s">
        <v>17</v>
      </c>
      <c r="E34" s="351"/>
      <c r="F34" s="352" t="s">
        <v>18</v>
      </c>
      <c r="G34" s="352"/>
      <c r="I34" s="353" t="s">
        <v>105</v>
      </c>
      <c r="J34" s="353"/>
      <c r="K34" s="353"/>
      <c r="L34" s="353"/>
    </row>
    <row r="35" spans="1:12" ht="18" customHeight="1">
      <c r="A35" s="3" t="s">
        <v>19</v>
      </c>
      <c r="B35" s="350" t="str">
        <f>A28</f>
        <v>Tx On Point 13 Cristobal</v>
      </c>
      <c r="C35" s="351"/>
      <c r="D35" s="350" t="str">
        <f>A30</f>
        <v>ARVC 14R2 Adidas</v>
      </c>
      <c r="E35" s="351"/>
      <c r="F35" s="352" t="str">
        <f>A16</f>
        <v>FCVBC 142 Shasta</v>
      </c>
      <c r="G35" s="352"/>
      <c r="I35" s="353" t="s">
        <v>146</v>
      </c>
      <c r="J35" s="353"/>
      <c r="K35" s="353"/>
      <c r="L35" s="353"/>
    </row>
    <row r="36" spans="1:12" ht="18" customHeight="1">
      <c r="A36" s="3" t="s">
        <v>20</v>
      </c>
      <c r="B36" s="350" t="str">
        <f>A16</f>
        <v>FCVBC 142 Shasta</v>
      </c>
      <c r="C36" s="351"/>
      <c r="D36" s="350" t="str">
        <f>A22</f>
        <v>NEVBC 13 Purple</v>
      </c>
      <c r="E36" s="351"/>
      <c r="F36" s="352" t="str">
        <f>A13</f>
        <v>Tx On Point 13 Cristobal</v>
      </c>
      <c r="G36" s="352"/>
      <c r="I36" s="18"/>
      <c r="J36" s="18"/>
      <c r="K36" s="18"/>
      <c r="L36" s="18"/>
    </row>
    <row r="37" spans="1:12" ht="18" customHeight="1">
      <c r="A37" s="3" t="s">
        <v>21</v>
      </c>
      <c r="B37" s="350" t="str">
        <f>A28</f>
        <v>Tx On Point 13 Cristobal</v>
      </c>
      <c r="C37" s="351"/>
      <c r="D37" s="350" t="str">
        <f>A31</f>
        <v>NEVBC 13 Purple</v>
      </c>
      <c r="E37" s="351"/>
      <c r="F37" s="352" t="str">
        <f>A30</f>
        <v>ARVC 14R2 Adidas</v>
      </c>
      <c r="G37" s="352"/>
      <c r="I37" s="353" t="s">
        <v>106</v>
      </c>
      <c r="J37" s="353"/>
      <c r="K37" s="353"/>
      <c r="L37" s="353"/>
    </row>
    <row r="38" spans="1:12" ht="18" customHeight="1">
      <c r="A38" s="3" t="s">
        <v>24</v>
      </c>
      <c r="B38" s="350" t="str">
        <f>A29</f>
        <v>FCVBC 142 Shasta</v>
      </c>
      <c r="C38" s="351"/>
      <c r="D38" s="350" t="str">
        <f>A30</f>
        <v>ARVC 14R2 Adidas</v>
      </c>
      <c r="E38" s="351"/>
      <c r="F38" s="352" t="str">
        <f>A28</f>
        <v>Tx On Point 13 Cristobal</v>
      </c>
      <c r="G38" s="352"/>
      <c r="I38" s="353" t="s">
        <v>147</v>
      </c>
      <c r="J38" s="353"/>
      <c r="K38" s="353"/>
      <c r="L38" s="353"/>
    </row>
    <row r="39" spans="1:7" ht="18" customHeight="1">
      <c r="A39" s="3" t="s">
        <v>25</v>
      </c>
      <c r="B39" s="350" t="str">
        <f>A30</f>
        <v>ARVC 14R2 Adidas</v>
      </c>
      <c r="C39" s="351"/>
      <c r="D39" s="350" t="str">
        <f>A31</f>
        <v>NEVBC 13 Purple</v>
      </c>
      <c r="E39" s="351"/>
      <c r="F39" s="352" t="str">
        <f>A16</f>
        <v>FCVBC 142 Shasta</v>
      </c>
      <c r="G39" s="352"/>
    </row>
    <row r="40" spans="1:7" ht="18" customHeight="1">
      <c r="A40" s="3" t="s">
        <v>26</v>
      </c>
      <c r="B40" s="350" t="str">
        <f>A13</f>
        <v>Tx On Point 13 Cristobal</v>
      </c>
      <c r="C40" s="351"/>
      <c r="D40" s="350" t="str">
        <f>A29</f>
        <v>FCVBC 142 Shasta</v>
      </c>
      <c r="E40" s="351"/>
      <c r="F40" s="352" t="str">
        <f>A22</f>
        <v>NEVBC 13 Purple</v>
      </c>
      <c r="G40" s="352"/>
    </row>
    <row r="41" spans="8:9" ht="18" customHeight="1">
      <c r="H41" s="8"/>
      <c r="I41" s="8"/>
    </row>
    <row r="42" spans="1:9" ht="18" customHeight="1">
      <c r="A42" s="348"/>
      <c r="B42" s="348"/>
      <c r="C42" s="348"/>
      <c r="D42" s="348"/>
      <c r="E42" s="348"/>
      <c r="F42" s="348"/>
      <c r="G42" s="348"/>
      <c r="H42" s="348"/>
      <c r="I42" s="12"/>
    </row>
    <row r="43" spans="1:9" ht="18" customHeight="1">
      <c r="A43" s="349" t="s">
        <v>190</v>
      </c>
      <c r="B43" s="349"/>
      <c r="C43" s="349"/>
      <c r="D43" s="349"/>
      <c r="E43" s="349"/>
      <c r="F43" s="349"/>
      <c r="G43" s="349"/>
      <c r="H43" s="349"/>
      <c r="I43" s="28"/>
    </row>
    <row r="44" ht="18" customHeight="1"/>
    <row r="45" ht="18" customHeight="1"/>
  </sheetData>
  <sheetProtection/>
  <mergeCells count="71">
    <mergeCell ref="A7:H7"/>
    <mergeCell ref="A1:M1"/>
    <mergeCell ref="A2:M2"/>
    <mergeCell ref="B12:C12"/>
    <mergeCell ref="D12:E12"/>
    <mergeCell ref="B27:C27"/>
    <mergeCell ref="D27:E27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64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43"/>
  <sheetViews>
    <sheetView zoomScalePageLayoutView="0" workbookViewId="0" topLeftCell="A1">
      <selection activeCell="B11" sqref="B11"/>
    </sheetView>
  </sheetViews>
  <sheetFormatPr defaultColWidth="11.421875" defaultRowHeight="12.75"/>
  <cols>
    <col min="1" max="1" width="38.7109375" style="0" bestFit="1" customWidth="1"/>
    <col min="2" max="9" width="15.7109375" style="0" customWidth="1"/>
    <col min="10" max="10" width="22.7109375" style="0" customWidth="1"/>
    <col min="11" max="16384" width="8.8515625" style="0" customWidth="1"/>
  </cols>
  <sheetData>
    <row r="1" spans="1:13" ht="18">
      <c r="A1" s="341" t="str">
        <f>Pools!A1</f>
        <v>Albuquerque Bid Qualifier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</row>
    <row r="2" spans="1:13" ht="18">
      <c r="A2" s="342" t="str">
        <f>Pools!A2</f>
        <v>3/16/19 - 3/17/19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</row>
    <row r="3" spans="1:7" ht="13.5">
      <c r="A3" s="30"/>
      <c r="B3" s="32" t="str">
        <f>Pools!C87</f>
        <v>PM Pool - 2:30pm Start</v>
      </c>
      <c r="C3" s="37"/>
      <c r="D3" s="30"/>
      <c r="E3" s="30"/>
      <c r="F3" s="30"/>
      <c r="G3" s="30"/>
    </row>
    <row r="4" spans="1:2" s="26" customFormat="1" ht="13.5">
      <c r="A4" s="38" t="s">
        <v>4</v>
      </c>
      <c r="B4" s="26" t="str">
        <f>Pools!C88</f>
        <v>ABQ Convention Center Ct. 16</v>
      </c>
    </row>
    <row r="5" spans="1:2" s="26" customFormat="1" ht="13.5">
      <c r="A5" s="38" t="s">
        <v>5</v>
      </c>
      <c r="B5" s="26" t="str">
        <f>Pools!A78</f>
        <v>Division IV-B</v>
      </c>
    </row>
    <row r="7" spans="1:13" s="7" customFormat="1" ht="13.5">
      <c r="A7" s="374" t="s">
        <v>104</v>
      </c>
      <c r="B7" s="374"/>
      <c r="C7" s="374"/>
      <c r="D7" s="374"/>
      <c r="E7" s="374"/>
      <c r="F7" s="374"/>
      <c r="G7" s="374"/>
      <c r="H7" s="374"/>
      <c r="I7" s="39"/>
      <c r="J7" s="39"/>
      <c r="K7" s="39"/>
      <c r="L7" s="39"/>
      <c r="M7" s="39"/>
    </row>
    <row r="9" spans="1:7" ht="12.75">
      <c r="A9" s="11" t="s">
        <v>22</v>
      </c>
      <c r="B9" s="27" t="s">
        <v>76</v>
      </c>
      <c r="D9" s="11"/>
      <c r="E9" s="11"/>
      <c r="F9" s="11"/>
      <c r="G9" s="11"/>
    </row>
    <row r="10" spans="1:7" ht="12.75">
      <c r="A10" s="11" t="s">
        <v>23</v>
      </c>
      <c r="B10" s="13">
        <v>16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350" t="str">
        <f>A13</f>
        <v>DBK 12 Black Hernandez</v>
      </c>
      <c r="C12" s="358"/>
      <c r="D12" s="350" t="str">
        <f>A16</f>
        <v>NNM Fusion 13</v>
      </c>
      <c r="E12" s="351"/>
      <c r="F12" s="350" t="str">
        <f>A19</f>
        <v>Zia Storm 14</v>
      </c>
      <c r="G12" s="351"/>
      <c r="H12" s="375" t="str">
        <f>A22</f>
        <v>Amarillo Xtreme 12 Venom</v>
      </c>
      <c r="I12" s="351"/>
      <c r="J12" s="3" t="s">
        <v>7</v>
      </c>
      <c r="K12" s="350" t="s">
        <v>8</v>
      </c>
      <c r="L12" s="351"/>
    </row>
    <row r="13" spans="1:12" s="41" customFormat="1" ht="24" customHeight="1">
      <c r="A13" s="359" t="str">
        <f>Pools!C90</f>
        <v>DBK 12 Black Hernandez</v>
      </c>
      <c r="B13" s="368"/>
      <c r="C13" s="369"/>
      <c r="D13" s="40"/>
      <c r="E13" s="40"/>
      <c r="F13" s="40"/>
      <c r="G13" s="40"/>
      <c r="H13" s="40"/>
      <c r="I13" s="40"/>
      <c r="J13" s="359">
        <v>1</v>
      </c>
      <c r="K13" s="362"/>
      <c r="L13" s="363"/>
    </row>
    <row r="14" spans="1:12" s="41" customFormat="1" ht="24" customHeight="1">
      <c r="A14" s="360"/>
      <c r="B14" s="370"/>
      <c r="C14" s="371"/>
      <c r="D14" s="40"/>
      <c r="E14" s="40"/>
      <c r="F14" s="40"/>
      <c r="G14" s="40"/>
      <c r="H14" s="40"/>
      <c r="I14" s="40"/>
      <c r="J14" s="360"/>
      <c r="K14" s="364"/>
      <c r="L14" s="365"/>
    </row>
    <row r="15" spans="1:12" s="41" customFormat="1" ht="24" customHeight="1">
      <c r="A15" s="361"/>
      <c r="B15" s="372"/>
      <c r="C15" s="373"/>
      <c r="D15" s="40"/>
      <c r="E15" s="40"/>
      <c r="F15" s="40"/>
      <c r="G15" s="40"/>
      <c r="H15" s="40"/>
      <c r="I15" s="40"/>
      <c r="J15" s="361"/>
      <c r="K15" s="366"/>
      <c r="L15" s="367"/>
    </row>
    <row r="16" spans="1:12" s="41" customFormat="1" ht="24" customHeight="1">
      <c r="A16" s="359" t="str">
        <f>Pools!C91</f>
        <v>NNM Fusion 13</v>
      </c>
      <c r="B16" s="42" t="str">
        <f>IF(E13&gt;0,E13," ")</f>
        <v> </v>
      </c>
      <c r="C16" s="42" t="str">
        <f>IF(D13&gt;0,D13," ")</f>
        <v> </v>
      </c>
      <c r="D16" s="368"/>
      <c r="E16" s="369"/>
      <c r="F16" s="40"/>
      <c r="G16" s="40"/>
      <c r="H16" s="40"/>
      <c r="I16" s="40"/>
      <c r="J16" s="359">
        <v>2</v>
      </c>
      <c r="K16" s="362"/>
      <c r="L16" s="363"/>
    </row>
    <row r="17" spans="1:12" s="41" customFormat="1" ht="24" customHeight="1">
      <c r="A17" s="360"/>
      <c r="B17" s="42" t="str">
        <f>IF(E14&gt;0,E14," ")</f>
        <v> </v>
      </c>
      <c r="C17" s="42" t="str">
        <f>IF(D14&gt;0,D14," ")</f>
        <v> </v>
      </c>
      <c r="D17" s="370"/>
      <c r="E17" s="371"/>
      <c r="F17" s="40"/>
      <c r="G17" s="40"/>
      <c r="H17" s="40"/>
      <c r="I17" s="40"/>
      <c r="J17" s="360"/>
      <c r="K17" s="364"/>
      <c r="L17" s="365"/>
    </row>
    <row r="18" spans="1:12" s="41" customFormat="1" ht="24" customHeight="1">
      <c r="A18" s="361"/>
      <c r="B18" s="42" t="str">
        <f>IF(E15&gt;0,E15," ")</f>
        <v> </v>
      </c>
      <c r="C18" s="42" t="str">
        <f>IF(D15&gt;0,D15," ")</f>
        <v> </v>
      </c>
      <c r="D18" s="372"/>
      <c r="E18" s="373"/>
      <c r="F18" s="40"/>
      <c r="G18" s="40"/>
      <c r="H18" s="40"/>
      <c r="I18" s="40"/>
      <c r="J18" s="361"/>
      <c r="K18" s="366"/>
      <c r="L18" s="367"/>
    </row>
    <row r="19" spans="1:12" s="41" customFormat="1" ht="24" customHeight="1">
      <c r="A19" s="359" t="str">
        <f>Pools!C92</f>
        <v>Zia Storm 14</v>
      </c>
      <c r="B19" s="42" t="str">
        <f>IF(G13&gt;0,G13," ")</f>
        <v> </v>
      </c>
      <c r="C19" s="42" t="str">
        <f>IF(F13&gt;0,F13," ")</f>
        <v> </v>
      </c>
      <c r="D19" s="42" t="str">
        <f>IF(G16&gt;0,G16," ")</f>
        <v> </v>
      </c>
      <c r="E19" s="42" t="str">
        <f>IF(F16&gt;0,F16," ")</f>
        <v> </v>
      </c>
      <c r="F19" s="43"/>
      <c r="G19" s="43"/>
      <c r="H19" s="40"/>
      <c r="I19" s="40"/>
      <c r="J19" s="359">
        <v>3</v>
      </c>
      <c r="K19" s="362"/>
      <c r="L19" s="363"/>
    </row>
    <row r="20" spans="1:12" s="41" customFormat="1" ht="24" customHeight="1">
      <c r="A20" s="360"/>
      <c r="B20" s="42" t="str">
        <f>IF(G14&gt;0,G14," ")</f>
        <v> </v>
      </c>
      <c r="C20" s="42" t="str">
        <f>IF(F14&gt;0,F14," ")</f>
        <v> </v>
      </c>
      <c r="D20" s="42" t="str">
        <f>IF(G17&gt;0,G17," ")</f>
        <v> </v>
      </c>
      <c r="E20" s="42" t="str">
        <f>IF(F17&gt;0,F17," ")</f>
        <v> </v>
      </c>
      <c r="F20" s="43"/>
      <c r="G20" s="43"/>
      <c r="H20" s="40"/>
      <c r="I20" s="40"/>
      <c r="J20" s="360"/>
      <c r="K20" s="364"/>
      <c r="L20" s="365"/>
    </row>
    <row r="21" spans="1:12" s="41" customFormat="1" ht="24" customHeight="1">
      <c r="A21" s="361"/>
      <c r="B21" s="42" t="str">
        <f>IF(G15&gt;0,G15," ")</f>
        <v> </v>
      </c>
      <c r="C21" s="42" t="str">
        <f>IF(F15&gt;0,F15," ")</f>
        <v> </v>
      </c>
      <c r="D21" s="42" t="str">
        <f>IF(G18&gt;0,G18," ")</f>
        <v> </v>
      </c>
      <c r="E21" s="42" t="str">
        <f>IF(F18&gt;0,F18," ")</f>
        <v> </v>
      </c>
      <c r="F21" s="43"/>
      <c r="G21" s="43"/>
      <c r="H21" s="40"/>
      <c r="I21" s="40"/>
      <c r="J21" s="361"/>
      <c r="K21" s="366"/>
      <c r="L21" s="367"/>
    </row>
    <row r="22" spans="1:12" s="41" customFormat="1" ht="24" customHeight="1">
      <c r="A22" s="359" t="str">
        <f>Pools!C93</f>
        <v>Amarillo Xtreme 12 Venom</v>
      </c>
      <c r="B22" s="42" t="str">
        <f>IF(I13&gt;0,I13," ")</f>
        <v> </v>
      </c>
      <c r="C22" s="42" t="str">
        <f>IF(H13&gt;0,H13," ")</f>
        <v> </v>
      </c>
      <c r="D22" s="42" t="str">
        <f>IF(I16&gt;0,I16," ")</f>
        <v> </v>
      </c>
      <c r="E22" s="42" t="str">
        <f>IF(H16&gt;0,H16," ")</f>
        <v> </v>
      </c>
      <c r="F22" s="42" t="str">
        <f>IF(I19&gt;0,I19," ")</f>
        <v> </v>
      </c>
      <c r="G22" s="42" t="str">
        <f>IF(H19&gt;0,H19," ")</f>
        <v> </v>
      </c>
      <c r="H22" s="368"/>
      <c r="I22" s="369"/>
      <c r="J22" s="359">
        <v>4</v>
      </c>
      <c r="K22" s="362"/>
      <c r="L22" s="363"/>
    </row>
    <row r="23" spans="1:12" s="41" customFormat="1" ht="24" customHeight="1">
      <c r="A23" s="360"/>
      <c r="B23" s="42" t="str">
        <f>IF(I14&gt;0,I14," ")</f>
        <v> </v>
      </c>
      <c r="C23" s="42" t="str">
        <f>IF(H14&gt;0,H14," ")</f>
        <v> </v>
      </c>
      <c r="D23" s="42" t="str">
        <f>IF(I17&gt;0,I17," ")</f>
        <v> </v>
      </c>
      <c r="E23" s="42" t="str">
        <f>IF(H17&gt;0,H17," ")</f>
        <v> </v>
      </c>
      <c r="F23" s="42" t="str">
        <f>IF(I20&gt;0,I20," ")</f>
        <v> </v>
      </c>
      <c r="G23" s="42" t="str">
        <f>IF(H20&gt;0,H20," ")</f>
        <v> </v>
      </c>
      <c r="H23" s="370"/>
      <c r="I23" s="371"/>
      <c r="J23" s="360"/>
      <c r="K23" s="364"/>
      <c r="L23" s="365"/>
    </row>
    <row r="24" spans="1:12" s="41" customFormat="1" ht="24" customHeight="1">
      <c r="A24" s="361"/>
      <c r="B24" s="42" t="str">
        <f>IF(I15&gt;0,I15," ")</f>
        <v> </v>
      </c>
      <c r="C24" s="42" t="str">
        <f>IF(H15&gt;0,H15," ")</f>
        <v> </v>
      </c>
      <c r="D24" s="42" t="str">
        <f>IF(I18&gt;0,I18," ")</f>
        <v> </v>
      </c>
      <c r="E24" s="42" t="str">
        <f>IF(H18&gt;0,H18," ")</f>
        <v> </v>
      </c>
      <c r="F24" s="42" t="str">
        <f>IF(I21&gt;0,I21," ")</f>
        <v> </v>
      </c>
      <c r="G24" s="42" t="str">
        <f>IF(H21&gt;0,H21," ")</f>
        <v> </v>
      </c>
      <c r="H24" s="372"/>
      <c r="I24" s="373"/>
      <c r="J24" s="361"/>
      <c r="K24" s="366"/>
      <c r="L24" s="367"/>
    </row>
    <row r="25" spans="1:13" s="41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357" t="s">
        <v>9</v>
      </c>
      <c r="C26" s="357"/>
      <c r="D26" s="357"/>
      <c r="E26" s="36"/>
      <c r="F26" s="357" t="s">
        <v>10</v>
      </c>
      <c r="G26" s="357"/>
      <c r="H26" s="357"/>
      <c r="I26" s="357" t="s">
        <v>11</v>
      </c>
      <c r="J26" s="357"/>
    </row>
    <row r="27" spans="1:11" ht="12.75">
      <c r="A27" s="1"/>
      <c r="B27" s="350" t="s">
        <v>12</v>
      </c>
      <c r="C27" s="358"/>
      <c r="D27" s="358" t="s">
        <v>13</v>
      </c>
      <c r="E27" s="358"/>
      <c r="F27" s="358" t="s">
        <v>12</v>
      </c>
      <c r="G27" s="358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DBK 12 Black Hernandez</v>
      </c>
      <c r="B28" s="355"/>
      <c r="C28" s="356"/>
      <c r="D28" s="355"/>
      <c r="E28" s="356"/>
      <c r="F28" s="355"/>
      <c r="G28" s="356"/>
      <c r="H28" s="44"/>
      <c r="I28" s="45">
        <f>D13+D14+D15+F13+F14+F15+H13+H14+H15</f>
        <v>0</v>
      </c>
      <c r="J28" s="45">
        <f>E13+E14+E15+G13+G14+G15+I13+I14+I15</f>
        <v>0</v>
      </c>
      <c r="K28" s="45">
        <f>I28-J28</f>
        <v>0</v>
      </c>
    </row>
    <row r="29" spans="1:11" ht="24" customHeight="1">
      <c r="A29" s="2" t="str">
        <f>A16</f>
        <v>NNM Fusion 13</v>
      </c>
      <c r="B29" s="355"/>
      <c r="C29" s="356"/>
      <c r="D29" s="355"/>
      <c r="E29" s="356"/>
      <c r="F29" s="355"/>
      <c r="G29" s="356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1" ht="24" customHeight="1">
      <c r="A30" s="2" t="str">
        <f>A19</f>
        <v>Zia Storm 14</v>
      </c>
      <c r="B30" s="355"/>
      <c r="C30" s="356"/>
      <c r="D30" s="355"/>
      <c r="E30" s="356"/>
      <c r="F30" s="355"/>
      <c r="G30" s="356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1" ht="24" customHeight="1">
      <c r="A31" s="2" t="str">
        <f>A22</f>
        <v>Amarillo Xtreme 12 Venom</v>
      </c>
      <c r="B31" s="355"/>
      <c r="C31" s="356"/>
      <c r="D31" s="355"/>
      <c r="E31" s="356"/>
      <c r="F31" s="355"/>
      <c r="G31" s="356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1" ht="12.75">
      <c r="A32" s="8"/>
      <c r="B32" s="354">
        <f>SUM(B28:C31)</f>
        <v>0</v>
      </c>
      <c r="C32" s="354"/>
      <c r="D32" s="354">
        <f>SUM(D28:E31)</f>
        <v>0</v>
      </c>
      <c r="E32" s="354"/>
      <c r="F32" s="354">
        <f>SUM(F28:G31)</f>
        <v>0</v>
      </c>
      <c r="G32" s="354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ht="24" customHeight="1"/>
    <row r="34" spans="1:12" ht="24" customHeight="1">
      <c r="A34" s="3"/>
      <c r="B34" s="350" t="s">
        <v>17</v>
      </c>
      <c r="C34" s="351"/>
      <c r="D34" s="350" t="s">
        <v>17</v>
      </c>
      <c r="E34" s="351"/>
      <c r="F34" s="352" t="s">
        <v>18</v>
      </c>
      <c r="G34" s="352"/>
      <c r="I34" s="353" t="s">
        <v>105</v>
      </c>
      <c r="J34" s="353"/>
      <c r="K34" s="353"/>
      <c r="L34" s="353"/>
    </row>
    <row r="35" spans="1:12" ht="18" customHeight="1">
      <c r="A35" s="3" t="s">
        <v>19</v>
      </c>
      <c r="B35" s="350" t="str">
        <f>A28</f>
        <v>DBK 12 Black Hernandez</v>
      </c>
      <c r="C35" s="351"/>
      <c r="D35" s="350" t="str">
        <f>A30</f>
        <v>Zia Storm 14</v>
      </c>
      <c r="E35" s="351"/>
      <c r="F35" s="352" t="str">
        <f>A16</f>
        <v>NNM Fusion 13</v>
      </c>
      <c r="G35" s="352"/>
      <c r="I35" s="353" t="s">
        <v>146</v>
      </c>
      <c r="J35" s="353"/>
      <c r="K35" s="353"/>
      <c r="L35" s="353"/>
    </row>
    <row r="36" spans="1:12" ht="18" customHeight="1">
      <c r="A36" s="3" t="s">
        <v>20</v>
      </c>
      <c r="B36" s="350" t="str">
        <f>A16</f>
        <v>NNM Fusion 13</v>
      </c>
      <c r="C36" s="351"/>
      <c r="D36" s="350" t="str">
        <f>A22</f>
        <v>Amarillo Xtreme 12 Venom</v>
      </c>
      <c r="E36" s="351"/>
      <c r="F36" s="352" t="str">
        <f>A13</f>
        <v>DBK 12 Black Hernandez</v>
      </c>
      <c r="G36" s="352"/>
      <c r="I36" s="18"/>
      <c r="J36" s="18"/>
      <c r="K36" s="18"/>
      <c r="L36" s="18"/>
    </row>
    <row r="37" spans="1:12" ht="18" customHeight="1">
      <c r="A37" s="3" t="s">
        <v>21</v>
      </c>
      <c r="B37" s="350" t="str">
        <f>A28</f>
        <v>DBK 12 Black Hernandez</v>
      </c>
      <c r="C37" s="351"/>
      <c r="D37" s="350" t="str">
        <f>A31</f>
        <v>Amarillo Xtreme 12 Venom</v>
      </c>
      <c r="E37" s="351"/>
      <c r="F37" s="352" t="str">
        <f>A30</f>
        <v>Zia Storm 14</v>
      </c>
      <c r="G37" s="352"/>
      <c r="I37" s="353" t="s">
        <v>106</v>
      </c>
      <c r="J37" s="353"/>
      <c r="K37" s="353"/>
      <c r="L37" s="353"/>
    </row>
    <row r="38" spans="1:12" ht="18" customHeight="1">
      <c r="A38" s="3" t="s">
        <v>24</v>
      </c>
      <c r="B38" s="350" t="str">
        <f>A29</f>
        <v>NNM Fusion 13</v>
      </c>
      <c r="C38" s="351"/>
      <c r="D38" s="350" t="str">
        <f>A30</f>
        <v>Zia Storm 14</v>
      </c>
      <c r="E38" s="351"/>
      <c r="F38" s="352" t="str">
        <f>A28</f>
        <v>DBK 12 Black Hernandez</v>
      </c>
      <c r="G38" s="352"/>
      <c r="I38" s="353" t="s">
        <v>147</v>
      </c>
      <c r="J38" s="353"/>
      <c r="K38" s="353"/>
      <c r="L38" s="353"/>
    </row>
    <row r="39" spans="1:7" ht="18" customHeight="1">
      <c r="A39" s="3" t="s">
        <v>25</v>
      </c>
      <c r="B39" s="350" t="str">
        <f>A30</f>
        <v>Zia Storm 14</v>
      </c>
      <c r="C39" s="351"/>
      <c r="D39" s="350" t="str">
        <f>A31</f>
        <v>Amarillo Xtreme 12 Venom</v>
      </c>
      <c r="E39" s="351"/>
      <c r="F39" s="352" t="str">
        <f>A16</f>
        <v>NNM Fusion 13</v>
      </c>
      <c r="G39" s="352"/>
    </row>
    <row r="40" spans="1:7" ht="18" customHeight="1">
      <c r="A40" s="3" t="s">
        <v>26</v>
      </c>
      <c r="B40" s="350" t="str">
        <f>A13</f>
        <v>DBK 12 Black Hernandez</v>
      </c>
      <c r="C40" s="351"/>
      <c r="D40" s="350" t="str">
        <f>A29</f>
        <v>NNM Fusion 13</v>
      </c>
      <c r="E40" s="351"/>
      <c r="F40" s="352" t="str">
        <f>A22</f>
        <v>Amarillo Xtreme 12 Venom</v>
      </c>
      <c r="G40" s="352"/>
    </row>
    <row r="41" spans="8:9" ht="18" customHeight="1">
      <c r="H41" s="8"/>
      <c r="I41" s="8"/>
    </row>
    <row r="42" spans="1:9" ht="18" customHeight="1">
      <c r="A42" s="348"/>
      <c r="B42" s="348"/>
      <c r="C42" s="348"/>
      <c r="D42" s="348"/>
      <c r="E42" s="348"/>
      <c r="F42" s="348"/>
      <c r="G42" s="348"/>
      <c r="H42" s="348"/>
      <c r="I42" s="12"/>
    </row>
    <row r="43" spans="1:9" ht="18" customHeight="1">
      <c r="A43" s="349" t="s">
        <v>190</v>
      </c>
      <c r="B43" s="349"/>
      <c r="C43" s="349"/>
      <c r="D43" s="349"/>
      <c r="E43" s="349"/>
      <c r="F43" s="349"/>
      <c r="G43" s="349"/>
      <c r="H43" s="349"/>
      <c r="I43" s="28"/>
    </row>
    <row r="44" ht="18" customHeight="1"/>
    <row r="45" ht="18" customHeight="1"/>
  </sheetData>
  <sheetProtection/>
  <mergeCells count="71">
    <mergeCell ref="A7:H7"/>
    <mergeCell ref="A1:M1"/>
    <mergeCell ref="A2:M2"/>
    <mergeCell ref="B12:C12"/>
    <mergeCell ref="D12:E12"/>
    <mergeCell ref="B27:C27"/>
    <mergeCell ref="D27:E27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64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43"/>
  <sheetViews>
    <sheetView zoomScalePageLayoutView="0" workbookViewId="0" topLeftCell="A1">
      <selection activeCell="B3" sqref="B3"/>
    </sheetView>
  </sheetViews>
  <sheetFormatPr defaultColWidth="11.421875" defaultRowHeight="12.75"/>
  <cols>
    <col min="1" max="1" width="38.7109375" style="0" bestFit="1" customWidth="1"/>
    <col min="2" max="9" width="15.7109375" style="0" customWidth="1"/>
    <col min="10" max="10" width="22.7109375" style="0" customWidth="1"/>
    <col min="11" max="16384" width="8.8515625" style="0" customWidth="1"/>
  </cols>
  <sheetData>
    <row r="1" spans="1:13" ht="18">
      <c r="A1" s="341" t="str">
        <f>Pools!A1</f>
        <v>Albuquerque Bid Qualifier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</row>
    <row r="2" spans="1:13" ht="18">
      <c r="A2" s="342" t="str">
        <f>Pools!A2</f>
        <v>3/16/19 - 3/17/19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</row>
    <row r="3" spans="1:7" ht="13.5">
      <c r="A3" s="30"/>
      <c r="B3" s="32" t="str">
        <f>Pools!D87</f>
        <v>PM Pool - 2:30pm Start</v>
      </c>
      <c r="C3" s="37"/>
      <c r="D3" s="30"/>
      <c r="E3" s="30"/>
      <c r="F3" s="30"/>
      <c r="G3" s="30"/>
    </row>
    <row r="4" spans="1:2" s="26" customFormat="1" ht="13.5">
      <c r="A4" s="38" t="s">
        <v>4</v>
      </c>
      <c r="B4" s="26" t="str">
        <f>Pools!D88</f>
        <v>ABQ Convention Center Ct. 17</v>
      </c>
    </row>
    <row r="5" spans="1:2" s="26" customFormat="1" ht="13.5">
      <c r="A5" s="38" t="s">
        <v>5</v>
      </c>
      <c r="B5" s="26" t="str">
        <f>Pools!A78</f>
        <v>Division IV-B</v>
      </c>
    </row>
    <row r="7" spans="1:13" s="7" customFormat="1" ht="13.5">
      <c r="A7" s="374" t="s">
        <v>104</v>
      </c>
      <c r="B7" s="374"/>
      <c r="C7" s="374"/>
      <c r="D7" s="374"/>
      <c r="E7" s="374"/>
      <c r="F7" s="374"/>
      <c r="G7" s="374"/>
      <c r="H7" s="374"/>
      <c r="I7" s="39"/>
      <c r="J7" s="39"/>
      <c r="K7" s="39"/>
      <c r="L7" s="39"/>
      <c r="M7" s="39"/>
    </row>
    <row r="9" spans="1:7" ht="12.75">
      <c r="A9" s="11" t="s">
        <v>22</v>
      </c>
      <c r="B9" s="27" t="s">
        <v>89</v>
      </c>
      <c r="D9" s="11"/>
      <c r="E9" s="11"/>
      <c r="F9" s="11"/>
      <c r="G9" s="11"/>
    </row>
    <row r="10" spans="1:7" ht="12.75">
      <c r="A10" s="11" t="s">
        <v>23</v>
      </c>
      <c r="B10" s="13">
        <v>17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350" t="str">
        <f>A13</f>
        <v>SC Scorchers 13</v>
      </c>
      <c r="C12" s="358"/>
      <c r="D12" s="350" t="str">
        <f>A16</f>
        <v>District 12 Sisterhood 13</v>
      </c>
      <c r="E12" s="351"/>
      <c r="F12" s="350" t="str">
        <f>A19</f>
        <v>DBK 14 Red Rose</v>
      </c>
      <c r="G12" s="351"/>
      <c r="H12" s="375" t="str">
        <f>A22</f>
        <v>NM Cactus 13 Black</v>
      </c>
      <c r="I12" s="351"/>
      <c r="J12" s="3" t="s">
        <v>7</v>
      </c>
      <c r="K12" s="350" t="s">
        <v>8</v>
      </c>
      <c r="L12" s="351"/>
    </row>
    <row r="13" spans="1:12" s="41" customFormat="1" ht="24" customHeight="1">
      <c r="A13" s="359" t="str">
        <f>Pools!D90</f>
        <v>SC Scorchers 13</v>
      </c>
      <c r="B13" s="368"/>
      <c r="C13" s="369"/>
      <c r="D13" s="40"/>
      <c r="E13" s="40"/>
      <c r="F13" s="40"/>
      <c r="G13" s="40"/>
      <c r="H13" s="40"/>
      <c r="I13" s="40"/>
      <c r="J13" s="359">
        <v>1</v>
      </c>
      <c r="K13" s="362"/>
      <c r="L13" s="363"/>
    </row>
    <row r="14" spans="1:12" s="41" customFormat="1" ht="24" customHeight="1">
      <c r="A14" s="360"/>
      <c r="B14" s="370"/>
      <c r="C14" s="371"/>
      <c r="D14" s="40"/>
      <c r="E14" s="40"/>
      <c r="F14" s="40"/>
      <c r="G14" s="40"/>
      <c r="H14" s="40"/>
      <c r="I14" s="40"/>
      <c r="J14" s="360"/>
      <c r="K14" s="364"/>
      <c r="L14" s="365"/>
    </row>
    <row r="15" spans="1:12" s="41" customFormat="1" ht="24" customHeight="1">
      <c r="A15" s="361"/>
      <c r="B15" s="372"/>
      <c r="C15" s="373"/>
      <c r="D15" s="40"/>
      <c r="E15" s="40"/>
      <c r="F15" s="40"/>
      <c r="G15" s="40"/>
      <c r="H15" s="40"/>
      <c r="I15" s="40"/>
      <c r="J15" s="361"/>
      <c r="K15" s="366"/>
      <c r="L15" s="367"/>
    </row>
    <row r="16" spans="1:12" s="41" customFormat="1" ht="24" customHeight="1">
      <c r="A16" s="359" t="str">
        <f>Pools!D91</f>
        <v>District 12 Sisterhood 13</v>
      </c>
      <c r="B16" s="42" t="str">
        <f>IF(E13&gt;0,E13," ")</f>
        <v> </v>
      </c>
      <c r="C16" s="42" t="str">
        <f>IF(D13&gt;0,D13," ")</f>
        <v> </v>
      </c>
      <c r="D16" s="368"/>
      <c r="E16" s="369"/>
      <c r="F16" s="40"/>
      <c r="G16" s="40"/>
      <c r="H16" s="40"/>
      <c r="I16" s="40"/>
      <c r="J16" s="359">
        <v>2</v>
      </c>
      <c r="K16" s="362"/>
      <c r="L16" s="363"/>
    </row>
    <row r="17" spans="1:12" s="41" customFormat="1" ht="24" customHeight="1">
      <c r="A17" s="360"/>
      <c r="B17" s="42" t="str">
        <f>IF(E14&gt;0,E14," ")</f>
        <v> </v>
      </c>
      <c r="C17" s="42" t="str">
        <f>IF(D14&gt;0,D14," ")</f>
        <v> </v>
      </c>
      <c r="D17" s="370"/>
      <c r="E17" s="371"/>
      <c r="F17" s="40"/>
      <c r="G17" s="40"/>
      <c r="H17" s="40"/>
      <c r="I17" s="40"/>
      <c r="J17" s="360"/>
      <c r="K17" s="364"/>
      <c r="L17" s="365"/>
    </row>
    <row r="18" spans="1:12" s="41" customFormat="1" ht="24" customHeight="1">
      <c r="A18" s="361"/>
      <c r="B18" s="42" t="str">
        <f>IF(E15&gt;0,E15," ")</f>
        <v> </v>
      </c>
      <c r="C18" s="42" t="str">
        <f>IF(D15&gt;0,D15," ")</f>
        <v> </v>
      </c>
      <c r="D18" s="372"/>
      <c r="E18" s="373"/>
      <c r="F18" s="40"/>
      <c r="G18" s="40"/>
      <c r="H18" s="40"/>
      <c r="I18" s="40"/>
      <c r="J18" s="361"/>
      <c r="K18" s="366"/>
      <c r="L18" s="367"/>
    </row>
    <row r="19" spans="1:12" s="41" customFormat="1" ht="24" customHeight="1">
      <c r="A19" s="359" t="str">
        <f>Pools!D92</f>
        <v>DBK 14 Red Rose</v>
      </c>
      <c r="B19" s="42" t="str">
        <f>IF(G13&gt;0,G13," ")</f>
        <v> </v>
      </c>
      <c r="C19" s="42" t="str">
        <f>IF(F13&gt;0,F13," ")</f>
        <v> </v>
      </c>
      <c r="D19" s="42" t="str">
        <f>IF(G16&gt;0,G16," ")</f>
        <v> </v>
      </c>
      <c r="E19" s="42" t="str">
        <f>IF(F16&gt;0,F16," ")</f>
        <v> </v>
      </c>
      <c r="F19" s="43"/>
      <c r="G19" s="43"/>
      <c r="H19" s="40"/>
      <c r="I19" s="40"/>
      <c r="J19" s="359">
        <v>3</v>
      </c>
      <c r="K19" s="362"/>
      <c r="L19" s="363"/>
    </row>
    <row r="20" spans="1:12" s="41" customFormat="1" ht="24" customHeight="1">
      <c r="A20" s="360"/>
      <c r="B20" s="42" t="str">
        <f>IF(G14&gt;0,G14," ")</f>
        <v> </v>
      </c>
      <c r="C20" s="42" t="str">
        <f>IF(F14&gt;0,F14," ")</f>
        <v> </v>
      </c>
      <c r="D20" s="42" t="str">
        <f>IF(G17&gt;0,G17," ")</f>
        <v> </v>
      </c>
      <c r="E20" s="42" t="str">
        <f>IF(F17&gt;0,F17," ")</f>
        <v> </v>
      </c>
      <c r="F20" s="43"/>
      <c r="G20" s="43"/>
      <c r="H20" s="40"/>
      <c r="I20" s="40"/>
      <c r="J20" s="360"/>
      <c r="K20" s="364"/>
      <c r="L20" s="365"/>
    </row>
    <row r="21" spans="1:12" s="41" customFormat="1" ht="24" customHeight="1">
      <c r="A21" s="361"/>
      <c r="B21" s="42" t="str">
        <f>IF(G15&gt;0,G15," ")</f>
        <v> </v>
      </c>
      <c r="C21" s="42" t="str">
        <f>IF(F15&gt;0,F15," ")</f>
        <v> </v>
      </c>
      <c r="D21" s="42" t="str">
        <f>IF(G18&gt;0,G18," ")</f>
        <v> </v>
      </c>
      <c r="E21" s="42" t="str">
        <f>IF(F18&gt;0,F18," ")</f>
        <v> </v>
      </c>
      <c r="F21" s="43"/>
      <c r="G21" s="43"/>
      <c r="H21" s="40"/>
      <c r="I21" s="40"/>
      <c r="J21" s="361"/>
      <c r="K21" s="366"/>
      <c r="L21" s="367"/>
    </row>
    <row r="22" spans="1:12" s="41" customFormat="1" ht="24" customHeight="1">
      <c r="A22" s="359" t="str">
        <f>Pools!D93</f>
        <v>NM Cactus 13 Black</v>
      </c>
      <c r="B22" s="42" t="str">
        <f>IF(I13&gt;0,I13," ")</f>
        <v> </v>
      </c>
      <c r="C22" s="42" t="str">
        <f>IF(H13&gt;0,H13," ")</f>
        <v> </v>
      </c>
      <c r="D22" s="42" t="str">
        <f>IF(I16&gt;0,I16," ")</f>
        <v> </v>
      </c>
      <c r="E22" s="42" t="str">
        <f>IF(H16&gt;0,H16," ")</f>
        <v> </v>
      </c>
      <c r="F22" s="42" t="str">
        <f>IF(I19&gt;0,I19," ")</f>
        <v> </v>
      </c>
      <c r="G22" s="42" t="str">
        <f>IF(H19&gt;0,H19," ")</f>
        <v> </v>
      </c>
      <c r="H22" s="368"/>
      <c r="I22" s="369"/>
      <c r="J22" s="359">
        <v>4</v>
      </c>
      <c r="K22" s="362"/>
      <c r="L22" s="363"/>
    </row>
    <row r="23" spans="1:12" s="41" customFormat="1" ht="24" customHeight="1">
      <c r="A23" s="360"/>
      <c r="B23" s="42" t="str">
        <f>IF(I14&gt;0,I14," ")</f>
        <v> </v>
      </c>
      <c r="C23" s="42" t="str">
        <f>IF(H14&gt;0,H14," ")</f>
        <v> </v>
      </c>
      <c r="D23" s="42" t="str">
        <f>IF(I17&gt;0,I17," ")</f>
        <v> </v>
      </c>
      <c r="E23" s="42" t="str">
        <f>IF(H17&gt;0,H17," ")</f>
        <v> </v>
      </c>
      <c r="F23" s="42" t="str">
        <f>IF(I20&gt;0,I20," ")</f>
        <v> </v>
      </c>
      <c r="G23" s="42" t="str">
        <f>IF(H20&gt;0,H20," ")</f>
        <v> </v>
      </c>
      <c r="H23" s="370"/>
      <c r="I23" s="371"/>
      <c r="J23" s="360"/>
      <c r="K23" s="364"/>
      <c r="L23" s="365"/>
    </row>
    <row r="24" spans="1:12" s="41" customFormat="1" ht="24" customHeight="1">
      <c r="A24" s="361"/>
      <c r="B24" s="42" t="str">
        <f>IF(I15&gt;0,I15," ")</f>
        <v> </v>
      </c>
      <c r="C24" s="42" t="str">
        <f>IF(H15&gt;0,H15," ")</f>
        <v> </v>
      </c>
      <c r="D24" s="42" t="str">
        <f>IF(I18&gt;0,I18," ")</f>
        <v> </v>
      </c>
      <c r="E24" s="42" t="str">
        <f>IF(H18&gt;0,H18," ")</f>
        <v> </v>
      </c>
      <c r="F24" s="42" t="str">
        <f>IF(I21&gt;0,I21," ")</f>
        <v> </v>
      </c>
      <c r="G24" s="42" t="str">
        <f>IF(H21&gt;0,H21," ")</f>
        <v> </v>
      </c>
      <c r="H24" s="372"/>
      <c r="I24" s="373"/>
      <c r="J24" s="361"/>
      <c r="K24" s="366"/>
      <c r="L24" s="367"/>
    </row>
    <row r="25" spans="1:13" s="41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357" t="s">
        <v>9</v>
      </c>
      <c r="C26" s="357"/>
      <c r="D26" s="357"/>
      <c r="E26" s="36"/>
      <c r="F26" s="357" t="s">
        <v>10</v>
      </c>
      <c r="G26" s="357"/>
      <c r="H26" s="357"/>
      <c r="I26" s="357" t="s">
        <v>11</v>
      </c>
      <c r="J26" s="357"/>
    </row>
    <row r="27" spans="1:11" ht="12.75">
      <c r="A27" s="1"/>
      <c r="B27" s="350" t="s">
        <v>12</v>
      </c>
      <c r="C27" s="358"/>
      <c r="D27" s="358" t="s">
        <v>13</v>
      </c>
      <c r="E27" s="358"/>
      <c r="F27" s="358" t="s">
        <v>12</v>
      </c>
      <c r="G27" s="358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SC Scorchers 13</v>
      </c>
      <c r="B28" s="355"/>
      <c r="C28" s="356"/>
      <c r="D28" s="355"/>
      <c r="E28" s="356"/>
      <c r="F28" s="355"/>
      <c r="G28" s="356"/>
      <c r="H28" s="44"/>
      <c r="I28" s="45">
        <f>D13+D14+D15+F13+F14+F15+H13+H14+H15</f>
        <v>0</v>
      </c>
      <c r="J28" s="45">
        <f>E13+E14+E15+G13+G14+G15+I13+I14+I15</f>
        <v>0</v>
      </c>
      <c r="K28" s="45">
        <f>I28-J28</f>
        <v>0</v>
      </c>
    </row>
    <row r="29" spans="1:11" ht="24" customHeight="1">
      <c r="A29" s="2" t="str">
        <f>A16</f>
        <v>District 12 Sisterhood 13</v>
      </c>
      <c r="B29" s="355"/>
      <c r="C29" s="356"/>
      <c r="D29" s="355"/>
      <c r="E29" s="356"/>
      <c r="F29" s="355"/>
      <c r="G29" s="356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1" ht="24" customHeight="1">
      <c r="A30" s="2" t="str">
        <f>A19</f>
        <v>DBK 14 Red Rose</v>
      </c>
      <c r="B30" s="355"/>
      <c r="C30" s="356"/>
      <c r="D30" s="355"/>
      <c r="E30" s="356"/>
      <c r="F30" s="355"/>
      <c r="G30" s="356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1" ht="24" customHeight="1">
      <c r="A31" s="2" t="str">
        <f>A22</f>
        <v>NM Cactus 13 Black</v>
      </c>
      <c r="B31" s="355"/>
      <c r="C31" s="356"/>
      <c r="D31" s="355"/>
      <c r="E31" s="356"/>
      <c r="F31" s="355"/>
      <c r="G31" s="356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1" ht="12.75">
      <c r="A32" s="8"/>
      <c r="B32" s="354">
        <f>SUM(B28:C31)</f>
        <v>0</v>
      </c>
      <c r="C32" s="354"/>
      <c r="D32" s="354">
        <f>SUM(D28:E31)</f>
        <v>0</v>
      </c>
      <c r="E32" s="354"/>
      <c r="F32" s="354">
        <f>SUM(F28:G31)</f>
        <v>0</v>
      </c>
      <c r="G32" s="354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ht="24" customHeight="1"/>
    <row r="34" spans="1:12" ht="24" customHeight="1">
      <c r="A34" s="3"/>
      <c r="B34" s="350" t="s">
        <v>17</v>
      </c>
      <c r="C34" s="351"/>
      <c r="D34" s="350" t="s">
        <v>17</v>
      </c>
      <c r="E34" s="351"/>
      <c r="F34" s="352" t="s">
        <v>18</v>
      </c>
      <c r="G34" s="352"/>
      <c r="I34" s="353" t="s">
        <v>105</v>
      </c>
      <c r="J34" s="353"/>
      <c r="K34" s="353"/>
      <c r="L34" s="353"/>
    </row>
    <row r="35" spans="1:12" ht="18" customHeight="1">
      <c r="A35" s="3" t="s">
        <v>19</v>
      </c>
      <c r="B35" s="350" t="str">
        <f>A28</f>
        <v>SC Scorchers 13</v>
      </c>
      <c r="C35" s="351"/>
      <c r="D35" s="350" t="str">
        <f>A30</f>
        <v>DBK 14 Red Rose</v>
      </c>
      <c r="E35" s="351"/>
      <c r="F35" s="352" t="str">
        <f>A16</f>
        <v>District 12 Sisterhood 13</v>
      </c>
      <c r="G35" s="352"/>
      <c r="I35" s="353" t="s">
        <v>146</v>
      </c>
      <c r="J35" s="353"/>
      <c r="K35" s="353"/>
      <c r="L35" s="353"/>
    </row>
    <row r="36" spans="1:12" ht="18" customHeight="1">
      <c r="A36" s="3" t="s">
        <v>20</v>
      </c>
      <c r="B36" s="350" t="str">
        <f>A16</f>
        <v>District 12 Sisterhood 13</v>
      </c>
      <c r="C36" s="351"/>
      <c r="D36" s="350" t="str">
        <f>A22</f>
        <v>NM Cactus 13 Black</v>
      </c>
      <c r="E36" s="351"/>
      <c r="F36" s="352" t="str">
        <f>A13</f>
        <v>SC Scorchers 13</v>
      </c>
      <c r="G36" s="352"/>
      <c r="I36" s="18"/>
      <c r="J36" s="18"/>
      <c r="K36" s="18"/>
      <c r="L36" s="18"/>
    </row>
    <row r="37" spans="1:12" ht="18" customHeight="1">
      <c r="A37" s="3" t="s">
        <v>21</v>
      </c>
      <c r="B37" s="350" t="str">
        <f>A28</f>
        <v>SC Scorchers 13</v>
      </c>
      <c r="C37" s="351"/>
      <c r="D37" s="350" t="str">
        <f>A31</f>
        <v>NM Cactus 13 Black</v>
      </c>
      <c r="E37" s="351"/>
      <c r="F37" s="352" t="str">
        <f>A30</f>
        <v>DBK 14 Red Rose</v>
      </c>
      <c r="G37" s="352"/>
      <c r="I37" s="353" t="s">
        <v>106</v>
      </c>
      <c r="J37" s="353"/>
      <c r="K37" s="353"/>
      <c r="L37" s="353"/>
    </row>
    <row r="38" spans="1:12" ht="18" customHeight="1">
      <c r="A38" s="3" t="s">
        <v>24</v>
      </c>
      <c r="B38" s="350" t="str">
        <f>A29</f>
        <v>District 12 Sisterhood 13</v>
      </c>
      <c r="C38" s="351"/>
      <c r="D38" s="350" t="str">
        <f>A30</f>
        <v>DBK 14 Red Rose</v>
      </c>
      <c r="E38" s="351"/>
      <c r="F38" s="352" t="str">
        <f>A28</f>
        <v>SC Scorchers 13</v>
      </c>
      <c r="G38" s="352"/>
      <c r="I38" s="353" t="s">
        <v>147</v>
      </c>
      <c r="J38" s="353"/>
      <c r="K38" s="353"/>
      <c r="L38" s="353"/>
    </row>
    <row r="39" spans="1:7" ht="18" customHeight="1">
      <c r="A39" s="3" t="s">
        <v>25</v>
      </c>
      <c r="B39" s="350" t="str">
        <f>A30</f>
        <v>DBK 14 Red Rose</v>
      </c>
      <c r="C39" s="351"/>
      <c r="D39" s="350" t="str">
        <f>A31</f>
        <v>NM Cactus 13 Black</v>
      </c>
      <c r="E39" s="351"/>
      <c r="F39" s="352" t="str">
        <f>A16</f>
        <v>District 12 Sisterhood 13</v>
      </c>
      <c r="G39" s="352"/>
    </row>
    <row r="40" spans="1:7" ht="18" customHeight="1">
      <c r="A40" s="3" t="s">
        <v>26</v>
      </c>
      <c r="B40" s="350" t="str">
        <f>A13</f>
        <v>SC Scorchers 13</v>
      </c>
      <c r="C40" s="351"/>
      <c r="D40" s="350" t="str">
        <f>A29</f>
        <v>District 12 Sisterhood 13</v>
      </c>
      <c r="E40" s="351"/>
      <c r="F40" s="352" t="str">
        <f>A22</f>
        <v>NM Cactus 13 Black</v>
      </c>
      <c r="G40" s="352"/>
    </row>
    <row r="41" spans="8:9" ht="18" customHeight="1">
      <c r="H41" s="8"/>
      <c r="I41" s="8"/>
    </row>
    <row r="42" spans="1:9" ht="18" customHeight="1">
      <c r="A42" s="348"/>
      <c r="B42" s="348"/>
      <c r="C42" s="348"/>
      <c r="D42" s="348"/>
      <c r="E42" s="348"/>
      <c r="F42" s="348"/>
      <c r="G42" s="348"/>
      <c r="H42" s="348"/>
      <c r="I42" s="12"/>
    </row>
    <row r="43" spans="1:9" ht="18" customHeight="1">
      <c r="A43" s="349" t="s">
        <v>190</v>
      </c>
      <c r="B43" s="349"/>
      <c r="C43" s="349"/>
      <c r="D43" s="349"/>
      <c r="E43" s="349"/>
      <c r="F43" s="349"/>
      <c r="G43" s="349"/>
      <c r="H43" s="349"/>
      <c r="I43" s="28"/>
    </row>
    <row r="44" ht="18" customHeight="1"/>
    <row r="45" ht="18" customHeight="1"/>
  </sheetData>
  <sheetProtection/>
  <mergeCells count="71">
    <mergeCell ref="A13:A15"/>
    <mergeCell ref="B13:C15"/>
    <mergeCell ref="A16:A18"/>
    <mergeCell ref="D16:E18"/>
    <mergeCell ref="A19:A21"/>
    <mergeCell ref="F31:G31"/>
    <mergeCell ref="F28:G28"/>
    <mergeCell ref="B26:D26"/>
    <mergeCell ref="B30:C30"/>
    <mergeCell ref="D30:E30"/>
    <mergeCell ref="B32:C32"/>
    <mergeCell ref="D32:E32"/>
    <mergeCell ref="F32:G32"/>
    <mergeCell ref="B27:C27"/>
    <mergeCell ref="D27:E27"/>
    <mergeCell ref="B31:C31"/>
    <mergeCell ref="D31:E31"/>
    <mergeCell ref="F27:G27"/>
    <mergeCell ref="B28:C28"/>
    <mergeCell ref="D28:E28"/>
    <mergeCell ref="A1:M1"/>
    <mergeCell ref="A2:M2"/>
    <mergeCell ref="A7:H7"/>
    <mergeCell ref="H12:I12"/>
    <mergeCell ref="K12:L12"/>
    <mergeCell ref="J13:J15"/>
    <mergeCell ref="K13:L15"/>
    <mergeCell ref="B12:C12"/>
    <mergeCell ref="D12:E12"/>
    <mergeCell ref="F12:G12"/>
    <mergeCell ref="K16:L18"/>
    <mergeCell ref="J19:J21"/>
    <mergeCell ref="K19:L21"/>
    <mergeCell ref="A22:A24"/>
    <mergeCell ref="H22:I24"/>
    <mergeCell ref="J22:J24"/>
    <mergeCell ref="K22:L24"/>
    <mergeCell ref="J16:J18"/>
    <mergeCell ref="F26:H26"/>
    <mergeCell ref="I26:J26"/>
    <mergeCell ref="B29:C29"/>
    <mergeCell ref="D29:E29"/>
    <mergeCell ref="F29:G29"/>
    <mergeCell ref="B34:C34"/>
    <mergeCell ref="D34:E34"/>
    <mergeCell ref="F34:G34"/>
    <mergeCell ref="I34:L34"/>
    <mergeCell ref="F30:G30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64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zoomScalePageLayoutView="0" workbookViewId="0" topLeftCell="A3">
      <selection activeCell="F8" sqref="F8"/>
    </sheetView>
  </sheetViews>
  <sheetFormatPr defaultColWidth="11.421875" defaultRowHeight="12.75"/>
  <cols>
    <col min="1" max="1" width="22.7109375" style="0" customWidth="1"/>
    <col min="2" max="8" width="23.7109375" style="0" customWidth="1"/>
    <col min="9" max="9" width="22.7109375" style="0" customWidth="1"/>
    <col min="10" max="16384" width="8.8515625" style="0" customWidth="1"/>
  </cols>
  <sheetData>
    <row r="1" spans="1:9" ht="19.5">
      <c r="A1" s="376" t="str">
        <f>Pools!A1</f>
        <v>Albuquerque Bid Qualifier</v>
      </c>
      <c r="B1" s="376"/>
      <c r="C1" s="376"/>
      <c r="D1" s="376"/>
      <c r="E1" s="376"/>
      <c r="F1" s="376"/>
      <c r="G1" s="376"/>
      <c r="H1" s="376"/>
      <c r="I1" s="376"/>
    </row>
    <row r="2" spans="1:9" ht="20.25" customHeight="1">
      <c r="A2" s="342" t="str">
        <f>Pools!A2</f>
        <v>3/16/19 - 3/17/19</v>
      </c>
      <c r="B2" s="342"/>
      <c r="C2" s="342"/>
      <c r="D2" s="342"/>
      <c r="E2" s="342"/>
      <c r="F2" s="342"/>
      <c r="G2" s="342"/>
      <c r="H2" s="342"/>
      <c r="I2" s="342"/>
    </row>
    <row r="3" spans="1:5" ht="9.75" customHeight="1">
      <c r="A3" s="377" t="s">
        <v>86</v>
      </c>
      <c r="B3" s="377"/>
      <c r="C3" s="377"/>
      <c r="D3" s="5"/>
      <c r="E3" s="5"/>
    </row>
    <row r="4" spans="1:9" ht="19.5">
      <c r="A4" s="378" t="str">
        <f>Pools!A78</f>
        <v>Division IV-B</v>
      </c>
      <c r="B4" s="378"/>
      <c r="C4" s="378"/>
      <c r="D4" s="378"/>
      <c r="E4" s="378"/>
      <c r="F4" s="378"/>
      <c r="G4" s="378"/>
      <c r="H4" s="378"/>
      <c r="I4" s="378"/>
    </row>
    <row r="5" spans="1:9" ht="19.5">
      <c r="A5" s="378" t="s">
        <v>43</v>
      </c>
      <c r="B5" s="378"/>
      <c r="C5" s="378"/>
      <c r="D5" s="378"/>
      <c r="E5" s="378"/>
      <c r="F5" s="378"/>
      <c r="G5" s="378"/>
      <c r="H5" s="378"/>
      <c r="I5" s="378"/>
    </row>
    <row r="6" spans="1:9" ht="19.5">
      <c r="A6" s="15"/>
      <c r="B6" s="15"/>
      <c r="C6" s="15"/>
      <c r="D6" s="15"/>
      <c r="E6" s="15"/>
      <c r="F6" s="15"/>
      <c r="G6" s="15"/>
      <c r="H6" s="15"/>
      <c r="I6" s="15"/>
    </row>
    <row r="7" spans="2:8" ht="18" customHeight="1">
      <c r="B7" s="50"/>
      <c r="D7" s="48" t="s">
        <v>332</v>
      </c>
      <c r="E7" s="51" t="s">
        <v>42</v>
      </c>
      <c r="F7" s="48" t="s">
        <v>333</v>
      </c>
      <c r="H7" s="50"/>
    </row>
    <row r="8" ht="18" customHeight="1">
      <c r="E8" s="19"/>
    </row>
    <row r="9" spans="1:9" ht="18" customHeight="1">
      <c r="A9" s="379" t="s">
        <v>41</v>
      </c>
      <c r="B9" s="379"/>
      <c r="C9" s="379"/>
      <c r="D9" s="379"/>
      <c r="E9" s="379"/>
      <c r="F9" s="379"/>
      <c r="G9" s="379"/>
      <c r="H9" s="379"/>
      <c r="I9" s="379"/>
    </row>
    <row r="10" spans="4:8" ht="28.5" customHeight="1">
      <c r="D10" s="48"/>
      <c r="E10" s="51"/>
      <c r="F10" s="48"/>
      <c r="G10" s="48"/>
      <c r="H10" s="48"/>
    </row>
    <row r="11" spans="2:8" ht="30" customHeight="1" thickBot="1">
      <c r="B11" s="6"/>
      <c r="C11" s="6"/>
      <c r="D11" s="6"/>
      <c r="E11" s="16" t="s">
        <v>31</v>
      </c>
      <c r="F11" s="6"/>
      <c r="G11" s="6"/>
      <c r="H11" s="6"/>
    </row>
    <row r="12" spans="2:9" ht="30" customHeight="1">
      <c r="B12" s="6"/>
      <c r="C12" s="6"/>
      <c r="D12" s="6"/>
      <c r="E12" s="245" t="s">
        <v>51</v>
      </c>
      <c r="F12" s="6"/>
      <c r="G12" s="6"/>
      <c r="H12" s="6"/>
      <c r="I12" s="49"/>
    </row>
    <row r="13" spans="2:9" ht="30" customHeight="1" thickBot="1">
      <c r="B13" s="6"/>
      <c r="C13" s="246"/>
      <c r="D13" s="246"/>
      <c r="E13" s="247" t="str">
        <f>E34</f>
        <v>ABQ CC Ct. 3</v>
      </c>
      <c r="F13" s="246"/>
      <c r="G13" s="246"/>
      <c r="H13" s="6"/>
      <c r="I13" s="49"/>
    </row>
    <row r="14" spans="2:9" ht="30" customHeight="1">
      <c r="B14" s="6"/>
      <c r="C14" s="248"/>
      <c r="D14" s="6"/>
      <c r="E14" s="249" t="s">
        <v>90</v>
      </c>
      <c r="F14" s="6"/>
      <c r="G14" s="250"/>
      <c r="H14" s="6"/>
      <c r="I14" s="49"/>
    </row>
    <row r="15" spans="2:9" ht="30" customHeight="1" thickBot="1">
      <c r="B15" s="6"/>
      <c r="C15" s="251"/>
      <c r="D15" s="6"/>
      <c r="E15" s="252"/>
      <c r="F15" s="6"/>
      <c r="G15" s="253"/>
      <c r="H15" s="6"/>
      <c r="I15" s="49"/>
    </row>
    <row r="16" spans="2:9" ht="30" customHeight="1">
      <c r="B16" s="6"/>
      <c r="C16" s="251"/>
      <c r="D16" s="241"/>
      <c r="E16" s="254" t="s">
        <v>95</v>
      </c>
      <c r="F16" s="6"/>
      <c r="G16" s="253"/>
      <c r="H16" s="6"/>
      <c r="I16" s="49"/>
    </row>
    <row r="17" spans="2:9" ht="30" customHeight="1">
      <c r="B17" s="6"/>
      <c r="C17" s="251" t="s">
        <v>322</v>
      </c>
      <c r="D17" s="241"/>
      <c r="E17" s="16"/>
      <c r="F17" s="6"/>
      <c r="G17" s="253" t="s">
        <v>323</v>
      </c>
      <c r="H17" s="6"/>
      <c r="I17" s="49"/>
    </row>
    <row r="18" spans="2:9" ht="30" customHeight="1" thickBot="1">
      <c r="B18" s="255"/>
      <c r="C18" s="256" t="str">
        <f>D23</f>
        <v>ABQ CC Ct. 4</v>
      </c>
      <c r="D18" s="257"/>
      <c r="E18" s="16" t="s">
        <v>77</v>
      </c>
      <c r="F18" s="257"/>
      <c r="G18" s="258" t="str">
        <f>E13</f>
        <v>ABQ CC Ct. 3</v>
      </c>
      <c r="H18" s="246"/>
      <c r="I18" s="49"/>
    </row>
    <row r="19" spans="2:9" ht="30" customHeight="1">
      <c r="B19" s="248"/>
      <c r="C19" s="259" t="s">
        <v>87</v>
      </c>
      <c r="D19" s="257"/>
      <c r="E19" s="245" t="s">
        <v>64</v>
      </c>
      <c r="F19" s="6"/>
      <c r="G19" s="260" t="s">
        <v>148</v>
      </c>
      <c r="H19" s="250"/>
      <c r="I19" s="49"/>
    </row>
    <row r="20" spans="2:9" ht="30" customHeight="1" thickBot="1">
      <c r="B20" s="251"/>
      <c r="C20" s="251"/>
      <c r="D20" s="246"/>
      <c r="E20" s="247" t="str">
        <f>F7</f>
        <v>ABQ CC Ct. 4</v>
      </c>
      <c r="F20" s="246"/>
      <c r="G20" s="260"/>
      <c r="H20" s="253"/>
      <c r="I20" s="49"/>
    </row>
    <row r="21" spans="2:9" ht="30" customHeight="1">
      <c r="B21" s="251"/>
      <c r="C21" s="251"/>
      <c r="D21" s="248"/>
      <c r="E21" s="261" t="s">
        <v>69</v>
      </c>
      <c r="F21" s="250"/>
      <c r="G21" s="260"/>
      <c r="H21" s="253"/>
      <c r="I21" s="49"/>
    </row>
    <row r="22" spans="2:9" ht="30" customHeight="1" thickBot="1">
      <c r="B22" s="251"/>
      <c r="C22" s="251"/>
      <c r="D22" s="251" t="s">
        <v>54</v>
      </c>
      <c r="E22" s="252"/>
      <c r="F22" s="253" t="s">
        <v>53</v>
      </c>
      <c r="G22" s="253"/>
      <c r="H22" s="253"/>
      <c r="I22" s="49"/>
    </row>
    <row r="23" spans="2:9" ht="30" customHeight="1" thickBot="1">
      <c r="B23" s="251"/>
      <c r="C23" s="262"/>
      <c r="D23" s="256" t="str">
        <f>E47</f>
        <v>ABQ CC Ct. 4</v>
      </c>
      <c r="E23" s="254" t="s">
        <v>34</v>
      </c>
      <c r="F23" s="258" t="str">
        <f>E13</f>
        <v>ABQ CC Ct. 3</v>
      </c>
      <c r="G23" s="255"/>
      <c r="H23" s="253"/>
      <c r="I23" s="49"/>
    </row>
    <row r="24" spans="2:9" ht="30" customHeight="1" thickBot="1">
      <c r="B24" s="251"/>
      <c r="C24" s="6"/>
      <c r="D24" s="263" t="s">
        <v>92</v>
      </c>
      <c r="E24" s="16" t="s">
        <v>33</v>
      </c>
      <c r="F24" s="260" t="s">
        <v>59</v>
      </c>
      <c r="G24" s="257"/>
      <c r="H24" s="253"/>
      <c r="I24" s="49"/>
    </row>
    <row r="25" spans="2:9" ht="30" customHeight="1">
      <c r="B25" s="251"/>
      <c r="C25" s="6"/>
      <c r="D25" s="264"/>
      <c r="E25" s="245" t="s">
        <v>63</v>
      </c>
      <c r="F25" s="253"/>
      <c r="G25" s="6"/>
      <c r="H25" s="253"/>
      <c r="I25" s="49"/>
    </row>
    <row r="26" spans="2:9" ht="30" customHeight="1" thickBot="1">
      <c r="B26" s="251"/>
      <c r="C26" s="6"/>
      <c r="D26" s="265"/>
      <c r="E26" s="247" t="str">
        <f>D7</f>
        <v>ABQ CC Ct. 3</v>
      </c>
      <c r="F26" s="255"/>
      <c r="G26" s="6"/>
      <c r="H26" s="253"/>
      <c r="I26" s="49"/>
    </row>
    <row r="27" spans="2:9" ht="30" customHeight="1">
      <c r="B27" s="251"/>
      <c r="C27" s="6"/>
      <c r="D27" s="6"/>
      <c r="E27" s="261" t="s">
        <v>279</v>
      </c>
      <c r="F27" s="6"/>
      <c r="G27" s="6"/>
      <c r="H27" s="253"/>
      <c r="I27" s="49"/>
    </row>
    <row r="28" spans="2:9" ht="30" customHeight="1" thickBot="1">
      <c r="B28" s="259"/>
      <c r="C28" s="6"/>
      <c r="D28" s="6"/>
      <c r="E28" s="252"/>
      <c r="F28" s="6"/>
      <c r="G28" s="6"/>
      <c r="H28" s="253"/>
      <c r="I28" s="49"/>
    </row>
    <row r="29" spans="2:9" ht="30" customHeight="1">
      <c r="B29" s="251" t="s">
        <v>324</v>
      </c>
      <c r="C29" s="6"/>
      <c r="D29" s="6"/>
      <c r="E29" s="254" t="s">
        <v>35</v>
      </c>
      <c r="F29" s="6"/>
      <c r="G29" s="6"/>
      <c r="H29" s="253" t="s">
        <v>325</v>
      </c>
      <c r="I29" s="49"/>
    </row>
    <row r="30" spans="1:9" ht="30" customHeight="1" thickBot="1">
      <c r="A30" s="266"/>
      <c r="B30" s="267" t="str">
        <f>C42</f>
        <v>ABQ CC Ct. 4</v>
      </c>
      <c r="C30" s="16"/>
      <c r="D30" s="17"/>
      <c r="E30" s="16"/>
      <c r="F30" s="16"/>
      <c r="G30" s="16"/>
      <c r="H30" s="268" t="str">
        <f>G18</f>
        <v>ABQ CC Ct. 3</v>
      </c>
      <c r="I30" s="265"/>
    </row>
    <row r="31" spans="1:9" ht="30" customHeight="1">
      <c r="A31" s="16" t="s">
        <v>44</v>
      </c>
      <c r="B31" s="264" t="s">
        <v>91</v>
      </c>
      <c r="C31" s="16"/>
      <c r="D31" s="16"/>
      <c r="E31" s="16"/>
      <c r="F31" s="16"/>
      <c r="G31" s="16"/>
      <c r="H31" s="269" t="s">
        <v>281</v>
      </c>
      <c r="I31" s="16" t="s">
        <v>45</v>
      </c>
    </row>
    <row r="32" spans="1:9" ht="30" customHeight="1" thickBot="1">
      <c r="A32" s="16" t="s">
        <v>46</v>
      </c>
      <c r="B32" s="264"/>
      <c r="C32" s="16"/>
      <c r="D32" s="257"/>
      <c r="E32" s="16" t="s">
        <v>36</v>
      </c>
      <c r="F32" s="257"/>
      <c r="G32" s="16"/>
      <c r="H32" s="269"/>
      <c r="I32" s="16" t="s">
        <v>46</v>
      </c>
    </row>
    <row r="33" spans="1:9" ht="30" customHeight="1">
      <c r="A33" s="16"/>
      <c r="B33" s="264"/>
      <c r="C33" s="16"/>
      <c r="D33" s="257"/>
      <c r="E33" s="245" t="s">
        <v>49</v>
      </c>
      <c r="F33" s="6"/>
      <c r="G33" s="16"/>
      <c r="H33" s="269"/>
      <c r="I33" s="49"/>
    </row>
    <row r="34" spans="1:9" ht="30" customHeight="1" thickBot="1">
      <c r="A34" s="16"/>
      <c r="B34" s="263"/>
      <c r="C34" s="16"/>
      <c r="D34" s="270"/>
      <c r="E34" s="247" t="str">
        <f>E26</f>
        <v>ABQ CC Ct. 3</v>
      </c>
      <c r="F34" s="246"/>
      <c r="G34" s="16"/>
      <c r="H34" s="269"/>
      <c r="I34" s="49"/>
    </row>
    <row r="35" spans="1:8" ht="30" customHeight="1">
      <c r="A35" s="16"/>
      <c r="B35" s="264"/>
      <c r="C35" s="16"/>
      <c r="D35" s="248"/>
      <c r="E35" s="249" t="s">
        <v>302</v>
      </c>
      <c r="F35" s="250"/>
      <c r="G35" s="17"/>
      <c r="H35" s="269"/>
    </row>
    <row r="36" spans="1:8" ht="30" customHeight="1" thickBot="1">
      <c r="A36" s="16"/>
      <c r="B36" s="264"/>
      <c r="C36" s="16"/>
      <c r="D36" s="251" t="s">
        <v>326</v>
      </c>
      <c r="E36" s="252"/>
      <c r="F36" s="253" t="s">
        <v>65</v>
      </c>
      <c r="G36" s="17"/>
      <c r="H36" s="269"/>
    </row>
    <row r="37" spans="1:8" ht="30" customHeight="1" thickBot="1">
      <c r="A37" s="16"/>
      <c r="B37" s="264"/>
      <c r="C37" s="266"/>
      <c r="D37" s="256" t="str">
        <f>D23</f>
        <v>ABQ CC Ct. 4</v>
      </c>
      <c r="E37" s="271" t="s">
        <v>38</v>
      </c>
      <c r="F37" s="258" t="str">
        <f>F23</f>
        <v>ABQ CC Ct. 3</v>
      </c>
      <c r="G37" s="265"/>
      <c r="H37" s="269"/>
    </row>
    <row r="38" spans="1:8" ht="30" customHeight="1" thickBot="1">
      <c r="A38" s="16"/>
      <c r="B38" s="264"/>
      <c r="C38" s="272"/>
      <c r="D38" s="263" t="s">
        <v>93</v>
      </c>
      <c r="E38" s="273" t="s">
        <v>37</v>
      </c>
      <c r="F38" s="260" t="s">
        <v>110</v>
      </c>
      <c r="G38" s="274"/>
      <c r="H38" s="269"/>
    </row>
    <row r="39" spans="1:9" ht="30" customHeight="1">
      <c r="A39" s="16"/>
      <c r="B39" s="264"/>
      <c r="C39" s="264"/>
      <c r="D39" s="264"/>
      <c r="E39" s="245" t="s">
        <v>50</v>
      </c>
      <c r="F39" s="253"/>
      <c r="G39" s="269"/>
      <c r="H39" s="269"/>
      <c r="I39" s="49"/>
    </row>
    <row r="40" spans="1:9" ht="30" customHeight="1" thickBot="1">
      <c r="A40" s="16"/>
      <c r="B40" s="264"/>
      <c r="C40" s="264"/>
      <c r="D40" s="265"/>
      <c r="E40" s="247" t="str">
        <f>E20</f>
        <v>ABQ CC Ct. 4</v>
      </c>
      <c r="F40" s="255"/>
      <c r="G40" s="269"/>
      <c r="H40" s="269"/>
      <c r="I40" s="49"/>
    </row>
    <row r="41" spans="1:9" ht="30" customHeight="1">
      <c r="A41" s="16"/>
      <c r="B41" s="264"/>
      <c r="C41" s="263" t="s">
        <v>327</v>
      </c>
      <c r="D41" s="6"/>
      <c r="E41" s="249" t="s">
        <v>305</v>
      </c>
      <c r="F41" s="6"/>
      <c r="G41" s="269" t="s">
        <v>328</v>
      </c>
      <c r="H41" s="269"/>
      <c r="I41" s="49"/>
    </row>
    <row r="42" spans="1:9" ht="30" customHeight="1" thickBot="1">
      <c r="A42" s="16"/>
      <c r="B42" s="275"/>
      <c r="C42" s="267" t="str">
        <f>D37</f>
        <v>ABQ CC Ct. 4</v>
      </c>
      <c r="D42" s="6"/>
      <c r="E42" s="276"/>
      <c r="F42" s="6"/>
      <c r="G42" s="277" t="str">
        <f>G18</f>
        <v>ABQ CC Ct. 3</v>
      </c>
      <c r="H42" s="275"/>
      <c r="I42" s="49"/>
    </row>
    <row r="43" spans="1:9" ht="30" customHeight="1">
      <c r="A43" s="16"/>
      <c r="B43" s="16"/>
      <c r="C43" s="264" t="s">
        <v>283</v>
      </c>
      <c r="D43" s="6"/>
      <c r="E43" s="254" t="s">
        <v>94</v>
      </c>
      <c r="F43" s="6"/>
      <c r="G43" s="269" t="s">
        <v>83</v>
      </c>
      <c r="H43" s="16"/>
      <c r="I43" s="49"/>
    </row>
    <row r="44" spans="1:9" ht="30" customHeight="1">
      <c r="A44" s="16"/>
      <c r="B44" s="16"/>
      <c r="C44" s="264"/>
      <c r="D44" s="16"/>
      <c r="E44" s="16"/>
      <c r="F44" s="16"/>
      <c r="G44" s="269"/>
      <c r="H44" s="16"/>
      <c r="I44" s="49"/>
    </row>
    <row r="45" spans="1:9" ht="30" customHeight="1" thickBot="1">
      <c r="A45" s="16"/>
      <c r="B45" s="16"/>
      <c r="C45" s="251"/>
      <c r="D45" s="6"/>
      <c r="E45" s="16" t="s">
        <v>79</v>
      </c>
      <c r="F45" s="6"/>
      <c r="G45" s="253"/>
      <c r="H45" s="16"/>
      <c r="I45" s="49"/>
    </row>
    <row r="46" spans="1:9" ht="30" customHeight="1">
      <c r="A46" s="16"/>
      <c r="B46" s="16"/>
      <c r="C46" s="251"/>
      <c r="D46" s="6"/>
      <c r="E46" s="245" t="s">
        <v>52</v>
      </c>
      <c r="F46" s="6"/>
      <c r="G46" s="253"/>
      <c r="H46" s="16"/>
      <c r="I46" s="49"/>
    </row>
    <row r="47" spans="1:9" ht="30" customHeight="1" thickBot="1">
      <c r="A47" s="16"/>
      <c r="B47" s="16"/>
      <c r="C47" s="278"/>
      <c r="D47" s="246"/>
      <c r="E47" s="247" t="str">
        <f>E40</f>
        <v>ABQ CC Ct. 4</v>
      </c>
      <c r="F47" s="246"/>
      <c r="G47" s="255"/>
      <c r="H47" s="16"/>
      <c r="I47" s="49"/>
    </row>
    <row r="48" spans="1:9" ht="30" customHeight="1">
      <c r="A48" s="16"/>
      <c r="B48" s="16"/>
      <c r="C48" s="279"/>
      <c r="D48" s="6"/>
      <c r="E48" s="249" t="s">
        <v>80</v>
      </c>
      <c r="F48" s="6"/>
      <c r="G48" s="279"/>
      <c r="H48" s="16"/>
      <c r="I48" s="49"/>
    </row>
    <row r="49" spans="1:9" ht="30" customHeight="1" thickBot="1">
      <c r="A49" s="16"/>
      <c r="B49" s="16"/>
      <c r="C49" s="6"/>
      <c r="D49" s="6"/>
      <c r="E49" s="252"/>
      <c r="F49" s="6"/>
      <c r="G49" s="6"/>
      <c r="H49" s="16"/>
      <c r="I49" s="49"/>
    </row>
    <row r="50" spans="1:9" ht="30" customHeight="1">
      <c r="A50" s="16"/>
      <c r="B50" s="16"/>
      <c r="C50" s="6"/>
      <c r="D50" s="241"/>
      <c r="E50" s="254" t="s">
        <v>32</v>
      </c>
      <c r="F50" s="6"/>
      <c r="G50" s="6"/>
      <c r="H50" s="16"/>
      <c r="I50" s="49"/>
    </row>
    <row r="51" spans="3:9" ht="28.5" customHeight="1">
      <c r="C51" s="16"/>
      <c r="D51" s="16"/>
      <c r="E51" s="16"/>
      <c r="F51" s="16"/>
      <c r="G51" s="6"/>
      <c r="H51" s="6"/>
      <c r="I51" s="8"/>
    </row>
    <row r="52" spans="3:9" ht="18" customHeight="1">
      <c r="C52" s="14"/>
      <c r="D52" s="16"/>
      <c r="E52" s="12"/>
      <c r="F52" s="14"/>
      <c r="G52" s="14"/>
      <c r="H52" s="6"/>
      <c r="I52" s="8"/>
    </row>
    <row r="53" spans="1:5" ht="18" customHeight="1">
      <c r="A53" s="53"/>
      <c r="B53" s="22" t="s">
        <v>62</v>
      </c>
      <c r="E53" s="19"/>
    </row>
    <row r="54" ht="18" customHeight="1">
      <c r="E54" s="19"/>
    </row>
    <row r="55" ht="18" customHeight="1">
      <c r="E55" s="19"/>
    </row>
    <row r="56" ht="18" customHeight="1">
      <c r="E56" s="19"/>
    </row>
    <row r="57" ht="18" customHeight="1">
      <c r="E57" s="19"/>
    </row>
    <row r="58" ht="18" customHeight="1">
      <c r="E58" s="19"/>
    </row>
    <row r="59" ht="18" customHeight="1">
      <c r="E59" s="19"/>
    </row>
    <row r="60" ht="18" customHeight="1">
      <c r="E60" s="19"/>
    </row>
    <row r="61" ht="18" customHeight="1">
      <c r="E61" s="19"/>
    </row>
    <row r="62" ht="18" customHeight="1">
      <c r="E62" s="19"/>
    </row>
  </sheetData>
  <sheetProtection/>
  <mergeCells count="6">
    <mergeCell ref="A5:I5"/>
    <mergeCell ref="A9:I9"/>
    <mergeCell ref="A1:I1"/>
    <mergeCell ref="A2:I2"/>
    <mergeCell ref="A3:C3"/>
    <mergeCell ref="A4:I4"/>
  </mergeCells>
  <printOptions horizontalCentered="1" verticalCentered="1"/>
  <pageMargins left="0.25" right="0.25" top="0.22" bottom="0.24" header="0.22" footer="0.24"/>
  <pageSetup fitToHeight="2" fitToWidth="1" horizontalDpi="600" verticalDpi="600" orientation="portrait" scale="39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zoomScalePageLayoutView="0" workbookViewId="0" topLeftCell="A1">
      <selection activeCell="F8" sqref="F8"/>
    </sheetView>
  </sheetViews>
  <sheetFormatPr defaultColWidth="11.421875" defaultRowHeight="12.75"/>
  <cols>
    <col min="1" max="1" width="22.7109375" style="0" customWidth="1"/>
    <col min="2" max="8" width="23.7109375" style="0" customWidth="1"/>
    <col min="9" max="9" width="22.7109375" style="0" customWidth="1"/>
    <col min="10" max="16384" width="8.8515625" style="0" customWidth="1"/>
  </cols>
  <sheetData>
    <row r="1" spans="1:9" ht="19.5">
      <c r="A1" s="376" t="str">
        <f>Pools!A1</f>
        <v>Albuquerque Bid Qualifier</v>
      </c>
      <c r="B1" s="376"/>
      <c r="C1" s="376"/>
      <c r="D1" s="376"/>
      <c r="E1" s="376"/>
      <c r="F1" s="376"/>
      <c r="G1" s="376"/>
      <c r="H1" s="376"/>
      <c r="I1" s="376"/>
    </row>
    <row r="2" spans="1:9" ht="20.25" customHeight="1">
      <c r="A2" s="342" t="str">
        <f>Pools!A2</f>
        <v>3/16/19 - 3/17/19</v>
      </c>
      <c r="B2" s="342"/>
      <c r="C2" s="342"/>
      <c r="D2" s="342"/>
      <c r="E2" s="342"/>
      <c r="F2" s="342"/>
      <c r="G2" s="342"/>
      <c r="H2" s="342"/>
      <c r="I2" s="342"/>
    </row>
    <row r="3" spans="1:5" ht="9.75" customHeight="1">
      <c r="A3" s="377" t="s">
        <v>86</v>
      </c>
      <c r="B3" s="377"/>
      <c r="C3" s="377"/>
      <c r="D3" s="5"/>
      <c r="E3" s="5"/>
    </row>
    <row r="4" spans="1:9" ht="19.5">
      <c r="A4" s="378" t="str">
        <f>Pools!A78</f>
        <v>Division IV-B</v>
      </c>
      <c r="B4" s="378"/>
      <c r="C4" s="378"/>
      <c r="D4" s="378"/>
      <c r="E4" s="378"/>
      <c r="F4" s="378"/>
      <c r="G4" s="378"/>
      <c r="H4" s="378"/>
      <c r="I4" s="378"/>
    </row>
    <row r="5" spans="1:9" ht="19.5">
      <c r="A5" s="378" t="s">
        <v>70</v>
      </c>
      <c r="B5" s="378"/>
      <c r="C5" s="378"/>
      <c r="D5" s="378"/>
      <c r="E5" s="378"/>
      <c r="F5" s="378"/>
      <c r="G5" s="378"/>
      <c r="H5" s="378"/>
      <c r="I5" s="378"/>
    </row>
    <row r="6" spans="1:9" ht="19.5">
      <c r="A6" s="15"/>
      <c r="B6" s="15"/>
      <c r="C6" s="15"/>
      <c r="D6" s="15"/>
      <c r="E6" s="15"/>
      <c r="F6" s="15"/>
      <c r="G6" s="15"/>
      <c r="H6" s="15"/>
      <c r="I6" s="15"/>
    </row>
    <row r="7" spans="2:8" ht="18" customHeight="1">
      <c r="B7" s="50"/>
      <c r="D7" s="48" t="s">
        <v>336</v>
      </c>
      <c r="E7" s="51" t="s">
        <v>42</v>
      </c>
      <c r="F7" s="48" t="s">
        <v>337</v>
      </c>
      <c r="H7" s="50"/>
    </row>
    <row r="8" ht="18" customHeight="1">
      <c r="E8" s="19"/>
    </row>
    <row r="9" spans="1:9" ht="18" customHeight="1">
      <c r="A9" s="379" t="s">
        <v>41</v>
      </c>
      <c r="B9" s="379"/>
      <c r="C9" s="379"/>
      <c r="D9" s="379"/>
      <c r="E9" s="379"/>
      <c r="F9" s="379"/>
      <c r="G9" s="379"/>
      <c r="H9" s="379"/>
      <c r="I9" s="379"/>
    </row>
    <row r="10" spans="4:8" ht="28.5" customHeight="1">
      <c r="D10" s="48"/>
      <c r="E10" s="51"/>
      <c r="F10" s="48"/>
      <c r="G10" s="48"/>
      <c r="H10" s="48"/>
    </row>
    <row r="11" spans="2:8" ht="30" customHeight="1" thickBot="1">
      <c r="B11" s="6"/>
      <c r="C11" s="6"/>
      <c r="D11" s="6"/>
      <c r="E11" s="16" t="s">
        <v>39</v>
      </c>
      <c r="F11" s="6"/>
      <c r="G11" s="6"/>
      <c r="H11" s="6"/>
    </row>
    <row r="12" spans="2:9" ht="30" customHeight="1">
      <c r="B12" s="6"/>
      <c r="C12" s="6"/>
      <c r="D12" s="6"/>
      <c r="E12" s="245" t="s">
        <v>51</v>
      </c>
      <c r="F12" s="6"/>
      <c r="G12" s="6"/>
      <c r="H12" s="6"/>
      <c r="I12" s="49"/>
    </row>
    <row r="13" spans="2:9" ht="30" customHeight="1" thickBot="1">
      <c r="B13" s="6"/>
      <c r="C13" s="246"/>
      <c r="D13" s="246"/>
      <c r="E13" s="247" t="str">
        <f>E34</f>
        <v>ABQ CC Ct. 7</v>
      </c>
      <c r="F13" s="246"/>
      <c r="G13" s="246"/>
      <c r="H13" s="6"/>
      <c r="I13" s="49"/>
    </row>
    <row r="14" spans="2:9" ht="30" customHeight="1">
      <c r="B14" s="6"/>
      <c r="C14" s="248"/>
      <c r="D14" s="6"/>
      <c r="E14" s="249" t="s">
        <v>90</v>
      </c>
      <c r="F14" s="6"/>
      <c r="G14" s="250"/>
      <c r="H14" s="6"/>
      <c r="I14" s="49"/>
    </row>
    <row r="15" spans="2:9" ht="30" customHeight="1" thickBot="1">
      <c r="B15" s="6"/>
      <c r="C15" s="251"/>
      <c r="D15" s="6"/>
      <c r="E15" s="252"/>
      <c r="F15" s="6"/>
      <c r="G15" s="253"/>
      <c r="H15" s="6"/>
      <c r="I15" s="49"/>
    </row>
    <row r="16" spans="2:9" ht="30" customHeight="1">
      <c r="B16" s="6"/>
      <c r="C16" s="251"/>
      <c r="D16" s="241"/>
      <c r="E16" s="254" t="s">
        <v>96</v>
      </c>
      <c r="F16" s="6"/>
      <c r="G16" s="253"/>
      <c r="H16" s="6"/>
      <c r="I16" s="49"/>
    </row>
    <row r="17" spans="2:9" ht="30" customHeight="1">
      <c r="B17" s="6"/>
      <c r="C17" s="251" t="s">
        <v>322</v>
      </c>
      <c r="D17" s="241"/>
      <c r="E17" s="16"/>
      <c r="F17" s="6"/>
      <c r="G17" s="253" t="s">
        <v>323</v>
      </c>
      <c r="H17" s="6"/>
      <c r="I17" s="49"/>
    </row>
    <row r="18" spans="2:9" ht="30" customHeight="1" thickBot="1">
      <c r="B18" s="255"/>
      <c r="C18" s="256" t="str">
        <f>D23</f>
        <v>ABQ CC Ct. 8</v>
      </c>
      <c r="D18" s="257"/>
      <c r="E18" s="16" t="s">
        <v>81</v>
      </c>
      <c r="F18" s="257"/>
      <c r="G18" s="258" t="str">
        <f>E13</f>
        <v>ABQ CC Ct. 7</v>
      </c>
      <c r="H18" s="246"/>
      <c r="I18" s="49"/>
    </row>
    <row r="19" spans="2:9" ht="30" customHeight="1">
      <c r="B19" s="248"/>
      <c r="C19" s="259" t="s">
        <v>87</v>
      </c>
      <c r="D19" s="257"/>
      <c r="E19" s="245" t="s">
        <v>64</v>
      </c>
      <c r="F19" s="6"/>
      <c r="G19" s="260" t="s">
        <v>148</v>
      </c>
      <c r="H19" s="250"/>
      <c r="I19" s="49"/>
    </row>
    <row r="20" spans="2:9" ht="30" customHeight="1" thickBot="1">
      <c r="B20" s="251"/>
      <c r="C20" s="251"/>
      <c r="D20" s="246"/>
      <c r="E20" s="247" t="str">
        <f>F7</f>
        <v>ABQ CC Ct. 8</v>
      </c>
      <c r="F20" s="246"/>
      <c r="G20" s="260"/>
      <c r="H20" s="253"/>
      <c r="I20" s="49"/>
    </row>
    <row r="21" spans="2:9" ht="30" customHeight="1">
      <c r="B21" s="251"/>
      <c r="C21" s="251"/>
      <c r="D21" s="248"/>
      <c r="E21" s="261" t="s">
        <v>188</v>
      </c>
      <c r="F21" s="250"/>
      <c r="G21" s="260"/>
      <c r="H21" s="253"/>
      <c r="I21" s="49"/>
    </row>
    <row r="22" spans="2:9" ht="30" customHeight="1" thickBot="1">
      <c r="B22" s="251"/>
      <c r="C22" s="251"/>
      <c r="D22" s="251" t="s">
        <v>54</v>
      </c>
      <c r="E22" s="252"/>
      <c r="F22" s="253" t="s">
        <v>53</v>
      </c>
      <c r="G22" s="253"/>
      <c r="H22" s="253"/>
      <c r="I22" s="49"/>
    </row>
    <row r="23" spans="2:9" ht="30" customHeight="1" thickBot="1">
      <c r="B23" s="251"/>
      <c r="C23" s="262"/>
      <c r="D23" s="256" t="str">
        <f>E47</f>
        <v>ABQ CC Ct. 8</v>
      </c>
      <c r="E23" s="254" t="s">
        <v>74</v>
      </c>
      <c r="F23" s="258" t="str">
        <f>E13</f>
        <v>ABQ CC Ct. 7</v>
      </c>
      <c r="G23" s="255"/>
      <c r="H23" s="253"/>
      <c r="I23" s="49"/>
    </row>
    <row r="24" spans="2:9" ht="30" customHeight="1" thickBot="1">
      <c r="B24" s="251"/>
      <c r="C24" s="6"/>
      <c r="D24" s="263" t="s">
        <v>92</v>
      </c>
      <c r="E24" s="16" t="s">
        <v>66</v>
      </c>
      <c r="F24" s="260" t="s">
        <v>59</v>
      </c>
      <c r="G24" s="257"/>
      <c r="H24" s="253"/>
      <c r="I24" s="49"/>
    </row>
    <row r="25" spans="2:9" ht="30" customHeight="1">
      <c r="B25" s="251"/>
      <c r="C25" s="6"/>
      <c r="D25" s="264"/>
      <c r="E25" s="245" t="s">
        <v>63</v>
      </c>
      <c r="F25" s="253"/>
      <c r="G25" s="6"/>
      <c r="H25" s="253"/>
      <c r="I25" s="49"/>
    </row>
    <row r="26" spans="2:9" ht="30" customHeight="1" thickBot="1">
      <c r="B26" s="251"/>
      <c r="C26" s="6"/>
      <c r="D26" s="265"/>
      <c r="E26" s="247" t="str">
        <f>D7</f>
        <v>ABQ CC Ct. 7</v>
      </c>
      <c r="F26" s="255"/>
      <c r="G26" s="6"/>
      <c r="H26" s="253"/>
      <c r="I26" s="49"/>
    </row>
    <row r="27" spans="2:9" ht="30" customHeight="1">
      <c r="B27" s="251"/>
      <c r="C27" s="6"/>
      <c r="D27" s="6"/>
      <c r="E27" s="261" t="s">
        <v>109</v>
      </c>
      <c r="F27" s="6"/>
      <c r="G27" s="6"/>
      <c r="H27" s="253"/>
      <c r="I27" s="49"/>
    </row>
    <row r="28" spans="2:9" ht="30" customHeight="1" thickBot="1">
      <c r="B28" s="259"/>
      <c r="C28" s="6"/>
      <c r="D28" s="6"/>
      <c r="E28" s="252"/>
      <c r="F28" s="6"/>
      <c r="G28" s="6"/>
      <c r="H28" s="253"/>
      <c r="I28" s="49"/>
    </row>
    <row r="29" spans="2:9" ht="30" customHeight="1">
      <c r="B29" s="251" t="s">
        <v>324</v>
      </c>
      <c r="C29" s="6"/>
      <c r="D29" s="6"/>
      <c r="E29" s="254" t="s">
        <v>71</v>
      </c>
      <c r="F29" s="6"/>
      <c r="G29" s="6"/>
      <c r="H29" s="253" t="s">
        <v>325</v>
      </c>
      <c r="I29" s="49"/>
    </row>
    <row r="30" spans="1:9" ht="30" customHeight="1" thickBot="1">
      <c r="A30" s="266"/>
      <c r="B30" s="267" t="str">
        <f>C42</f>
        <v>ABQ CC Ct. 8</v>
      </c>
      <c r="C30" s="16"/>
      <c r="D30" s="17"/>
      <c r="E30" s="16"/>
      <c r="F30" s="16"/>
      <c r="G30" s="16"/>
      <c r="H30" s="268" t="str">
        <f>G18</f>
        <v>ABQ CC Ct. 7</v>
      </c>
      <c r="I30" s="265"/>
    </row>
    <row r="31" spans="1:9" ht="30" customHeight="1">
      <c r="A31" s="16" t="s">
        <v>48</v>
      </c>
      <c r="B31" s="264" t="s">
        <v>91</v>
      </c>
      <c r="C31" s="16"/>
      <c r="D31" s="16"/>
      <c r="E31" s="16"/>
      <c r="F31" s="16"/>
      <c r="G31" s="16"/>
      <c r="H31" s="269" t="s">
        <v>281</v>
      </c>
      <c r="I31" s="16" t="s">
        <v>47</v>
      </c>
    </row>
    <row r="32" spans="1:9" ht="30" customHeight="1" thickBot="1">
      <c r="A32" s="16" t="s">
        <v>46</v>
      </c>
      <c r="B32" s="264"/>
      <c r="C32" s="16"/>
      <c r="D32" s="257"/>
      <c r="E32" s="16" t="s">
        <v>72</v>
      </c>
      <c r="F32" s="257"/>
      <c r="G32" s="16"/>
      <c r="H32" s="269"/>
      <c r="I32" s="16"/>
    </row>
    <row r="33" spans="1:9" ht="30" customHeight="1">
      <c r="A33" s="16"/>
      <c r="B33" s="264"/>
      <c r="C33" s="16"/>
      <c r="D33" s="257"/>
      <c r="E33" s="245" t="s">
        <v>49</v>
      </c>
      <c r="F33" s="6"/>
      <c r="G33" s="16"/>
      <c r="H33" s="269"/>
      <c r="I33" s="49"/>
    </row>
    <row r="34" spans="1:9" ht="30" customHeight="1" thickBot="1">
      <c r="A34" s="16"/>
      <c r="B34" s="263"/>
      <c r="C34" s="16"/>
      <c r="D34" s="270"/>
      <c r="E34" s="247" t="str">
        <f>E26</f>
        <v>ABQ CC Ct. 7</v>
      </c>
      <c r="F34" s="246"/>
      <c r="G34" s="16"/>
      <c r="H34" s="269"/>
      <c r="I34" s="49"/>
    </row>
    <row r="35" spans="1:8" ht="30" customHeight="1">
      <c r="A35" s="16"/>
      <c r="B35" s="264"/>
      <c r="C35" s="16"/>
      <c r="D35" s="248"/>
      <c r="E35" s="249" t="s">
        <v>302</v>
      </c>
      <c r="F35" s="250"/>
      <c r="G35" s="17"/>
      <c r="H35" s="269"/>
    </row>
    <row r="36" spans="1:8" ht="30" customHeight="1" thickBot="1">
      <c r="A36" s="16"/>
      <c r="B36" s="264"/>
      <c r="C36" s="16"/>
      <c r="D36" s="251" t="s">
        <v>326</v>
      </c>
      <c r="E36" s="252"/>
      <c r="F36" s="253" t="s">
        <v>65</v>
      </c>
      <c r="G36" s="17"/>
      <c r="H36" s="269"/>
    </row>
    <row r="37" spans="1:8" ht="30" customHeight="1" thickBot="1">
      <c r="A37" s="16"/>
      <c r="B37" s="264"/>
      <c r="C37" s="266"/>
      <c r="D37" s="256" t="str">
        <f>D23</f>
        <v>ABQ CC Ct. 8</v>
      </c>
      <c r="E37" s="271" t="s">
        <v>67</v>
      </c>
      <c r="F37" s="258" t="str">
        <f>F23</f>
        <v>ABQ CC Ct. 7</v>
      </c>
      <c r="G37" s="265"/>
      <c r="H37" s="269"/>
    </row>
    <row r="38" spans="1:8" ht="30" customHeight="1" thickBot="1">
      <c r="A38" s="16"/>
      <c r="B38" s="264"/>
      <c r="C38" s="272"/>
      <c r="D38" s="263" t="s">
        <v>93</v>
      </c>
      <c r="E38" s="273" t="s">
        <v>73</v>
      </c>
      <c r="F38" s="260" t="s">
        <v>110</v>
      </c>
      <c r="G38" s="274"/>
      <c r="H38" s="269"/>
    </row>
    <row r="39" spans="1:9" ht="30" customHeight="1">
      <c r="A39" s="16"/>
      <c r="B39" s="264"/>
      <c r="C39" s="264"/>
      <c r="D39" s="264"/>
      <c r="E39" s="245" t="s">
        <v>50</v>
      </c>
      <c r="F39" s="253"/>
      <c r="G39" s="269"/>
      <c r="H39" s="269"/>
      <c r="I39" s="49"/>
    </row>
    <row r="40" spans="1:9" ht="30" customHeight="1" thickBot="1">
      <c r="A40" s="16"/>
      <c r="B40" s="264"/>
      <c r="C40" s="264"/>
      <c r="D40" s="265"/>
      <c r="E40" s="247" t="str">
        <f>E20</f>
        <v>ABQ CC Ct. 8</v>
      </c>
      <c r="F40" s="255"/>
      <c r="G40" s="269"/>
      <c r="H40" s="269"/>
      <c r="I40" s="49"/>
    </row>
    <row r="41" spans="1:9" ht="30" customHeight="1">
      <c r="A41" s="16"/>
      <c r="B41" s="264"/>
      <c r="C41" s="263" t="s">
        <v>327</v>
      </c>
      <c r="D41" s="6"/>
      <c r="E41" s="249" t="s">
        <v>305</v>
      </c>
      <c r="F41" s="6"/>
      <c r="G41" s="269" t="s">
        <v>328</v>
      </c>
      <c r="H41" s="269"/>
      <c r="I41" s="49"/>
    </row>
    <row r="42" spans="1:9" ht="30" customHeight="1" thickBot="1">
      <c r="A42" s="16"/>
      <c r="B42" s="275"/>
      <c r="C42" s="267" t="str">
        <f>D37</f>
        <v>ABQ CC Ct. 8</v>
      </c>
      <c r="D42" s="6"/>
      <c r="E42" s="276"/>
      <c r="F42" s="6"/>
      <c r="G42" s="277" t="str">
        <f>G18</f>
        <v>ABQ CC Ct. 7</v>
      </c>
      <c r="H42" s="275"/>
      <c r="I42" s="49"/>
    </row>
    <row r="43" spans="1:9" ht="30" customHeight="1">
      <c r="A43" s="16"/>
      <c r="B43" s="16"/>
      <c r="C43" s="264" t="s">
        <v>283</v>
      </c>
      <c r="D43" s="6"/>
      <c r="E43" s="254" t="s">
        <v>97</v>
      </c>
      <c r="F43" s="6"/>
      <c r="G43" s="269" t="s">
        <v>83</v>
      </c>
      <c r="H43" s="16"/>
      <c r="I43" s="49"/>
    </row>
    <row r="44" spans="1:9" ht="30" customHeight="1">
      <c r="A44" s="16"/>
      <c r="B44" s="16"/>
      <c r="C44" s="264"/>
      <c r="D44" s="16"/>
      <c r="E44" s="16"/>
      <c r="F44" s="16"/>
      <c r="G44" s="269"/>
      <c r="H44" s="16"/>
      <c r="I44" s="49"/>
    </row>
    <row r="45" spans="1:9" ht="30" customHeight="1" thickBot="1">
      <c r="A45" s="16"/>
      <c r="B45" s="16"/>
      <c r="C45" s="251"/>
      <c r="D45" s="6"/>
      <c r="E45" s="16" t="s">
        <v>82</v>
      </c>
      <c r="F45" s="6"/>
      <c r="G45" s="253"/>
      <c r="H45" s="16"/>
      <c r="I45" s="49"/>
    </row>
    <row r="46" spans="1:9" ht="30" customHeight="1">
      <c r="A46" s="16"/>
      <c r="B46" s="16"/>
      <c r="C46" s="251"/>
      <c r="D46" s="6"/>
      <c r="E46" s="245" t="s">
        <v>52</v>
      </c>
      <c r="F46" s="6"/>
      <c r="G46" s="253"/>
      <c r="H46" s="16"/>
      <c r="I46" s="49"/>
    </row>
    <row r="47" spans="1:9" ht="30" customHeight="1" thickBot="1">
      <c r="A47" s="16"/>
      <c r="B47" s="16"/>
      <c r="C47" s="278"/>
      <c r="D47" s="246"/>
      <c r="E47" s="247" t="str">
        <f>E40</f>
        <v>ABQ CC Ct. 8</v>
      </c>
      <c r="F47" s="246"/>
      <c r="G47" s="255"/>
      <c r="H47" s="16"/>
      <c r="I47" s="49"/>
    </row>
    <row r="48" spans="1:9" ht="30" customHeight="1">
      <c r="A48" s="16"/>
      <c r="B48" s="16"/>
      <c r="C48" s="279"/>
      <c r="D48" s="6"/>
      <c r="E48" s="249" t="s">
        <v>80</v>
      </c>
      <c r="F48" s="6"/>
      <c r="G48" s="279"/>
      <c r="H48" s="16"/>
      <c r="I48" s="49"/>
    </row>
    <row r="49" spans="1:9" ht="30" customHeight="1" thickBot="1">
      <c r="A49" s="16"/>
      <c r="B49" s="16"/>
      <c r="C49" s="6"/>
      <c r="D49" s="6"/>
      <c r="E49" s="252"/>
      <c r="F49" s="6"/>
      <c r="G49" s="6"/>
      <c r="H49" s="16"/>
      <c r="I49" s="49"/>
    </row>
    <row r="50" spans="1:9" ht="30" customHeight="1">
      <c r="A50" s="16"/>
      <c r="B50" s="16"/>
      <c r="C50" s="6"/>
      <c r="D50" s="241"/>
      <c r="E50" s="254" t="s">
        <v>40</v>
      </c>
      <c r="F50" s="6"/>
      <c r="G50" s="6"/>
      <c r="H50" s="16"/>
      <c r="I50" s="49"/>
    </row>
    <row r="51" spans="3:9" ht="28.5" customHeight="1">
      <c r="C51" s="16"/>
      <c r="D51" s="16"/>
      <c r="E51" s="16"/>
      <c r="F51" s="16"/>
      <c r="G51" s="6"/>
      <c r="H51" s="6"/>
      <c r="I51" s="8"/>
    </row>
    <row r="52" spans="3:9" ht="18" customHeight="1">
      <c r="C52" s="14"/>
      <c r="D52" s="16"/>
      <c r="E52" s="12"/>
      <c r="F52" s="14"/>
      <c r="G52" s="14"/>
      <c r="H52" s="6"/>
      <c r="I52" s="8"/>
    </row>
    <row r="53" spans="1:5" ht="18" customHeight="1">
      <c r="A53" s="53"/>
      <c r="B53" s="22" t="s">
        <v>62</v>
      </c>
      <c r="E53" s="19"/>
    </row>
    <row r="54" ht="18" customHeight="1">
      <c r="E54" s="19"/>
    </row>
    <row r="55" ht="18" customHeight="1">
      <c r="E55" s="19"/>
    </row>
    <row r="56" ht="18" customHeight="1">
      <c r="E56" s="19"/>
    </row>
    <row r="57" ht="18" customHeight="1">
      <c r="E57" s="19"/>
    </row>
    <row r="58" ht="18" customHeight="1">
      <c r="E58" s="19"/>
    </row>
    <row r="59" ht="18" customHeight="1">
      <c r="E59" s="19"/>
    </row>
    <row r="60" ht="18" customHeight="1">
      <c r="E60" s="19"/>
    </row>
    <row r="61" ht="18" customHeight="1">
      <c r="E61" s="19"/>
    </row>
    <row r="62" ht="18" customHeight="1">
      <c r="E62" s="19"/>
    </row>
  </sheetData>
  <sheetProtection/>
  <mergeCells count="6">
    <mergeCell ref="A9:I9"/>
    <mergeCell ref="A3:C3"/>
    <mergeCell ref="A1:I1"/>
    <mergeCell ref="A2:I2"/>
    <mergeCell ref="A4:I4"/>
    <mergeCell ref="A5:I5"/>
  </mergeCells>
  <printOptions horizontalCentered="1" verticalCentered="1"/>
  <pageMargins left="0.25" right="0.25" top="0.22" bottom="0.24" header="0.22" footer="0.24"/>
  <pageSetup fitToHeight="2" fitToWidth="1" horizontalDpi="600" verticalDpi="600" orientation="portrait" scale="40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43"/>
  <sheetViews>
    <sheetView zoomScalePageLayoutView="0" workbookViewId="0" topLeftCell="A1">
      <selection activeCell="B11" sqref="B11"/>
    </sheetView>
  </sheetViews>
  <sheetFormatPr defaultColWidth="11.421875" defaultRowHeight="12.75"/>
  <cols>
    <col min="1" max="1" width="38.7109375" style="0" bestFit="1" customWidth="1"/>
    <col min="2" max="9" width="15.7109375" style="0" customWidth="1"/>
    <col min="10" max="10" width="22.7109375" style="0" customWidth="1"/>
    <col min="11" max="16384" width="8.8515625" style="0" customWidth="1"/>
  </cols>
  <sheetData>
    <row r="1" spans="1:13" ht="18">
      <c r="A1" s="341" t="str">
        <f>Pools!A1</f>
        <v>Albuquerque Bid Qualifier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</row>
    <row r="2" spans="1:13" ht="18">
      <c r="A2" s="342" t="str">
        <f>Pools!A2</f>
        <v>3/16/19 - 3/17/19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</row>
    <row r="3" spans="1:7" ht="13.5">
      <c r="A3" s="30"/>
      <c r="B3" s="32" t="str">
        <f>Pools!B96</f>
        <v>PM Pool - 2:30pm Start</v>
      </c>
      <c r="C3" s="37"/>
      <c r="D3" s="30"/>
      <c r="E3" s="30"/>
      <c r="F3" s="30"/>
      <c r="G3" s="30"/>
    </row>
    <row r="4" spans="1:2" s="26" customFormat="1" ht="13.5">
      <c r="A4" s="38" t="s">
        <v>4</v>
      </c>
      <c r="B4" s="26" t="str">
        <f>Pools!B97</f>
        <v>ABQ Convention Center Ct. 18</v>
      </c>
    </row>
    <row r="5" spans="1:2" s="26" customFormat="1" ht="13.5">
      <c r="A5" s="38" t="s">
        <v>5</v>
      </c>
      <c r="B5" s="26" t="str">
        <f>Pools!A95</f>
        <v>Division V</v>
      </c>
    </row>
    <row r="7" spans="1:13" s="7" customFormat="1" ht="13.5">
      <c r="A7" s="374" t="s">
        <v>104</v>
      </c>
      <c r="B7" s="374"/>
      <c r="C7" s="374"/>
      <c r="D7" s="374"/>
      <c r="E7" s="374"/>
      <c r="F7" s="374"/>
      <c r="G7" s="374"/>
      <c r="H7" s="374"/>
      <c r="I7" s="39"/>
      <c r="J7" s="39"/>
      <c r="K7" s="39"/>
      <c r="L7" s="39"/>
      <c r="M7" s="39"/>
    </row>
    <row r="9" spans="1:7" ht="12.75">
      <c r="A9" s="11" t="s">
        <v>22</v>
      </c>
      <c r="B9" s="27" t="s">
        <v>27</v>
      </c>
      <c r="D9" s="11"/>
      <c r="E9" s="11"/>
      <c r="F9" s="11"/>
      <c r="G9" s="11"/>
    </row>
    <row r="10" spans="1:7" ht="12.75">
      <c r="A10" s="11" t="s">
        <v>23</v>
      </c>
      <c r="B10" s="13">
        <v>18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350" t="str">
        <f>A13</f>
        <v>EP Stars 12 Red</v>
      </c>
      <c r="C12" s="358"/>
      <c r="D12" s="350" t="str">
        <f>A16</f>
        <v>ABQ Warriors 11-12 Pink</v>
      </c>
      <c r="E12" s="351"/>
      <c r="F12" s="350" t="str">
        <f>A19</f>
        <v>TAV 12</v>
      </c>
      <c r="G12" s="351"/>
      <c r="H12" s="375" t="str">
        <f>A22</f>
        <v>NEVBC 12 Purple</v>
      </c>
      <c r="I12" s="351"/>
      <c r="J12" s="3" t="s">
        <v>7</v>
      </c>
      <c r="K12" s="350" t="s">
        <v>8</v>
      </c>
      <c r="L12" s="351"/>
    </row>
    <row r="13" spans="1:12" s="41" customFormat="1" ht="24" customHeight="1">
      <c r="A13" s="359" t="str">
        <f>Pools!B99</f>
        <v>EP Stars 12 Red</v>
      </c>
      <c r="B13" s="368"/>
      <c r="C13" s="369"/>
      <c r="D13" s="40"/>
      <c r="E13" s="40"/>
      <c r="F13" s="40"/>
      <c r="G13" s="40"/>
      <c r="H13" s="40"/>
      <c r="I13" s="40"/>
      <c r="J13" s="359">
        <v>1</v>
      </c>
      <c r="K13" s="362"/>
      <c r="L13" s="363"/>
    </row>
    <row r="14" spans="1:12" s="41" customFormat="1" ht="24" customHeight="1">
      <c r="A14" s="360"/>
      <c r="B14" s="370"/>
      <c r="C14" s="371"/>
      <c r="D14" s="40"/>
      <c r="E14" s="40"/>
      <c r="F14" s="40"/>
      <c r="G14" s="40"/>
      <c r="H14" s="40"/>
      <c r="I14" s="40"/>
      <c r="J14" s="360"/>
      <c r="K14" s="364"/>
      <c r="L14" s="365"/>
    </row>
    <row r="15" spans="1:12" s="41" customFormat="1" ht="24" customHeight="1">
      <c r="A15" s="361"/>
      <c r="B15" s="372"/>
      <c r="C15" s="373"/>
      <c r="D15" s="40"/>
      <c r="E15" s="40"/>
      <c r="F15" s="40"/>
      <c r="G15" s="40"/>
      <c r="H15" s="40"/>
      <c r="I15" s="40"/>
      <c r="J15" s="361"/>
      <c r="K15" s="366"/>
      <c r="L15" s="367"/>
    </row>
    <row r="16" spans="1:12" s="41" customFormat="1" ht="24" customHeight="1">
      <c r="A16" s="359" t="str">
        <f>Pools!B100</f>
        <v>ABQ Warriors 11-12 Pink</v>
      </c>
      <c r="B16" s="42" t="str">
        <f>IF(E13&gt;0,E13," ")</f>
        <v> </v>
      </c>
      <c r="C16" s="42" t="str">
        <f>IF(D13&gt;0,D13," ")</f>
        <v> </v>
      </c>
      <c r="D16" s="368"/>
      <c r="E16" s="369"/>
      <c r="F16" s="40"/>
      <c r="G16" s="40"/>
      <c r="H16" s="40"/>
      <c r="I16" s="40"/>
      <c r="J16" s="359">
        <v>2</v>
      </c>
      <c r="K16" s="362"/>
      <c r="L16" s="363"/>
    </row>
    <row r="17" spans="1:12" s="41" customFormat="1" ht="24" customHeight="1">
      <c r="A17" s="360"/>
      <c r="B17" s="42" t="str">
        <f>IF(E14&gt;0,E14," ")</f>
        <v> </v>
      </c>
      <c r="C17" s="42" t="str">
        <f>IF(D14&gt;0,D14," ")</f>
        <v> </v>
      </c>
      <c r="D17" s="370"/>
      <c r="E17" s="371"/>
      <c r="F17" s="40"/>
      <c r="G17" s="40"/>
      <c r="H17" s="40"/>
      <c r="I17" s="40"/>
      <c r="J17" s="360"/>
      <c r="K17" s="364"/>
      <c r="L17" s="365"/>
    </row>
    <row r="18" spans="1:12" s="41" customFormat="1" ht="24" customHeight="1">
      <c r="A18" s="361"/>
      <c r="B18" s="42" t="str">
        <f>IF(E15&gt;0,E15," ")</f>
        <v> </v>
      </c>
      <c r="C18" s="42" t="str">
        <f>IF(D15&gt;0,D15," ")</f>
        <v> </v>
      </c>
      <c r="D18" s="372"/>
      <c r="E18" s="373"/>
      <c r="F18" s="40"/>
      <c r="G18" s="40"/>
      <c r="H18" s="40"/>
      <c r="I18" s="40"/>
      <c r="J18" s="361"/>
      <c r="K18" s="366"/>
      <c r="L18" s="367"/>
    </row>
    <row r="19" spans="1:12" s="41" customFormat="1" ht="24" customHeight="1">
      <c r="A19" s="359" t="str">
        <f>Pools!B101</f>
        <v>TAV 12</v>
      </c>
      <c r="B19" s="42" t="str">
        <f>IF(G13&gt;0,G13," ")</f>
        <v> </v>
      </c>
      <c r="C19" s="42" t="str">
        <f>IF(F13&gt;0,F13," ")</f>
        <v> </v>
      </c>
      <c r="D19" s="42" t="str">
        <f>IF(G16&gt;0,G16," ")</f>
        <v> </v>
      </c>
      <c r="E19" s="42" t="str">
        <f>IF(F16&gt;0,F16," ")</f>
        <v> </v>
      </c>
      <c r="F19" s="43"/>
      <c r="G19" s="43"/>
      <c r="H19" s="40"/>
      <c r="I19" s="40"/>
      <c r="J19" s="359">
        <v>3</v>
      </c>
      <c r="K19" s="362"/>
      <c r="L19" s="363"/>
    </row>
    <row r="20" spans="1:12" s="41" customFormat="1" ht="24" customHeight="1">
      <c r="A20" s="360"/>
      <c r="B20" s="42" t="str">
        <f>IF(G14&gt;0,G14," ")</f>
        <v> </v>
      </c>
      <c r="C20" s="42" t="str">
        <f>IF(F14&gt;0,F14," ")</f>
        <v> </v>
      </c>
      <c r="D20" s="42" t="str">
        <f>IF(G17&gt;0,G17," ")</f>
        <v> </v>
      </c>
      <c r="E20" s="42" t="str">
        <f>IF(F17&gt;0,F17," ")</f>
        <v> </v>
      </c>
      <c r="F20" s="43"/>
      <c r="G20" s="43"/>
      <c r="H20" s="40"/>
      <c r="I20" s="40"/>
      <c r="J20" s="360"/>
      <c r="K20" s="364"/>
      <c r="L20" s="365"/>
    </row>
    <row r="21" spans="1:12" s="41" customFormat="1" ht="24" customHeight="1">
      <c r="A21" s="361"/>
      <c r="B21" s="42" t="str">
        <f>IF(G15&gt;0,G15," ")</f>
        <v> </v>
      </c>
      <c r="C21" s="42" t="str">
        <f>IF(F15&gt;0,F15," ")</f>
        <v> </v>
      </c>
      <c r="D21" s="42" t="str">
        <f>IF(G18&gt;0,G18," ")</f>
        <v> </v>
      </c>
      <c r="E21" s="42" t="str">
        <f>IF(F18&gt;0,F18," ")</f>
        <v> </v>
      </c>
      <c r="F21" s="43"/>
      <c r="G21" s="43"/>
      <c r="H21" s="40"/>
      <c r="I21" s="40"/>
      <c r="J21" s="361"/>
      <c r="K21" s="366"/>
      <c r="L21" s="367"/>
    </row>
    <row r="22" spans="1:12" s="41" customFormat="1" ht="24" customHeight="1">
      <c r="A22" s="359" t="str">
        <f>Pools!B102</f>
        <v>NEVBC 12 Purple</v>
      </c>
      <c r="B22" s="42" t="str">
        <f>IF(I13&gt;0,I13," ")</f>
        <v> </v>
      </c>
      <c r="C22" s="42" t="str">
        <f>IF(H13&gt;0,H13," ")</f>
        <v> </v>
      </c>
      <c r="D22" s="42" t="str">
        <f>IF(I16&gt;0,I16," ")</f>
        <v> </v>
      </c>
      <c r="E22" s="42" t="str">
        <f>IF(H16&gt;0,H16," ")</f>
        <v> </v>
      </c>
      <c r="F22" s="42" t="str">
        <f>IF(I19&gt;0,I19," ")</f>
        <v> </v>
      </c>
      <c r="G22" s="42" t="str">
        <f>IF(H19&gt;0,H19," ")</f>
        <v> </v>
      </c>
      <c r="H22" s="368"/>
      <c r="I22" s="369"/>
      <c r="J22" s="359">
        <v>4</v>
      </c>
      <c r="K22" s="362"/>
      <c r="L22" s="363"/>
    </row>
    <row r="23" spans="1:12" s="41" customFormat="1" ht="24" customHeight="1">
      <c r="A23" s="360"/>
      <c r="B23" s="42" t="str">
        <f>IF(I14&gt;0,I14," ")</f>
        <v> </v>
      </c>
      <c r="C23" s="42" t="str">
        <f>IF(H14&gt;0,H14," ")</f>
        <v> </v>
      </c>
      <c r="D23" s="42" t="str">
        <f>IF(I17&gt;0,I17," ")</f>
        <v> </v>
      </c>
      <c r="E23" s="42" t="str">
        <f>IF(H17&gt;0,H17," ")</f>
        <v> </v>
      </c>
      <c r="F23" s="42" t="str">
        <f>IF(I20&gt;0,I20," ")</f>
        <v> </v>
      </c>
      <c r="G23" s="42" t="str">
        <f>IF(H20&gt;0,H20," ")</f>
        <v> </v>
      </c>
      <c r="H23" s="370"/>
      <c r="I23" s="371"/>
      <c r="J23" s="360"/>
      <c r="K23" s="364"/>
      <c r="L23" s="365"/>
    </row>
    <row r="24" spans="1:12" s="41" customFormat="1" ht="24" customHeight="1">
      <c r="A24" s="361"/>
      <c r="B24" s="42" t="str">
        <f>IF(I15&gt;0,I15," ")</f>
        <v> </v>
      </c>
      <c r="C24" s="42" t="str">
        <f>IF(H15&gt;0,H15," ")</f>
        <v> </v>
      </c>
      <c r="D24" s="42" t="str">
        <f>IF(I18&gt;0,I18," ")</f>
        <v> </v>
      </c>
      <c r="E24" s="42" t="str">
        <f>IF(H18&gt;0,H18," ")</f>
        <v> </v>
      </c>
      <c r="F24" s="42" t="str">
        <f>IF(I21&gt;0,I21," ")</f>
        <v> </v>
      </c>
      <c r="G24" s="42" t="str">
        <f>IF(H21&gt;0,H21," ")</f>
        <v> </v>
      </c>
      <c r="H24" s="372"/>
      <c r="I24" s="373"/>
      <c r="J24" s="361"/>
      <c r="K24" s="366"/>
      <c r="L24" s="367"/>
    </row>
    <row r="25" spans="1:13" s="41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357" t="s">
        <v>9</v>
      </c>
      <c r="C26" s="357"/>
      <c r="D26" s="357"/>
      <c r="E26" s="36"/>
      <c r="F26" s="357" t="s">
        <v>10</v>
      </c>
      <c r="G26" s="357"/>
      <c r="H26" s="357"/>
      <c r="I26" s="357" t="s">
        <v>11</v>
      </c>
      <c r="J26" s="357"/>
    </row>
    <row r="27" spans="1:11" ht="12.75">
      <c r="A27" s="1"/>
      <c r="B27" s="350" t="s">
        <v>12</v>
      </c>
      <c r="C27" s="358"/>
      <c r="D27" s="358" t="s">
        <v>13</v>
      </c>
      <c r="E27" s="358"/>
      <c r="F27" s="358" t="s">
        <v>12</v>
      </c>
      <c r="G27" s="358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EP Stars 12 Red</v>
      </c>
      <c r="B28" s="355"/>
      <c r="C28" s="356"/>
      <c r="D28" s="355"/>
      <c r="E28" s="356"/>
      <c r="F28" s="355"/>
      <c r="G28" s="356"/>
      <c r="H28" s="44"/>
      <c r="I28" s="45">
        <f>D13+D14+D15+F13+F14+F15+H13+H14+H15</f>
        <v>0</v>
      </c>
      <c r="J28" s="45">
        <f>E13+E14+E15+G13+G14+G15+I13+I14+I15</f>
        <v>0</v>
      </c>
      <c r="K28" s="45">
        <f>I28-J28</f>
        <v>0</v>
      </c>
    </row>
    <row r="29" spans="1:11" ht="24" customHeight="1">
      <c r="A29" s="2" t="str">
        <f>A16</f>
        <v>ABQ Warriors 11-12 Pink</v>
      </c>
      <c r="B29" s="355"/>
      <c r="C29" s="356"/>
      <c r="D29" s="355"/>
      <c r="E29" s="356"/>
      <c r="F29" s="355"/>
      <c r="G29" s="356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1" ht="24" customHeight="1">
      <c r="A30" s="2" t="str">
        <f>A19</f>
        <v>TAV 12</v>
      </c>
      <c r="B30" s="355"/>
      <c r="C30" s="356"/>
      <c r="D30" s="355"/>
      <c r="E30" s="356"/>
      <c r="F30" s="355"/>
      <c r="G30" s="356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1" ht="24" customHeight="1">
      <c r="A31" s="2" t="str">
        <f>A22</f>
        <v>NEVBC 12 Purple</v>
      </c>
      <c r="B31" s="355"/>
      <c r="C31" s="356"/>
      <c r="D31" s="355"/>
      <c r="E31" s="356"/>
      <c r="F31" s="355"/>
      <c r="G31" s="356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1" ht="12.75">
      <c r="A32" s="8"/>
      <c r="B32" s="354">
        <f>SUM(B28:C31)</f>
        <v>0</v>
      </c>
      <c r="C32" s="354"/>
      <c r="D32" s="354">
        <f>SUM(D28:E31)</f>
        <v>0</v>
      </c>
      <c r="E32" s="354"/>
      <c r="F32" s="354">
        <f>SUM(F28:G31)</f>
        <v>0</v>
      </c>
      <c r="G32" s="354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ht="24" customHeight="1"/>
    <row r="34" spans="1:12" ht="24" customHeight="1">
      <c r="A34" s="3"/>
      <c r="B34" s="350" t="s">
        <v>17</v>
      </c>
      <c r="C34" s="351"/>
      <c r="D34" s="350" t="s">
        <v>17</v>
      </c>
      <c r="E34" s="351"/>
      <c r="F34" s="352" t="s">
        <v>18</v>
      </c>
      <c r="G34" s="352"/>
      <c r="I34" s="353" t="s">
        <v>105</v>
      </c>
      <c r="J34" s="353"/>
      <c r="K34" s="353"/>
      <c r="L34" s="353"/>
    </row>
    <row r="35" spans="1:12" ht="18" customHeight="1">
      <c r="A35" s="3" t="s">
        <v>19</v>
      </c>
      <c r="B35" s="350" t="str">
        <f>A28</f>
        <v>EP Stars 12 Red</v>
      </c>
      <c r="C35" s="351"/>
      <c r="D35" s="350" t="str">
        <f>A30</f>
        <v>TAV 12</v>
      </c>
      <c r="E35" s="351"/>
      <c r="F35" s="352" t="str">
        <f>A16</f>
        <v>ABQ Warriors 11-12 Pink</v>
      </c>
      <c r="G35" s="352"/>
      <c r="I35" s="353" t="s">
        <v>146</v>
      </c>
      <c r="J35" s="353"/>
      <c r="K35" s="353"/>
      <c r="L35" s="353"/>
    </row>
    <row r="36" spans="1:12" ht="18" customHeight="1">
      <c r="A36" s="3" t="s">
        <v>20</v>
      </c>
      <c r="B36" s="350" t="str">
        <f>A16</f>
        <v>ABQ Warriors 11-12 Pink</v>
      </c>
      <c r="C36" s="351"/>
      <c r="D36" s="350" t="str">
        <f>A22</f>
        <v>NEVBC 12 Purple</v>
      </c>
      <c r="E36" s="351"/>
      <c r="F36" s="352" t="str">
        <f>A13</f>
        <v>EP Stars 12 Red</v>
      </c>
      <c r="G36" s="352"/>
      <c r="I36" s="18"/>
      <c r="J36" s="18"/>
      <c r="K36" s="18"/>
      <c r="L36" s="18"/>
    </row>
    <row r="37" spans="1:12" ht="18" customHeight="1">
      <c r="A37" s="3" t="s">
        <v>21</v>
      </c>
      <c r="B37" s="350" t="str">
        <f>A28</f>
        <v>EP Stars 12 Red</v>
      </c>
      <c r="C37" s="351"/>
      <c r="D37" s="350" t="str">
        <f>A31</f>
        <v>NEVBC 12 Purple</v>
      </c>
      <c r="E37" s="351"/>
      <c r="F37" s="352" t="str">
        <f>A30</f>
        <v>TAV 12</v>
      </c>
      <c r="G37" s="352"/>
      <c r="I37" s="353" t="s">
        <v>106</v>
      </c>
      <c r="J37" s="353"/>
      <c r="K37" s="353"/>
      <c r="L37" s="353"/>
    </row>
    <row r="38" spans="1:12" ht="18" customHeight="1">
      <c r="A38" s="3" t="s">
        <v>24</v>
      </c>
      <c r="B38" s="350" t="str">
        <f>A29</f>
        <v>ABQ Warriors 11-12 Pink</v>
      </c>
      <c r="C38" s="351"/>
      <c r="D38" s="350" t="str">
        <f>A30</f>
        <v>TAV 12</v>
      </c>
      <c r="E38" s="351"/>
      <c r="F38" s="352" t="str">
        <f>A28</f>
        <v>EP Stars 12 Red</v>
      </c>
      <c r="G38" s="352"/>
      <c r="I38" s="353" t="s">
        <v>147</v>
      </c>
      <c r="J38" s="353"/>
      <c r="K38" s="353"/>
      <c r="L38" s="353"/>
    </row>
    <row r="39" spans="1:7" ht="18" customHeight="1">
      <c r="A39" s="3" t="s">
        <v>25</v>
      </c>
      <c r="B39" s="350" t="str">
        <f>A30</f>
        <v>TAV 12</v>
      </c>
      <c r="C39" s="351"/>
      <c r="D39" s="350" t="str">
        <f>A31</f>
        <v>NEVBC 12 Purple</v>
      </c>
      <c r="E39" s="351"/>
      <c r="F39" s="352" t="str">
        <f>A16</f>
        <v>ABQ Warriors 11-12 Pink</v>
      </c>
      <c r="G39" s="352"/>
    </row>
    <row r="40" spans="1:7" ht="18" customHeight="1">
      <c r="A40" s="3" t="s">
        <v>26</v>
      </c>
      <c r="B40" s="350" t="str">
        <f>A13</f>
        <v>EP Stars 12 Red</v>
      </c>
      <c r="C40" s="351"/>
      <c r="D40" s="350" t="str">
        <f>A29</f>
        <v>ABQ Warriors 11-12 Pink</v>
      </c>
      <c r="E40" s="351"/>
      <c r="F40" s="352" t="str">
        <f>A22</f>
        <v>NEVBC 12 Purple</v>
      </c>
      <c r="G40" s="352"/>
    </row>
    <row r="41" spans="8:9" ht="18" customHeight="1">
      <c r="H41" s="8"/>
      <c r="I41" s="8"/>
    </row>
    <row r="42" spans="1:9" ht="18" customHeight="1">
      <c r="A42" s="348"/>
      <c r="B42" s="348"/>
      <c r="C42" s="348"/>
      <c r="D42" s="348"/>
      <c r="E42" s="348"/>
      <c r="F42" s="348"/>
      <c r="G42" s="348"/>
      <c r="H42" s="348"/>
      <c r="I42" s="12"/>
    </row>
    <row r="43" spans="1:9" ht="18" customHeight="1">
      <c r="A43" s="349" t="s">
        <v>190</v>
      </c>
      <c r="B43" s="349"/>
      <c r="C43" s="349"/>
      <c r="D43" s="349"/>
      <c r="E43" s="349"/>
      <c r="F43" s="349"/>
      <c r="G43" s="349"/>
      <c r="H43" s="349"/>
      <c r="I43" s="28"/>
    </row>
    <row r="44" ht="18" customHeight="1"/>
    <row r="45" ht="18" customHeight="1"/>
  </sheetData>
  <sheetProtection/>
  <mergeCells count="71">
    <mergeCell ref="F29:G29"/>
    <mergeCell ref="B27:C27"/>
    <mergeCell ref="D27:E27"/>
    <mergeCell ref="F27:G27"/>
    <mergeCell ref="A19:A21"/>
    <mergeCell ref="A13:A15"/>
    <mergeCell ref="B13:C15"/>
    <mergeCell ref="A16:A18"/>
    <mergeCell ref="D16:E18"/>
    <mergeCell ref="F26:H26"/>
    <mergeCell ref="F30:G30"/>
    <mergeCell ref="I26:J26"/>
    <mergeCell ref="B31:C31"/>
    <mergeCell ref="D31:E31"/>
    <mergeCell ref="F31:G31"/>
    <mergeCell ref="B28:C28"/>
    <mergeCell ref="D28:E28"/>
    <mergeCell ref="F28:G28"/>
    <mergeCell ref="B29:C29"/>
    <mergeCell ref="D29:E29"/>
    <mergeCell ref="A1:M1"/>
    <mergeCell ref="A2:M2"/>
    <mergeCell ref="A7:H7"/>
    <mergeCell ref="H12:I12"/>
    <mergeCell ref="K12:L12"/>
    <mergeCell ref="J13:J15"/>
    <mergeCell ref="K13:L15"/>
    <mergeCell ref="B12:C12"/>
    <mergeCell ref="D12:E12"/>
    <mergeCell ref="F12:G12"/>
    <mergeCell ref="K16:L18"/>
    <mergeCell ref="J19:J21"/>
    <mergeCell ref="K19:L21"/>
    <mergeCell ref="A22:A24"/>
    <mergeCell ref="H22:I24"/>
    <mergeCell ref="J22:J24"/>
    <mergeCell ref="K22:L24"/>
    <mergeCell ref="J16:J18"/>
    <mergeCell ref="B34:C34"/>
    <mergeCell ref="D34:E34"/>
    <mergeCell ref="F34:G34"/>
    <mergeCell ref="I34:L34"/>
    <mergeCell ref="B32:C32"/>
    <mergeCell ref="B26:D26"/>
    <mergeCell ref="D32:E32"/>
    <mergeCell ref="F32:G32"/>
    <mergeCell ref="B30:C30"/>
    <mergeCell ref="D30:E30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6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1"/>
  <sheetViews>
    <sheetView zoomScalePageLayoutView="0" workbookViewId="0" topLeftCell="A1">
      <selection activeCell="D8" sqref="D8"/>
    </sheetView>
  </sheetViews>
  <sheetFormatPr defaultColWidth="11.421875" defaultRowHeight="12.75"/>
  <cols>
    <col min="1" max="1" width="27.7109375" style="0" customWidth="1"/>
    <col min="2" max="6" width="28.7109375" style="0" customWidth="1"/>
    <col min="7" max="7" width="27.7109375" style="0" customWidth="1"/>
    <col min="8" max="9" width="25.7109375" style="0" customWidth="1"/>
    <col min="10" max="16384" width="8.8515625" style="0" customWidth="1"/>
  </cols>
  <sheetData>
    <row r="1" spans="1:9" ht="19.5">
      <c r="A1" s="376" t="str">
        <f>Pools!A1</f>
        <v>Albuquerque Bid Qualifier</v>
      </c>
      <c r="B1" s="376"/>
      <c r="C1" s="376"/>
      <c r="D1" s="376"/>
      <c r="E1" s="376"/>
      <c r="F1" s="376"/>
      <c r="G1" s="376"/>
      <c r="H1" s="54"/>
      <c r="I1" s="54"/>
    </row>
    <row r="2" spans="1:9" ht="18">
      <c r="A2" s="342" t="str">
        <f>Pools!A2</f>
        <v>3/16/19 - 3/17/19</v>
      </c>
      <c r="B2" s="342"/>
      <c r="C2" s="342"/>
      <c r="D2" s="342"/>
      <c r="E2" s="342"/>
      <c r="F2" s="342"/>
      <c r="G2" s="342"/>
      <c r="H2" s="55"/>
      <c r="I2" s="55"/>
    </row>
    <row r="3" spans="1:5" ht="18">
      <c r="A3" s="377"/>
      <c r="B3" s="377"/>
      <c r="C3" s="377"/>
      <c r="D3" s="5"/>
      <c r="E3" s="5"/>
    </row>
    <row r="4" spans="1:9" ht="19.5">
      <c r="A4" s="378" t="str">
        <f>Pools!A10</f>
        <v>Division I</v>
      </c>
      <c r="B4" s="378"/>
      <c r="C4" s="378"/>
      <c r="D4" s="378"/>
      <c r="E4" s="378"/>
      <c r="F4" s="378"/>
      <c r="G4" s="378"/>
      <c r="H4" s="24"/>
      <c r="I4" s="24"/>
    </row>
    <row r="5" spans="1:9" ht="19.5">
      <c r="A5" s="378" t="s">
        <v>289</v>
      </c>
      <c r="B5" s="378"/>
      <c r="C5" s="378"/>
      <c r="D5" s="378"/>
      <c r="E5" s="378"/>
      <c r="F5" s="378"/>
      <c r="G5" s="378"/>
      <c r="H5" s="56"/>
      <c r="I5" s="56"/>
    </row>
    <row r="6" spans="3:9" ht="19.5">
      <c r="C6" s="1"/>
      <c r="E6" s="1"/>
      <c r="H6" s="56"/>
      <c r="I6" s="56"/>
    </row>
    <row r="7" spans="2:9" ht="19.5">
      <c r="B7" s="169"/>
      <c r="C7" s="1"/>
      <c r="D7" s="48" t="s">
        <v>469</v>
      </c>
      <c r="E7" s="48"/>
      <c r="G7" s="169"/>
      <c r="H7" s="57"/>
      <c r="I7" s="57"/>
    </row>
    <row r="8" spans="3:9" ht="12.75">
      <c r="C8" s="1"/>
      <c r="E8" s="1"/>
      <c r="H8" s="14"/>
      <c r="I8" s="14"/>
    </row>
    <row r="9" spans="1:9" ht="13.5">
      <c r="A9" s="379" t="s">
        <v>41</v>
      </c>
      <c r="B9" s="379"/>
      <c r="C9" s="379"/>
      <c r="D9" s="379"/>
      <c r="E9" s="379"/>
      <c r="F9" s="379"/>
      <c r="G9" s="379"/>
      <c r="H9" s="14"/>
      <c r="I9" s="14"/>
    </row>
    <row r="10" spans="3:9" ht="13.5">
      <c r="C10" s="1"/>
      <c r="E10" s="1"/>
      <c r="H10" s="58"/>
      <c r="I10" s="58"/>
    </row>
    <row r="11" spans="3:9" ht="12.75">
      <c r="C11" s="1"/>
      <c r="E11" s="1"/>
      <c r="H11" s="14"/>
      <c r="I11" s="14"/>
    </row>
    <row r="12" spans="1:9" ht="30" customHeight="1">
      <c r="A12" s="8"/>
      <c r="B12" s="8"/>
      <c r="C12" s="189"/>
      <c r="D12" s="12"/>
      <c r="E12" s="190"/>
      <c r="H12" s="14"/>
      <c r="I12" s="14"/>
    </row>
    <row r="13" spans="1:9" s="26" customFormat="1" ht="27" customHeight="1" thickBot="1">
      <c r="A13" s="176"/>
      <c r="B13" s="176"/>
      <c r="C13" s="191"/>
      <c r="D13" s="150"/>
      <c r="E13" s="67" t="s">
        <v>31</v>
      </c>
      <c r="H13" s="63"/>
      <c r="I13" s="87"/>
    </row>
    <row r="14" spans="1:9" s="26" customFormat="1" ht="27" customHeight="1">
      <c r="A14" s="176"/>
      <c r="B14" s="176"/>
      <c r="C14" s="70" t="s">
        <v>291</v>
      </c>
      <c r="D14" s="150"/>
      <c r="E14" s="192"/>
      <c r="H14" s="63"/>
      <c r="I14" s="87"/>
    </row>
    <row r="15" spans="1:9" s="26" customFormat="1" ht="27" customHeight="1">
      <c r="A15" s="193"/>
      <c r="B15" s="193"/>
      <c r="C15" s="194"/>
      <c r="D15" s="106"/>
      <c r="E15" s="192"/>
      <c r="H15" s="63"/>
      <c r="I15" s="87"/>
    </row>
    <row r="16" spans="1:9" s="26" customFormat="1" ht="27" customHeight="1">
      <c r="A16" s="193"/>
      <c r="B16" s="193"/>
      <c r="C16" s="194"/>
      <c r="D16" s="106"/>
      <c r="E16" s="192"/>
      <c r="H16" s="63"/>
      <c r="I16" s="87"/>
    </row>
    <row r="17" spans="1:9" s="26" customFormat="1" ht="27" customHeight="1">
      <c r="A17" s="150"/>
      <c r="B17" s="150"/>
      <c r="C17" s="195"/>
      <c r="D17" s="106"/>
      <c r="E17" s="192"/>
      <c r="H17" s="63"/>
      <c r="I17" s="87"/>
    </row>
    <row r="18" spans="1:9" s="26" customFormat="1" ht="27" customHeight="1">
      <c r="A18" s="176"/>
      <c r="B18" s="176"/>
      <c r="C18" s="74" t="s">
        <v>292</v>
      </c>
      <c r="D18" s="176"/>
      <c r="E18" s="86" t="s">
        <v>215</v>
      </c>
      <c r="H18" s="63"/>
      <c r="I18" s="87"/>
    </row>
    <row r="19" spans="1:9" s="26" customFormat="1" ht="27" customHeight="1" thickBot="1">
      <c r="A19" s="176"/>
      <c r="B19" s="172"/>
      <c r="C19" s="76" t="str">
        <f>E19</f>
        <v>Field House Ct. 26</v>
      </c>
      <c r="D19" s="176"/>
      <c r="E19" s="90" t="str">
        <f>D25</f>
        <v>Field House Ct. 26</v>
      </c>
      <c r="F19" s="196"/>
      <c r="H19" s="63"/>
      <c r="I19" s="87"/>
    </row>
    <row r="20" spans="2:9" s="26" customFormat="1" ht="27" customHeight="1">
      <c r="B20" s="174"/>
      <c r="C20" s="74" t="s">
        <v>59</v>
      </c>
      <c r="E20" s="86" t="s">
        <v>57</v>
      </c>
      <c r="F20" s="197"/>
      <c r="H20" s="63"/>
      <c r="I20" s="87"/>
    </row>
    <row r="21" spans="2:9" s="26" customFormat="1" ht="27" customHeight="1">
      <c r="B21" s="95"/>
      <c r="C21" s="194"/>
      <c r="E21" s="192"/>
      <c r="F21" s="197"/>
      <c r="H21" s="63"/>
      <c r="I21" s="87"/>
    </row>
    <row r="22" spans="2:9" s="26" customFormat="1" ht="27" customHeight="1" thickBot="1">
      <c r="B22" s="95"/>
      <c r="C22" s="194"/>
      <c r="D22" s="67" t="s">
        <v>33</v>
      </c>
      <c r="E22" s="192"/>
      <c r="F22" s="197"/>
      <c r="H22" s="63"/>
      <c r="I22" s="87"/>
    </row>
    <row r="23" spans="2:9" s="26" customFormat="1" ht="27" customHeight="1">
      <c r="B23" s="95"/>
      <c r="C23" s="194"/>
      <c r="D23" s="198"/>
      <c r="E23" s="192"/>
      <c r="F23" s="197"/>
      <c r="H23" s="63"/>
      <c r="I23" s="87"/>
    </row>
    <row r="24" spans="2:9" s="26" customFormat="1" ht="27" customHeight="1">
      <c r="B24" s="95"/>
      <c r="C24" s="194"/>
      <c r="D24" s="199" t="s">
        <v>63</v>
      </c>
      <c r="E24" s="192"/>
      <c r="F24" s="197"/>
      <c r="H24" s="63"/>
      <c r="I24" s="87"/>
    </row>
    <row r="25" spans="2:9" s="26" customFormat="1" ht="27" customHeight="1" thickBot="1">
      <c r="B25" s="95"/>
      <c r="C25" s="200"/>
      <c r="D25" s="201" t="str">
        <f>D7</f>
        <v>Field House Ct. 26</v>
      </c>
      <c r="E25" s="202"/>
      <c r="F25" s="197"/>
      <c r="H25" s="63"/>
      <c r="I25" s="87"/>
    </row>
    <row r="26" spans="2:9" s="26" customFormat="1" ht="27" customHeight="1">
      <c r="B26" s="95"/>
      <c r="C26" s="203"/>
      <c r="D26" s="204" t="s">
        <v>279</v>
      </c>
      <c r="E26" s="205"/>
      <c r="F26" s="197"/>
      <c r="H26" s="63"/>
      <c r="I26" s="87"/>
    </row>
    <row r="27" spans="2:9" s="26" customFormat="1" ht="27" customHeight="1">
      <c r="B27" s="95"/>
      <c r="C27" s="203"/>
      <c r="D27" s="198"/>
      <c r="E27" s="205"/>
      <c r="F27" s="197"/>
      <c r="H27" s="63"/>
      <c r="I27" s="87"/>
    </row>
    <row r="28" spans="2:9" s="26" customFormat="1" ht="27" customHeight="1" thickBot="1">
      <c r="B28" s="95"/>
      <c r="C28" s="203"/>
      <c r="D28" s="99" t="s">
        <v>34</v>
      </c>
      <c r="E28" s="205"/>
      <c r="F28" s="197"/>
      <c r="H28" s="63"/>
      <c r="I28" s="87"/>
    </row>
    <row r="29" spans="2:9" s="26" customFormat="1" ht="27" customHeight="1">
      <c r="B29" s="95"/>
      <c r="C29" s="203"/>
      <c r="D29" s="203"/>
      <c r="E29" s="205"/>
      <c r="F29" s="197"/>
      <c r="H29" s="63"/>
      <c r="I29" s="87"/>
    </row>
    <row r="30" spans="2:9" s="26" customFormat="1" ht="27" customHeight="1">
      <c r="B30" s="74" t="s">
        <v>293</v>
      </c>
      <c r="C30" s="203"/>
      <c r="D30" s="203"/>
      <c r="E30" s="205"/>
      <c r="F30" s="86" t="s">
        <v>294</v>
      </c>
      <c r="H30" s="63"/>
      <c r="I30" s="87"/>
    </row>
    <row r="31" spans="1:9" s="26" customFormat="1" ht="27" customHeight="1" thickBot="1">
      <c r="A31" s="172"/>
      <c r="B31" s="76" t="str">
        <f>C43</f>
        <v>Field House Ct. 26</v>
      </c>
      <c r="C31" s="203"/>
      <c r="D31" s="203"/>
      <c r="E31" s="205"/>
      <c r="F31" s="90" t="str">
        <f>C19</f>
        <v>Field House Ct. 26</v>
      </c>
      <c r="G31" s="187"/>
      <c r="H31" s="63"/>
      <c r="I31" s="87"/>
    </row>
    <row r="32" spans="1:9" s="26" customFormat="1" ht="27" customHeight="1">
      <c r="A32" s="59" t="s">
        <v>44</v>
      </c>
      <c r="B32" s="74" t="s">
        <v>55</v>
      </c>
      <c r="C32" s="203"/>
      <c r="D32" s="203"/>
      <c r="E32" s="205"/>
      <c r="F32" s="86" t="s">
        <v>61</v>
      </c>
      <c r="G32" s="59" t="s">
        <v>45</v>
      </c>
      <c r="H32" s="63"/>
      <c r="I32" s="87"/>
    </row>
    <row r="33" spans="1:9" s="26" customFormat="1" ht="27" customHeight="1">
      <c r="A33" s="59" t="s">
        <v>46</v>
      </c>
      <c r="B33" s="95"/>
      <c r="C33" s="203"/>
      <c r="D33" s="203"/>
      <c r="E33" s="205"/>
      <c r="F33" s="197"/>
      <c r="G33" s="59" t="s">
        <v>46</v>
      </c>
      <c r="H33" s="63"/>
      <c r="I33" s="87"/>
    </row>
    <row r="34" spans="1:9" s="26" customFormat="1" ht="27" customHeight="1" thickBot="1">
      <c r="A34" s="59" t="s">
        <v>295</v>
      </c>
      <c r="B34" s="95"/>
      <c r="C34" s="203"/>
      <c r="D34" s="67" t="s">
        <v>36</v>
      </c>
      <c r="E34" s="205"/>
      <c r="F34" s="197"/>
      <c r="H34" s="63"/>
      <c r="I34" s="87"/>
    </row>
    <row r="35" spans="2:13" s="26" customFormat="1" ht="27" customHeight="1">
      <c r="B35" s="95"/>
      <c r="C35" s="203"/>
      <c r="D35" s="198"/>
      <c r="E35" s="205"/>
      <c r="F35" s="197"/>
      <c r="H35" s="63"/>
      <c r="I35" s="63"/>
      <c r="J35" s="63"/>
      <c r="K35" s="63"/>
      <c r="L35" s="63"/>
      <c r="M35" s="63"/>
    </row>
    <row r="36" spans="2:13" s="26" customFormat="1" ht="27" customHeight="1">
      <c r="B36" s="95"/>
      <c r="C36" s="203"/>
      <c r="D36" s="199" t="s">
        <v>213</v>
      </c>
      <c r="E36" s="205"/>
      <c r="F36" s="197"/>
      <c r="H36" s="102"/>
      <c r="I36" s="102"/>
      <c r="J36" s="102"/>
      <c r="K36" s="102"/>
      <c r="L36" s="102"/>
      <c r="M36" s="102"/>
    </row>
    <row r="37" spans="2:13" s="26" customFormat="1" ht="27" customHeight="1" thickBot="1">
      <c r="B37" s="95"/>
      <c r="C37" s="206"/>
      <c r="D37" s="201" t="str">
        <f>D25</f>
        <v>Field House Ct. 26</v>
      </c>
      <c r="E37" s="207"/>
      <c r="F37" s="197"/>
      <c r="H37" s="73"/>
      <c r="I37" s="73"/>
      <c r="J37" s="73"/>
      <c r="K37" s="73"/>
      <c r="L37" s="73"/>
      <c r="M37" s="73"/>
    </row>
    <row r="38" spans="2:13" s="26" customFormat="1" ht="27" customHeight="1">
      <c r="B38" s="95"/>
      <c r="C38" s="208"/>
      <c r="D38" s="209" t="s">
        <v>56</v>
      </c>
      <c r="E38" s="192"/>
      <c r="F38" s="197"/>
      <c r="H38" s="63"/>
      <c r="I38" s="63"/>
      <c r="J38" s="63"/>
      <c r="K38" s="63"/>
      <c r="L38" s="63"/>
      <c r="M38" s="63"/>
    </row>
    <row r="39" spans="2:9" s="26" customFormat="1" ht="27" customHeight="1">
      <c r="B39" s="95"/>
      <c r="C39" s="194"/>
      <c r="D39" s="198"/>
      <c r="E39" s="192"/>
      <c r="F39" s="197"/>
      <c r="H39" s="63"/>
      <c r="I39" s="63"/>
    </row>
    <row r="40" spans="2:9" s="26" customFormat="1" ht="27" customHeight="1" thickBot="1">
      <c r="B40" s="95"/>
      <c r="C40" s="194"/>
      <c r="D40" s="210" t="s">
        <v>38</v>
      </c>
      <c r="E40" s="192"/>
      <c r="F40" s="197"/>
      <c r="H40" s="63"/>
      <c r="I40" s="87"/>
    </row>
    <row r="41" spans="2:9" s="26" customFormat="1" ht="27" customHeight="1">
      <c r="B41" s="95"/>
      <c r="C41" s="194"/>
      <c r="D41" s="203"/>
      <c r="E41" s="192"/>
      <c r="F41" s="197"/>
      <c r="H41" s="63"/>
      <c r="I41" s="87"/>
    </row>
    <row r="42" spans="2:9" s="26" customFormat="1" ht="27" customHeight="1">
      <c r="B42" s="95"/>
      <c r="C42" s="74" t="s">
        <v>214</v>
      </c>
      <c r="E42" s="86" t="s">
        <v>212</v>
      </c>
      <c r="F42" s="197"/>
      <c r="H42" s="63"/>
      <c r="I42" s="87"/>
    </row>
    <row r="43" spans="1:9" s="26" customFormat="1" ht="27" customHeight="1" thickBot="1">
      <c r="A43" s="106"/>
      <c r="B43" s="211"/>
      <c r="C43" s="76" t="str">
        <f>C19</f>
        <v>Field House Ct. 26</v>
      </c>
      <c r="E43" s="90" t="str">
        <f>E19</f>
        <v>Field House Ct. 26</v>
      </c>
      <c r="F43" s="211"/>
      <c r="H43" s="63"/>
      <c r="I43" s="87"/>
    </row>
    <row r="44" spans="1:9" s="26" customFormat="1" ht="27" customHeight="1">
      <c r="A44" s="106"/>
      <c r="B44" s="106"/>
      <c r="C44" s="74" t="s">
        <v>60</v>
      </c>
      <c r="E44" s="86" t="s">
        <v>58</v>
      </c>
      <c r="H44" s="63"/>
      <c r="I44" s="87"/>
    </row>
    <row r="45" spans="1:9" s="26" customFormat="1" ht="27" customHeight="1">
      <c r="A45" s="150"/>
      <c r="B45" s="150"/>
      <c r="C45" s="195"/>
      <c r="D45" s="106"/>
      <c r="E45" s="192"/>
      <c r="H45" s="63"/>
      <c r="I45" s="87"/>
    </row>
    <row r="46" spans="1:9" s="26" customFormat="1" ht="27" customHeight="1">
      <c r="A46" s="150"/>
      <c r="B46" s="150"/>
      <c r="C46" s="195"/>
      <c r="D46" s="106"/>
      <c r="E46" s="192"/>
      <c r="H46" s="63"/>
      <c r="I46" s="87"/>
    </row>
    <row r="47" spans="1:9" s="26" customFormat="1" ht="27" customHeight="1">
      <c r="A47" s="150"/>
      <c r="B47" s="150"/>
      <c r="C47" s="195"/>
      <c r="D47" s="106"/>
      <c r="E47" s="192"/>
      <c r="H47" s="63"/>
      <c r="I47" s="87"/>
    </row>
    <row r="48" spans="1:9" s="26" customFormat="1" ht="27" customHeight="1">
      <c r="A48" s="106"/>
      <c r="B48" s="106"/>
      <c r="C48" s="195"/>
      <c r="D48" s="150"/>
      <c r="E48" s="192"/>
      <c r="H48" s="63"/>
      <c r="I48" s="87"/>
    </row>
    <row r="49" spans="1:9" s="26" customFormat="1" ht="27" customHeight="1" thickBot="1">
      <c r="A49" s="106"/>
      <c r="B49" s="106"/>
      <c r="C49" s="207"/>
      <c r="D49" s="150"/>
      <c r="E49" s="186" t="s">
        <v>32</v>
      </c>
      <c r="H49" s="63"/>
      <c r="I49" s="63"/>
    </row>
    <row r="50" spans="1:9" s="26" customFormat="1" ht="27" customHeight="1">
      <c r="A50" s="106"/>
      <c r="B50" s="106"/>
      <c r="C50" s="63" t="s">
        <v>296</v>
      </c>
      <c r="D50" s="150"/>
      <c r="E50" s="205"/>
      <c r="H50" s="106"/>
      <c r="I50" s="106"/>
    </row>
    <row r="51" spans="1:9" ht="21" customHeight="1">
      <c r="A51" s="14"/>
      <c r="B51" s="14"/>
      <c r="C51" s="12"/>
      <c r="D51" s="12"/>
      <c r="E51" s="1"/>
      <c r="H51" s="20"/>
      <c r="I51" s="14"/>
    </row>
    <row r="52" spans="3:9" ht="21" customHeight="1">
      <c r="C52" s="1"/>
      <c r="D52" s="14"/>
      <c r="E52" s="1"/>
      <c r="F52" s="14"/>
      <c r="G52" s="14"/>
      <c r="H52" s="21"/>
      <c r="I52" s="16"/>
    </row>
    <row r="53" spans="3:9" ht="21" customHeight="1">
      <c r="C53" s="1"/>
      <c r="E53" s="1"/>
      <c r="F53" s="16"/>
      <c r="G53" s="14"/>
      <c r="H53" s="17"/>
      <c r="I53" s="14"/>
    </row>
    <row r="54" spans="3:9" ht="21" customHeight="1">
      <c r="C54" s="1"/>
      <c r="E54" s="1"/>
      <c r="F54" s="12"/>
      <c r="G54" s="14"/>
      <c r="H54" s="14"/>
      <c r="I54" s="14"/>
    </row>
    <row r="55" spans="3:9" ht="21" customHeight="1">
      <c r="C55" s="1"/>
      <c r="E55" s="1"/>
      <c r="F55" s="16"/>
      <c r="G55" s="14"/>
      <c r="H55" s="16"/>
      <c r="I55" s="14"/>
    </row>
    <row r="56" spans="3:9" ht="21" customHeight="1">
      <c r="C56" s="1"/>
      <c r="E56" s="1"/>
      <c r="F56" s="21"/>
      <c r="G56" s="14"/>
      <c r="H56" s="16"/>
      <c r="I56" s="14"/>
    </row>
    <row r="57" spans="3:9" ht="21" customHeight="1">
      <c r="C57" s="1"/>
      <c r="E57" s="1"/>
      <c r="F57" s="16"/>
      <c r="G57" s="122"/>
      <c r="H57" s="16"/>
      <c r="I57" s="14"/>
    </row>
    <row r="58" spans="3:9" ht="21" customHeight="1">
      <c r="C58" s="1"/>
      <c r="E58" s="1"/>
      <c r="F58" s="16"/>
      <c r="G58" s="122"/>
      <c r="H58" s="14"/>
      <c r="I58" s="14"/>
    </row>
    <row r="59" spans="3:9" ht="21" customHeight="1">
      <c r="C59" s="1"/>
      <c r="E59" s="1"/>
      <c r="F59" s="12"/>
      <c r="G59" s="14"/>
      <c r="H59" s="14"/>
      <c r="I59" s="14"/>
    </row>
    <row r="60" spans="3:9" ht="21" customHeight="1">
      <c r="C60" s="1"/>
      <c r="E60" s="1"/>
      <c r="F60" s="16"/>
      <c r="G60" s="14"/>
      <c r="H60" s="14"/>
      <c r="I60" s="14"/>
    </row>
    <row r="61" spans="3:9" ht="21" customHeight="1">
      <c r="C61" s="1"/>
      <c r="E61" s="1"/>
      <c r="F61" s="16"/>
      <c r="G61" s="14"/>
      <c r="H61" s="14"/>
      <c r="I61" s="14"/>
    </row>
    <row r="62" spans="3:9" ht="12.75">
      <c r="C62" s="1"/>
      <c r="E62" s="1"/>
      <c r="F62" s="14"/>
      <c r="G62" s="14"/>
      <c r="H62" s="14"/>
      <c r="I62" s="14"/>
    </row>
    <row r="63" spans="3:9" ht="12.75">
      <c r="C63" s="1"/>
      <c r="E63" s="1"/>
      <c r="H63" s="14"/>
      <c r="I63" s="14"/>
    </row>
    <row r="64" spans="3:9" ht="12.75">
      <c r="C64" s="1"/>
      <c r="E64" s="1"/>
      <c r="H64" s="14"/>
      <c r="I64" s="14"/>
    </row>
    <row r="65" spans="3:9" ht="12.75">
      <c r="C65" s="1"/>
      <c r="E65" s="1"/>
      <c r="H65" s="14"/>
      <c r="I65" s="14"/>
    </row>
    <row r="66" spans="3:9" ht="12.75">
      <c r="C66" s="1"/>
      <c r="E66" s="1"/>
      <c r="H66" s="14"/>
      <c r="I66" s="14"/>
    </row>
    <row r="67" spans="3:9" ht="12.75">
      <c r="C67" s="1"/>
      <c r="E67" s="1"/>
      <c r="H67" s="14"/>
      <c r="I67" s="14"/>
    </row>
    <row r="68" spans="3:5" ht="12.75">
      <c r="C68" s="1"/>
      <c r="E68" s="1"/>
    </row>
    <row r="69" spans="3:5" ht="12.75">
      <c r="C69" s="1"/>
      <c r="E69" s="1"/>
    </row>
    <row r="70" spans="3:5" ht="12.75">
      <c r="C70" s="1"/>
      <c r="E70" s="1"/>
    </row>
    <row r="71" spans="3:5" ht="12.75">
      <c r="C71" s="1"/>
      <c r="E71" s="1"/>
    </row>
    <row r="72" spans="3:5" ht="12.75">
      <c r="C72" s="1"/>
      <c r="E72" s="1"/>
    </row>
    <row r="73" spans="3:5" ht="12.75">
      <c r="C73" s="1"/>
      <c r="E73" s="1"/>
    </row>
    <row r="74" spans="3:5" ht="12.75">
      <c r="C74" s="1"/>
      <c r="E74" s="1"/>
    </row>
    <row r="75" spans="3:5" ht="12.75">
      <c r="C75" s="1"/>
      <c r="E75" s="1"/>
    </row>
    <row r="76" spans="3:5" ht="12.75">
      <c r="C76" s="1"/>
      <c r="E76" s="1"/>
    </row>
    <row r="77" spans="3:5" ht="12.75">
      <c r="C77" s="1"/>
      <c r="E77" s="1"/>
    </row>
    <row r="78" spans="3:5" ht="12.75">
      <c r="C78" s="1"/>
      <c r="E78" s="1"/>
    </row>
    <row r="79" spans="3:5" ht="12.75">
      <c r="C79" s="1"/>
      <c r="E79" s="1"/>
    </row>
    <row r="80" spans="3:5" ht="12.75">
      <c r="C80" s="1"/>
      <c r="E80" s="1"/>
    </row>
    <row r="81" spans="3:5" ht="12.75">
      <c r="C81" s="1"/>
      <c r="E81" s="1"/>
    </row>
    <row r="82" spans="3:5" ht="12.75">
      <c r="C82" s="1"/>
      <c r="E82" s="1"/>
    </row>
    <row r="83" spans="3:5" ht="12.75">
      <c r="C83" s="1"/>
      <c r="E83" s="1"/>
    </row>
    <row r="84" spans="3:5" ht="12.75">
      <c r="C84" s="1"/>
      <c r="E84" s="1"/>
    </row>
    <row r="85" spans="3:5" ht="12.75">
      <c r="C85" s="1"/>
      <c r="E85" s="1"/>
    </row>
    <row r="86" spans="3:5" ht="12.75">
      <c r="C86" s="1"/>
      <c r="E86" s="1"/>
    </row>
    <row r="87" spans="3:5" ht="12.75">
      <c r="C87" s="1"/>
      <c r="E87" s="1"/>
    </row>
    <row r="88" spans="3:5" ht="12.75">
      <c r="C88" s="1"/>
      <c r="E88" s="1"/>
    </row>
    <row r="89" spans="3:5" ht="12.75">
      <c r="C89" s="1"/>
      <c r="E89" s="1"/>
    </row>
    <row r="90" spans="3:5" ht="12.75">
      <c r="C90" s="1"/>
      <c r="E90" s="1"/>
    </row>
    <row r="91" spans="3:5" ht="12.75">
      <c r="C91" s="1"/>
      <c r="E91" s="1"/>
    </row>
  </sheetData>
  <sheetProtection/>
  <mergeCells count="6">
    <mergeCell ref="A1:G1"/>
    <mergeCell ref="A2:G2"/>
    <mergeCell ref="A3:C3"/>
    <mergeCell ref="A4:G4"/>
    <mergeCell ref="A5:G5"/>
    <mergeCell ref="A9:G9"/>
  </mergeCells>
  <printOptions horizontalCentered="1" verticalCentered="1"/>
  <pageMargins left="0.25" right="0.25" top="0.22" bottom="0.24" header="0.22" footer="0.24"/>
  <pageSetup fitToHeight="2" fitToWidth="1" horizontalDpi="600" verticalDpi="600" orientation="portrait" scale="44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43"/>
  <sheetViews>
    <sheetView zoomScalePageLayoutView="0" workbookViewId="0" topLeftCell="A1">
      <selection activeCell="B11" sqref="B11"/>
    </sheetView>
  </sheetViews>
  <sheetFormatPr defaultColWidth="11.421875" defaultRowHeight="12.75"/>
  <cols>
    <col min="1" max="1" width="38.7109375" style="0" bestFit="1" customWidth="1"/>
    <col min="2" max="9" width="15.7109375" style="0" customWidth="1"/>
    <col min="10" max="10" width="22.7109375" style="0" customWidth="1"/>
    <col min="11" max="16384" width="8.8515625" style="0" customWidth="1"/>
  </cols>
  <sheetData>
    <row r="1" spans="1:13" ht="18">
      <c r="A1" s="341" t="str">
        <f>Pools!A1</f>
        <v>Albuquerque Bid Qualifier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</row>
    <row r="2" spans="1:13" ht="18">
      <c r="A2" s="342" t="str">
        <f>Pools!A2</f>
        <v>3/16/19 - 3/17/19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</row>
    <row r="3" spans="1:7" ht="13.5">
      <c r="A3" s="30"/>
      <c r="B3" s="32" t="str">
        <f>Pools!C96</f>
        <v>PM Pool - 2:30pm Start</v>
      </c>
      <c r="C3" s="37"/>
      <c r="D3" s="30"/>
      <c r="E3" s="30"/>
      <c r="F3" s="30"/>
      <c r="G3" s="30"/>
    </row>
    <row r="4" spans="1:2" s="26" customFormat="1" ht="13.5">
      <c r="A4" s="38" t="s">
        <v>4</v>
      </c>
      <c r="B4" s="26" t="str">
        <f>Pools!C97</f>
        <v>ABQ Convention Center Ct. 19</v>
      </c>
    </row>
    <row r="5" spans="1:2" s="26" customFormat="1" ht="13.5">
      <c r="A5" s="38" t="s">
        <v>5</v>
      </c>
      <c r="B5" s="26" t="str">
        <f>Pools!A95</f>
        <v>Division V</v>
      </c>
    </row>
    <row r="7" spans="1:13" s="7" customFormat="1" ht="13.5">
      <c r="A7" s="374" t="s">
        <v>104</v>
      </c>
      <c r="B7" s="374"/>
      <c r="C7" s="374"/>
      <c r="D7" s="374"/>
      <c r="E7" s="374"/>
      <c r="F7" s="374"/>
      <c r="G7" s="374"/>
      <c r="H7" s="374"/>
      <c r="I7" s="39"/>
      <c r="J7" s="39"/>
      <c r="K7" s="39"/>
      <c r="L7" s="39"/>
      <c r="M7" s="39"/>
    </row>
    <row r="9" spans="1:7" ht="12.75">
      <c r="A9" s="11" t="s">
        <v>22</v>
      </c>
      <c r="B9" s="27" t="s">
        <v>28</v>
      </c>
      <c r="D9" s="11"/>
      <c r="E9" s="11"/>
      <c r="F9" s="11"/>
      <c r="G9" s="11"/>
    </row>
    <row r="10" spans="1:7" ht="12.75">
      <c r="A10" s="11" t="s">
        <v>23</v>
      </c>
      <c r="B10" s="13">
        <v>19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350" t="str">
        <f>A13</f>
        <v>ARVC 11N1 Adidas</v>
      </c>
      <c r="C12" s="358"/>
      <c r="D12" s="350" t="str">
        <f>A16</f>
        <v>505 Elite 12</v>
      </c>
      <c r="E12" s="351"/>
      <c r="F12" s="350" t="str">
        <f>A19</f>
        <v>Tx Storm 12 Edna</v>
      </c>
      <c r="G12" s="351"/>
      <c r="H12" s="375" t="str">
        <f>A22</f>
        <v>DBK 12 Red Garcia</v>
      </c>
      <c r="I12" s="351"/>
      <c r="J12" s="3" t="s">
        <v>7</v>
      </c>
      <c r="K12" s="350" t="s">
        <v>8</v>
      </c>
      <c r="L12" s="351"/>
    </row>
    <row r="13" spans="1:12" s="41" customFormat="1" ht="24" customHeight="1">
      <c r="A13" s="359" t="str">
        <f>Pools!C99</f>
        <v>ARVC 11N1 Adidas</v>
      </c>
      <c r="B13" s="368"/>
      <c r="C13" s="369"/>
      <c r="D13" s="40"/>
      <c r="E13" s="40"/>
      <c r="F13" s="40"/>
      <c r="G13" s="40"/>
      <c r="H13" s="40"/>
      <c r="I13" s="40"/>
      <c r="J13" s="359">
        <v>1</v>
      </c>
      <c r="K13" s="362"/>
      <c r="L13" s="363"/>
    </row>
    <row r="14" spans="1:12" s="41" customFormat="1" ht="24" customHeight="1">
      <c r="A14" s="360"/>
      <c r="B14" s="370"/>
      <c r="C14" s="371"/>
      <c r="D14" s="40"/>
      <c r="E14" s="40"/>
      <c r="F14" s="40"/>
      <c r="G14" s="40"/>
      <c r="H14" s="40"/>
      <c r="I14" s="40"/>
      <c r="J14" s="360"/>
      <c r="K14" s="364"/>
      <c r="L14" s="365"/>
    </row>
    <row r="15" spans="1:12" s="41" customFormat="1" ht="24" customHeight="1">
      <c r="A15" s="361"/>
      <c r="B15" s="372"/>
      <c r="C15" s="373"/>
      <c r="D15" s="40"/>
      <c r="E15" s="40"/>
      <c r="F15" s="40"/>
      <c r="G15" s="40"/>
      <c r="H15" s="40"/>
      <c r="I15" s="40"/>
      <c r="J15" s="361"/>
      <c r="K15" s="366"/>
      <c r="L15" s="367"/>
    </row>
    <row r="16" spans="1:12" s="41" customFormat="1" ht="24" customHeight="1">
      <c r="A16" s="359" t="str">
        <f>Pools!C100</f>
        <v>505 Elite 12</v>
      </c>
      <c r="B16" s="42" t="str">
        <f>IF(E13&gt;0,E13," ")</f>
        <v> </v>
      </c>
      <c r="C16" s="42" t="str">
        <f>IF(D13&gt;0,D13," ")</f>
        <v> </v>
      </c>
      <c r="D16" s="368"/>
      <c r="E16" s="369"/>
      <c r="F16" s="40"/>
      <c r="G16" s="40"/>
      <c r="H16" s="40"/>
      <c r="I16" s="40"/>
      <c r="J16" s="359">
        <v>2</v>
      </c>
      <c r="K16" s="362"/>
      <c r="L16" s="363"/>
    </row>
    <row r="17" spans="1:12" s="41" customFormat="1" ht="24" customHeight="1">
      <c r="A17" s="360"/>
      <c r="B17" s="42" t="str">
        <f>IF(E14&gt;0,E14," ")</f>
        <v> </v>
      </c>
      <c r="C17" s="42" t="str">
        <f>IF(D14&gt;0,D14," ")</f>
        <v> </v>
      </c>
      <c r="D17" s="370"/>
      <c r="E17" s="371"/>
      <c r="F17" s="40"/>
      <c r="G17" s="40"/>
      <c r="H17" s="40"/>
      <c r="I17" s="40"/>
      <c r="J17" s="360"/>
      <c r="K17" s="364"/>
      <c r="L17" s="365"/>
    </row>
    <row r="18" spans="1:12" s="41" customFormat="1" ht="24" customHeight="1">
      <c r="A18" s="361"/>
      <c r="B18" s="42" t="str">
        <f>IF(E15&gt;0,E15," ")</f>
        <v> </v>
      </c>
      <c r="C18" s="42" t="str">
        <f>IF(D15&gt;0,D15," ")</f>
        <v> </v>
      </c>
      <c r="D18" s="372"/>
      <c r="E18" s="373"/>
      <c r="F18" s="40"/>
      <c r="G18" s="40"/>
      <c r="H18" s="40"/>
      <c r="I18" s="40"/>
      <c r="J18" s="361"/>
      <c r="K18" s="366"/>
      <c r="L18" s="367"/>
    </row>
    <row r="19" spans="1:12" s="41" customFormat="1" ht="24" customHeight="1">
      <c r="A19" s="359" t="str">
        <f>Pools!C101</f>
        <v>Tx Storm 12 Edna</v>
      </c>
      <c r="B19" s="42" t="str">
        <f>IF(G13&gt;0,G13," ")</f>
        <v> </v>
      </c>
      <c r="C19" s="42" t="str">
        <f>IF(F13&gt;0,F13," ")</f>
        <v> </v>
      </c>
      <c r="D19" s="42" t="str">
        <f>IF(G16&gt;0,G16," ")</f>
        <v> </v>
      </c>
      <c r="E19" s="42" t="str">
        <f>IF(F16&gt;0,F16," ")</f>
        <v> </v>
      </c>
      <c r="F19" s="43"/>
      <c r="G19" s="43"/>
      <c r="H19" s="40"/>
      <c r="I19" s="40"/>
      <c r="J19" s="359">
        <v>3</v>
      </c>
      <c r="K19" s="362"/>
      <c r="L19" s="363"/>
    </row>
    <row r="20" spans="1:12" s="41" customFormat="1" ht="24" customHeight="1">
      <c r="A20" s="360"/>
      <c r="B20" s="42" t="str">
        <f>IF(G14&gt;0,G14," ")</f>
        <v> </v>
      </c>
      <c r="C20" s="42" t="str">
        <f>IF(F14&gt;0,F14," ")</f>
        <v> </v>
      </c>
      <c r="D20" s="42" t="str">
        <f>IF(G17&gt;0,G17," ")</f>
        <v> </v>
      </c>
      <c r="E20" s="42" t="str">
        <f>IF(F17&gt;0,F17," ")</f>
        <v> </v>
      </c>
      <c r="F20" s="43"/>
      <c r="G20" s="43"/>
      <c r="H20" s="40"/>
      <c r="I20" s="40"/>
      <c r="J20" s="360"/>
      <c r="K20" s="364"/>
      <c r="L20" s="365"/>
    </row>
    <row r="21" spans="1:12" s="41" customFormat="1" ht="24" customHeight="1">
      <c r="A21" s="361"/>
      <c r="B21" s="42" t="str">
        <f>IF(G15&gt;0,G15," ")</f>
        <v> </v>
      </c>
      <c r="C21" s="42" t="str">
        <f>IF(F15&gt;0,F15," ")</f>
        <v> </v>
      </c>
      <c r="D21" s="42" t="str">
        <f>IF(G18&gt;0,G18," ")</f>
        <v> </v>
      </c>
      <c r="E21" s="42" t="str">
        <f>IF(F18&gt;0,F18," ")</f>
        <v> </v>
      </c>
      <c r="F21" s="43"/>
      <c r="G21" s="43"/>
      <c r="H21" s="40"/>
      <c r="I21" s="40"/>
      <c r="J21" s="361"/>
      <c r="K21" s="366"/>
      <c r="L21" s="367"/>
    </row>
    <row r="22" spans="1:12" s="41" customFormat="1" ht="24" customHeight="1">
      <c r="A22" s="359" t="str">
        <f>Pools!C102</f>
        <v>DBK 12 Red Garcia</v>
      </c>
      <c r="B22" s="42" t="str">
        <f>IF(I13&gt;0,I13," ")</f>
        <v> </v>
      </c>
      <c r="C22" s="42" t="str">
        <f>IF(H13&gt;0,H13," ")</f>
        <v> </v>
      </c>
      <c r="D22" s="42" t="str">
        <f>IF(I16&gt;0,I16," ")</f>
        <v> </v>
      </c>
      <c r="E22" s="42" t="str">
        <f>IF(H16&gt;0,H16," ")</f>
        <v> </v>
      </c>
      <c r="F22" s="42" t="str">
        <f>IF(I19&gt;0,I19," ")</f>
        <v> </v>
      </c>
      <c r="G22" s="42" t="str">
        <f>IF(H19&gt;0,H19," ")</f>
        <v> </v>
      </c>
      <c r="H22" s="368"/>
      <c r="I22" s="369"/>
      <c r="J22" s="359">
        <v>4</v>
      </c>
      <c r="K22" s="362"/>
      <c r="L22" s="363"/>
    </row>
    <row r="23" spans="1:12" s="41" customFormat="1" ht="24" customHeight="1">
      <c r="A23" s="360"/>
      <c r="B23" s="42" t="str">
        <f>IF(I14&gt;0,I14," ")</f>
        <v> </v>
      </c>
      <c r="C23" s="42" t="str">
        <f>IF(H14&gt;0,H14," ")</f>
        <v> </v>
      </c>
      <c r="D23" s="42" t="str">
        <f>IF(I17&gt;0,I17," ")</f>
        <v> </v>
      </c>
      <c r="E23" s="42" t="str">
        <f>IF(H17&gt;0,H17," ")</f>
        <v> </v>
      </c>
      <c r="F23" s="42" t="str">
        <f>IF(I20&gt;0,I20," ")</f>
        <v> </v>
      </c>
      <c r="G23" s="42" t="str">
        <f>IF(H20&gt;0,H20," ")</f>
        <v> </v>
      </c>
      <c r="H23" s="370"/>
      <c r="I23" s="371"/>
      <c r="J23" s="360"/>
      <c r="K23" s="364"/>
      <c r="L23" s="365"/>
    </row>
    <row r="24" spans="1:12" s="41" customFormat="1" ht="24" customHeight="1">
      <c r="A24" s="361"/>
      <c r="B24" s="42" t="str">
        <f>IF(I15&gt;0,I15," ")</f>
        <v> </v>
      </c>
      <c r="C24" s="42" t="str">
        <f>IF(H15&gt;0,H15," ")</f>
        <v> </v>
      </c>
      <c r="D24" s="42" t="str">
        <f>IF(I18&gt;0,I18," ")</f>
        <v> </v>
      </c>
      <c r="E24" s="42" t="str">
        <f>IF(H18&gt;0,H18," ")</f>
        <v> </v>
      </c>
      <c r="F24" s="42" t="str">
        <f>IF(I21&gt;0,I21," ")</f>
        <v> </v>
      </c>
      <c r="G24" s="42" t="str">
        <f>IF(H21&gt;0,H21," ")</f>
        <v> </v>
      </c>
      <c r="H24" s="372"/>
      <c r="I24" s="373"/>
      <c r="J24" s="361"/>
      <c r="K24" s="366"/>
      <c r="L24" s="367"/>
    </row>
    <row r="25" spans="1:13" s="41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357" t="s">
        <v>9</v>
      </c>
      <c r="C26" s="357"/>
      <c r="D26" s="357"/>
      <c r="E26" s="36"/>
      <c r="F26" s="357" t="s">
        <v>10</v>
      </c>
      <c r="G26" s="357"/>
      <c r="H26" s="357"/>
      <c r="I26" s="357" t="s">
        <v>11</v>
      </c>
      <c r="J26" s="357"/>
    </row>
    <row r="27" spans="1:11" ht="12.75">
      <c r="A27" s="1"/>
      <c r="B27" s="350" t="s">
        <v>12</v>
      </c>
      <c r="C27" s="358"/>
      <c r="D27" s="358" t="s">
        <v>13</v>
      </c>
      <c r="E27" s="358"/>
      <c r="F27" s="358" t="s">
        <v>12</v>
      </c>
      <c r="G27" s="358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ARVC 11N1 Adidas</v>
      </c>
      <c r="B28" s="355"/>
      <c r="C28" s="356"/>
      <c r="D28" s="355"/>
      <c r="E28" s="356"/>
      <c r="F28" s="355"/>
      <c r="G28" s="356"/>
      <c r="H28" s="44"/>
      <c r="I28" s="45">
        <f>D13+D14+D15+F13+F14+F15+H13+H14+H15</f>
        <v>0</v>
      </c>
      <c r="J28" s="45">
        <f>E13+E14+E15+G13+G14+G15+I13+I14+I15</f>
        <v>0</v>
      </c>
      <c r="K28" s="45">
        <f>I28-J28</f>
        <v>0</v>
      </c>
    </row>
    <row r="29" spans="1:11" ht="24" customHeight="1">
      <c r="A29" s="2" t="str">
        <f>A16</f>
        <v>505 Elite 12</v>
      </c>
      <c r="B29" s="355"/>
      <c r="C29" s="356"/>
      <c r="D29" s="355"/>
      <c r="E29" s="356"/>
      <c r="F29" s="355"/>
      <c r="G29" s="356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1" ht="24" customHeight="1">
      <c r="A30" s="2" t="str">
        <f>A19</f>
        <v>Tx Storm 12 Edna</v>
      </c>
      <c r="B30" s="355"/>
      <c r="C30" s="356"/>
      <c r="D30" s="355"/>
      <c r="E30" s="356"/>
      <c r="F30" s="355"/>
      <c r="G30" s="356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1" ht="24" customHeight="1">
      <c r="A31" s="2" t="str">
        <f>A22</f>
        <v>DBK 12 Red Garcia</v>
      </c>
      <c r="B31" s="355"/>
      <c r="C31" s="356"/>
      <c r="D31" s="355"/>
      <c r="E31" s="356"/>
      <c r="F31" s="355"/>
      <c r="G31" s="356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1" ht="12.75">
      <c r="A32" s="8"/>
      <c r="B32" s="354">
        <f>SUM(B28:C31)</f>
        <v>0</v>
      </c>
      <c r="C32" s="354"/>
      <c r="D32" s="354">
        <f>SUM(D28:E31)</f>
        <v>0</v>
      </c>
      <c r="E32" s="354"/>
      <c r="F32" s="354">
        <f>SUM(F28:G31)</f>
        <v>0</v>
      </c>
      <c r="G32" s="354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ht="24" customHeight="1"/>
    <row r="34" spans="1:12" ht="24" customHeight="1">
      <c r="A34" s="3"/>
      <c r="B34" s="350" t="s">
        <v>17</v>
      </c>
      <c r="C34" s="351"/>
      <c r="D34" s="350" t="s">
        <v>17</v>
      </c>
      <c r="E34" s="351"/>
      <c r="F34" s="352" t="s">
        <v>18</v>
      </c>
      <c r="G34" s="352"/>
      <c r="I34" s="353" t="s">
        <v>105</v>
      </c>
      <c r="J34" s="353"/>
      <c r="K34" s="353"/>
      <c r="L34" s="353"/>
    </row>
    <row r="35" spans="1:12" ht="18" customHeight="1">
      <c r="A35" s="3" t="s">
        <v>19</v>
      </c>
      <c r="B35" s="350" t="str">
        <f>A28</f>
        <v>ARVC 11N1 Adidas</v>
      </c>
      <c r="C35" s="351"/>
      <c r="D35" s="350" t="str">
        <f>A30</f>
        <v>Tx Storm 12 Edna</v>
      </c>
      <c r="E35" s="351"/>
      <c r="F35" s="352" t="str">
        <f>A16</f>
        <v>505 Elite 12</v>
      </c>
      <c r="G35" s="352"/>
      <c r="I35" s="353" t="s">
        <v>146</v>
      </c>
      <c r="J35" s="353"/>
      <c r="K35" s="353"/>
      <c r="L35" s="353"/>
    </row>
    <row r="36" spans="1:12" ht="18" customHeight="1">
      <c r="A36" s="3" t="s">
        <v>20</v>
      </c>
      <c r="B36" s="350" t="str">
        <f>A16</f>
        <v>505 Elite 12</v>
      </c>
      <c r="C36" s="351"/>
      <c r="D36" s="350" t="str">
        <f>A22</f>
        <v>DBK 12 Red Garcia</v>
      </c>
      <c r="E36" s="351"/>
      <c r="F36" s="352" t="str">
        <f>A13</f>
        <v>ARVC 11N1 Adidas</v>
      </c>
      <c r="G36" s="352"/>
      <c r="I36" s="18"/>
      <c r="J36" s="18"/>
      <c r="K36" s="18"/>
      <c r="L36" s="18"/>
    </row>
    <row r="37" spans="1:12" ht="18" customHeight="1">
      <c r="A37" s="3" t="s">
        <v>21</v>
      </c>
      <c r="B37" s="350" t="str">
        <f>A28</f>
        <v>ARVC 11N1 Adidas</v>
      </c>
      <c r="C37" s="351"/>
      <c r="D37" s="350" t="str">
        <f>A31</f>
        <v>DBK 12 Red Garcia</v>
      </c>
      <c r="E37" s="351"/>
      <c r="F37" s="352" t="str">
        <f>A30</f>
        <v>Tx Storm 12 Edna</v>
      </c>
      <c r="G37" s="352"/>
      <c r="I37" s="353" t="s">
        <v>106</v>
      </c>
      <c r="J37" s="353"/>
      <c r="K37" s="353"/>
      <c r="L37" s="353"/>
    </row>
    <row r="38" spans="1:12" ht="18" customHeight="1">
      <c r="A38" s="3" t="s">
        <v>24</v>
      </c>
      <c r="B38" s="350" t="str">
        <f>A29</f>
        <v>505 Elite 12</v>
      </c>
      <c r="C38" s="351"/>
      <c r="D38" s="350" t="str">
        <f>A30</f>
        <v>Tx Storm 12 Edna</v>
      </c>
      <c r="E38" s="351"/>
      <c r="F38" s="352" t="str">
        <f>A28</f>
        <v>ARVC 11N1 Adidas</v>
      </c>
      <c r="G38" s="352"/>
      <c r="I38" s="353" t="s">
        <v>147</v>
      </c>
      <c r="J38" s="353"/>
      <c r="K38" s="353"/>
      <c r="L38" s="353"/>
    </row>
    <row r="39" spans="1:7" ht="18" customHeight="1">
      <c r="A39" s="3" t="s">
        <v>25</v>
      </c>
      <c r="B39" s="350" t="str">
        <f>A30</f>
        <v>Tx Storm 12 Edna</v>
      </c>
      <c r="C39" s="351"/>
      <c r="D39" s="350" t="str">
        <f>A31</f>
        <v>DBK 12 Red Garcia</v>
      </c>
      <c r="E39" s="351"/>
      <c r="F39" s="352" t="str">
        <f>A16</f>
        <v>505 Elite 12</v>
      </c>
      <c r="G39" s="352"/>
    </row>
    <row r="40" spans="1:7" ht="18" customHeight="1">
      <c r="A40" s="3" t="s">
        <v>26</v>
      </c>
      <c r="B40" s="350" t="str">
        <f>A13</f>
        <v>ARVC 11N1 Adidas</v>
      </c>
      <c r="C40" s="351"/>
      <c r="D40" s="350" t="str">
        <f>A29</f>
        <v>505 Elite 12</v>
      </c>
      <c r="E40" s="351"/>
      <c r="F40" s="352" t="str">
        <f>A22</f>
        <v>DBK 12 Red Garcia</v>
      </c>
      <c r="G40" s="352"/>
    </row>
    <row r="41" spans="8:9" ht="18" customHeight="1">
      <c r="H41" s="8"/>
      <c r="I41" s="8"/>
    </row>
    <row r="42" spans="1:9" ht="18" customHeight="1">
      <c r="A42" s="348"/>
      <c r="B42" s="348"/>
      <c r="C42" s="348"/>
      <c r="D42" s="348"/>
      <c r="E42" s="348"/>
      <c r="F42" s="348"/>
      <c r="G42" s="348"/>
      <c r="H42" s="348"/>
      <c r="I42" s="12"/>
    </row>
    <row r="43" spans="1:9" ht="18" customHeight="1">
      <c r="A43" s="349" t="s">
        <v>190</v>
      </c>
      <c r="B43" s="349"/>
      <c r="C43" s="349"/>
      <c r="D43" s="349"/>
      <c r="E43" s="349"/>
      <c r="F43" s="349"/>
      <c r="G43" s="349"/>
      <c r="H43" s="349"/>
      <c r="I43" s="28"/>
    </row>
    <row r="44" ht="18" customHeight="1"/>
    <row r="45" ht="18" customHeight="1"/>
  </sheetData>
  <sheetProtection/>
  <mergeCells count="71">
    <mergeCell ref="F29:G29"/>
    <mergeCell ref="B27:C27"/>
    <mergeCell ref="D27:E27"/>
    <mergeCell ref="F27:G27"/>
    <mergeCell ref="A19:A21"/>
    <mergeCell ref="A13:A15"/>
    <mergeCell ref="B13:C15"/>
    <mergeCell ref="A16:A18"/>
    <mergeCell ref="D16:E18"/>
    <mergeCell ref="F26:H26"/>
    <mergeCell ref="F30:G30"/>
    <mergeCell ref="I26:J26"/>
    <mergeCell ref="B31:C31"/>
    <mergeCell ref="D31:E31"/>
    <mergeCell ref="F31:G31"/>
    <mergeCell ref="B28:C28"/>
    <mergeCell ref="D28:E28"/>
    <mergeCell ref="F28:G28"/>
    <mergeCell ref="B29:C29"/>
    <mergeCell ref="D29:E29"/>
    <mergeCell ref="A1:M1"/>
    <mergeCell ref="A2:M2"/>
    <mergeCell ref="A7:H7"/>
    <mergeCell ref="H12:I12"/>
    <mergeCell ref="K12:L12"/>
    <mergeCell ref="J13:J15"/>
    <mergeCell ref="K13:L15"/>
    <mergeCell ref="B12:C12"/>
    <mergeCell ref="D12:E12"/>
    <mergeCell ref="F12:G12"/>
    <mergeCell ref="K16:L18"/>
    <mergeCell ref="J19:J21"/>
    <mergeCell ref="K19:L21"/>
    <mergeCell ref="A22:A24"/>
    <mergeCell ref="H22:I24"/>
    <mergeCell ref="J22:J24"/>
    <mergeCell ref="K22:L24"/>
    <mergeCell ref="J16:J18"/>
    <mergeCell ref="B34:C34"/>
    <mergeCell ref="D34:E34"/>
    <mergeCell ref="F34:G34"/>
    <mergeCell ref="I34:L34"/>
    <mergeCell ref="B32:C32"/>
    <mergeCell ref="B26:D26"/>
    <mergeCell ref="D32:E32"/>
    <mergeCell ref="F32:G32"/>
    <mergeCell ref="B30:C30"/>
    <mergeCell ref="D30:E30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64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43"/>
  <sheetViews>
    <sheetView zoomScalePageLayoutView="0" workbookViewId="0" topLeftCell="A1">
      <selection activeCell="B11" sqref="B11"/>
    </sheetView>
  </sheetViews>
  <sheetFormatPr defaultColWidth="11.421875" defaultRowHeight="12.75"/>
  <cols>
    <col min="1" max="1" width="38.7109375" style="0" bestFit="1" customWidth="1"/>
    <col min="2" max="9" width="15.7109375" style="0" customWidth="1"/>
    <col min="10" max="10" width="22.7109375" style="0" customWidth="1"/>
    <col min="11" max="16384" width="8.8515625" style="0" customWidth="1"/>
  </cols>
  <sheetData>
    <row r="1" spans="1:13" ht="18">
      <c r="A1" s="341" t="str">
        <f>Pools!A1</f>
        <v>Albuquerque Bid Qualifier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</row>
    <row r="2" spans="1:13" ht="18">
      <c r="A2" s="342" t="str">
        <f>Pools!A2</f>
        <v>3/16/19 - 3/17/19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</row>
    <row r="3" spans="1:7" ht="13.5">
      <c r="A3" s="30"/>
      <c r="B3" s="32" t="str">
        <f>Pools!D96</f>
        <v>PM Pool - 2:30pm Start</v>
      </c>
      <c r="C3" s="37"/>
      <c r="D3" s="30"/>
      <c r="E3" s="30"/>
      <c r="F3" s="30"/>
      <c r="G3" s="30"/>
    </row>
    <row r="4" spans="1:2" s="26" customFormat="1" ht="13.5">
      <c r="A4" s="38" t="s">
        <v>4</v>
      </c>
      <c r="B4" s="26" t="str">
        <f>Pools!D97</f>
        <v>ABQ Convention Center Ct. 20</v>
      </c>
    </row>
    <row r="5" spans="1:2" s="26" customFormat="1" ht="13.5">
      <c r="A5" s="38" t="s">
        <v>5</v>
      </c>
      <c r="B5" s="26" t="str">
        <f>Pools!A95</f>
        <v>Division V</v>
      </c>
    </row>
    <row r="7" spans="1:13" s="7" customFormat="1" ht="13.5">
      <c r="A7" s="374" t="s">
        <v>104</v>
      </c>
      <c r="B7" s="374"/>
      <c r="C7" s="374"/>
      <c r="D7" s="374"/>
      <c r="E7" s="374"/>
      <c r="F7" s="374"/>
      <c r="G7" s="374"/>
      <c r="H7" s="374"/>
      <c r="I7" s="39"/>
      <c r="J7" s="39"/>
      <c r="K7" s="39"/>
      <c r="L7" s="39"/>
      <c r="M7" s="39"/>
    </row>
    <row r="9" spans="1:7" ht="12.75">
      <c r="A9" s="11" t="s">
        <v>22</v>
      </c>
      <c r="B9" s="27" t="s">
        <v>29</v>
      </c>
      <c r="D9" s="11"/>
      <c r="E9" s="11"/>
      <c r="F9" s="11"/>
      <c r="G9" s="11"/>
    </row>
    <row r="10" spans="1:7" ht="12.75">
      <c r="A10" s="11" t="s">
        <v>23</v>
      </c>
      <c r="B10" s="13">
        <v>20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350" t="str">
        <f>A13</f>
        <v>G1 Texas Elite 12</v>
      </c>
      <c r="C12" s="358"/>
      <c r="D12" s="350" t="str">
        <f>A16</f>
        <v>ARVC 12R1 Adidas</v>
      </c>
      <c r="E12" s="351"/>
      <c r="F12" s="350" t="str">
        <f>A19</f>
        <v>PBEVC Xtreme 12</v>
      </c>
      <c r="G12" s="351"/>
      <c r="H12" s="375" t="str">
        <f>A22</f>
        <v>NM Cactus 11/12</v>
      </c>
      <c r="I12" s="351"/>
      <c r="J12" s="3" t="s">
        <v>7</v>
      </c>
      <c r="K12" s="350" t="s">
        <v>8</v>
      </c>
      <c r="L12" s="351"/>
    </row>
    <row r="13" spans="1:12" s="41" customFormat="1" ht="24" customHeight="1">
      <c r="A13" s="359" t="str">
        <f>Pools!D99</f>
        <v>G1 Texas Elite 12</v>
      </c>
      <c r="B13" s="368"/>
      <c r="C13" s="369"/>
      <c r="D13" s="40"/>
      <c r="E13" s="40"/>
      <c r="F13" s="40"/>
      <c r="G13" s="40"/>
      <c r="H13" s="40"/>
      <c r="I13" s="40"/>
      <c r="J13" s="359">
        <v>1</v>
      </c>
      <c r="K13" s="362"/>
      <c r="L13" s="363"/>
    </row>
    <row r="14" spans="1:12" s="41" customFormat="1" ht="24" customHeight="1">
      <c r="A14" s="360"/>
      <c r="B14" s="370"/>
      <c r="C14" s="371"/>
      <c r="D14" s="40"/>
      <c r="E14" s="40"/>
      <c r="F14" s="40"/>
      <c r="G14" s="40"/>
      <c r="H14" s="40"/>
      <c r="I14" s="40"/>
      <c r="J14" s="360"/>
      <c r="K14" s="364"/>
      <c r="L14" s="365"/>
    </row>
    <row r="15" spans="1:12" s="41" customFormat="1" ht="24" customHeight="1">
      <c r="A15" s="361"/>
      <c r="B15" s="372"/>
      <c r="C15" s="373"/>
      <c r="D15" s="40"/>
      <c r="E15" s="40"/>
      <c r="F15" s="40"/>
      <c r="G15" s="40"/>
      <c r="H15" s="40"/>
      <c r="I15" s="40"/>
      <c r="J15" s="361"/>
      <c r="K15" s="366"/>
      <c r="L15" s="367"/>
    </row>
    <row r="16" spans="1:12" s="41" customFormat="1" ht="24" customHeight="1">
      <c r="A16" s="359" t="str">
        <f>Pools!D100</f>
        <v>ARVC 12R1 Adidas</v>
      </c>
      <c r="B16" s="42" t="str">
        <f>IF(E13&gt;0,E13," ")</f>
        <v> </v>
      </c>
      <c r="C16" s="42" t="str">
        <f>IF(D13&gt;0,D13," ")</f>
        <v> </v>
      </c>
      <c r="D16" s="368"/>
      <c r="E16" s="369"/>
      <c r="F16" s="40"/>
      <c r="G16" s="40"/>
      <c r="H16" s="40"/>
      <c r="I16" s="40"/>
      <c r="J16" s="359">
        <v>2</v>
      </c>
      <c r="K16" s="362"/>
      <c r="L16" s="363"/>
    </row>
    <row r="17" spans="1:12" s="41" customFormat="1" ht="24" customHeight="1">
      <c r="A17" s="360"/>
      <c r="B17" s="42" t="str">
        <f>IF(E14&gt;0,E14," ")</f>
        <v> </v>
      </c>
      <c r="C17" s="42" t="str">
        <f>IF(D14&gt;0,D14," ")</f>
        <v> </v>
      </c>
      <c r="D17" s="370"/>
      <c r="E17" s="371"/>
      <c r="F17" s="40"/>
      <c r="G17" s="40"/>
      <c r="H17" s="40"/>
      <c r="I17" s="40"/>
      <c r="J17" s="360"/>
      <c r="K17" s="364"/>
      <c r="L17" s="365"/>
    </row>
    <row r="18" spans="1:12" s="41" customFormat="1" ht="24" customHeight="1">
      <c r="A18" s="361"/>
      <c r="B18" s="42" t="str">
        <f>IF(E15&gt;0,E15," ")</f>
        <v> </v>
      </c>
      <c r="C18" s="42" t="str">
        <f>IF(D15&gt;0,D15," ")</f>
        <v> </v>
      </c>
      <c r="D18" s="372"/>
      <c r="E18" s="373"/>
      <c r="F18" s="40"/>
      <c r="G18" s="40"/>
      <c r="H18" s="40"/>
      <c r="I18" s="40"/>
      <c r="J18" s="361"/>
      <c r="K18" s="366"/>
      <c r="L18" s="367"/>
    </row>
    <row r="19" spans="1:12" s="41" customFormat="1" ht="24" customHeight="1">
      <c r="A19" s="359" t="str">
        <f>Pools!D101</f>
        <v>PBEVC Xtreme 12</v>
      </c>
      <c r="B19" s="42" t="str">
        <f>IF(G13&gt;0,G13," ")</f>
        <v> </v>
      </c>
      <c r="C19" s="42" t="str">
        <f>IF(F13&gt;0,F13," ")</f>
        <v> </v>
      </c>
      <c r="D19" s="42" t="str">
        <f>IF(G16&gt;0,G16," ")</f>
        <v> </v>
      </c>
      <c r="E19" s="42" t="str">
        <f>IF(F16&gt;0,F16," ")</f>
        <v> </v>
      </c>
      <c r="F19" s="43"/>
      <c r="G19" s="43"/>
      <c r="H19" s="40"/>
      <c r="I19" s="40"/>
      <c r="J19" s="359">
        <v>3</v>
      </c>
      <c r="K19" s="362"/>
      <c r="L19" s="363"/>
    </row>
    <row r="20" spans="1:12" s="41" customFormat="1" ht="24" customHeight="1">
      <c r="A20" s="360"/>
      <c r="B20" s="42" t="str">
        <f>IF(G14&gt;0,G14," ")</f>
        <v> </v>
      </c>
      <c r="C20" s="42" t="str">
        <f>IF(F14&gt;0,F14," ")</f>
        <v> </v>
      </c>
      <c r="D20" s="42" t="str">
        <f>IF(G17&gt;0,G17," ")</f>
        <v> </v>
      </c>
      <c r="E20" s="42" t="str">
        <f>IF(F17&gt;0,F17," ")</f>
        <v> </v>
      </c>
      <c r="F20" s="43"/>
      <c r="G20" s="43"/>
      <c r="H20" s="40"/>
      <c r="I20" s="40"/>
      <c r="J20" s="360"/>
      <c r="K20" s="364"/>
      <c r="L20" s="365"/>
    </row>
    <row r="21" spans="1:12" s="41" customFormat="1" ht="24" customHeight="1">
      <c r="A21" s="361"/>
      <c r="B21" s="42" t="str">
        <f>IF(G15&gt;0,G15," ")</f>
        <v> </v>
      </c>
      <c r="C21" s="42" t="str">
        <f>IF(F15&gt;0,F15," ")</f>
        <v> </v>
      </c>
      <c r="D21" s="42" t="str">
        <f>IF(G18&gt;0,G18," ")</f>
        <v> </v>
      </c>
      <c r="E21" s="42" t="str">
        <f>IF(F18&gt;0,F18," ")</f>
        <v> </v>
      </c>
      <c r="F21" s="43"/>
      <c r="G21" s="43"/>
      <c r="H21" s="40"/>
      <c r="I21" s="40"/>
      <c r="J21" s="361"/>
      <c r="K21" s="366"/>
      <c r="L21" s="367"/>
    </row>
    <row r="22" spans="1:12" s="41" customFormat="1" ht="24" customHeight="1">
      <c r="A22" s="359" t="str">
        <f>Pools!D102</f>
        <v>NM Cactus 11/12</v>
      </c>
      <c r="B22" s="42" t="str">
        <f>IF(I13&gt;0,I13," ")</f>
        <v> </v>
      </c>
      <c r="C22" s="42" t="str">
        <f>IF(H13&gt;0,H13," ")</f>
        <v> </v>
      </c>
      <c r="D22" s="42" t="str">
        <f>IF(I16&gt;0,I16," ")</f>
        <v> </v>
      </c>
      <c r="E22" s="42" t="str">
        <f>IF(H16&gt;0,H16," ")</f>
        <v> </v>
      </c>
      <c r="F22" s="42" t="str">
        <f>IF(I19&gt;0,I19," ")</f>
        <v> </v>
      </c>
      <c r="G22" s="42" t="str">
        <f>IF(H19&gt;0,H19," ")</f>
        <v> </v>
      </c>
      <c r="H22" s="368"/>
      <c r="I22" s="369"/>
      <c r="J22" s="359">
        <v>4</v>
      </c>
      <c r="K22" s="362"/>
      <c r="L22" s="363"/>
    </row>
    <row r="23" spans="1:12" s="41" customFormat="1" ht="24" customHeight="1">
      <c r="A23" s="360"/>
      <c r="B23" s="42" t="str">
        <f>IF(I14&gt;0,I14," ")</f>
        <v> </v>
      </c>
      <c r="C23" s="42" t="str">
        <f>IF(H14&gt;0,H14," ")</f>
        <v> </v>
      </c>
      <c r="D23" s="42" t="str">
        <f>IF(I17&gt;0,I17," ")</f>
        <v> </v>
      </c>
      <c r="E23" s="42" t="str">
        <f>IF(H17&gt;0,H17," ")</f>
        <v> </v>
      </c>
      <c r="F23" s="42" t="str">
        <f>IF(I20&gt;0,I20," ")</f>
        <v> </v>
      </c>
      <c r="G23" s="42" t="str">
        <f>IF(H20&gt;0,H20," ")</f>
        <v> </v>
      </c>
      <c r="H23" s="370"/>
      <c r="I23" s="371"/>
      <c r="J23" s="360"/>
      <c r="K23" s="364"/>
      <c r="L23" s="365"/>
    </row>
    <row r="24" spans="1:12" s="41" customFormat="1" ht="24" customHeight="1">
      <c r="A24" s="361"/>
      <c r="B24" s="42" t="str">
        <f>IF(I15&gt;0,I15," ")</f>
        <v> </v>
      </c>
      <c r="C24" s="42" t="str">
        <f>IF(H15&gt;0,H15," ")</f>
        <v> </v>
      </c>
      <c r="D24" s="42" t="str">
        <f>IF(I18&gt;0,I18," ")</f>
        <v> </v>
      </c>
      <c r="E24" s="42" t="str">
        <f>IF(H18&gt;0,H18," ")</f>
        <v> </v>
      </c>
      <c r="F24" s="42" t="str">
        <f>IF(I21&gt;0,I21," ")</f>
        <v> </v>
      </c>
      <c r="G24" s="42" t="str">
        <f>IF(H21&gt;0,H21," ")</f>
        <v> </v>
      </c>
      <c r="H24" s="372"/>
      <c r="I24" s="373"/>
      <c r="J24" s="361"/>
      <c r="K24" s="366"/>
      <c r="L24" s="367"/>
    </row>
    <row r="25" spans="1:13" s="41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357" t="s">
        <v>9</v>
      </c>
      <c r="C26" s="357"/>
      <c r="D26" s="357"/>
      <c r="E26" s="36"/>
      <c r="F26" s="357" t="s">
        <v>10</v>
      </c>
      <c r="G26" s="357"/>
      <c r="H26" s="357"/>
      <c r="I26" s="357" t="s">
        <v>11</v>
      </c>
      <c r="J26" s="357"/>
    </row>
    <row r="27" spans="1:11" ht="12.75">
      <c r="A27" s="1"/>
      <c r="B27" s="350" t="s">
        <v>12</v>
      </c>
      <c r="C27" s="358"/>
      <c r="D27" s="358" t="s">
        <v>13</v>
      </c>
      <c r="E27" s="358"/>
      <c r="F27" s="358" t="s">
        <v>12</v>
      </c>
      <c r="G27" s="358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G1 Texas Elite 12</v>
      </c>
      <c r="B28" s="355"/>
      <c r="C28" s="356"/>
      <c r="D28" s="355"/>
      <c r="E28" s="356"/>
      <c r="F28" s="355"/>
      <c r="G28" s="356"/>
      <c r="H28" s="44"/>
      <c r="I28" s="45">
        <f>D13+D14+D15+F13+F14+F15+H13+H14+H15</f>
        <v>0</v>
      </c>
      <c r="J28" s="45">
        <f>E13+E14+E15+G13+G14+G15+I13+I14+I15</f>
        <v>0</v>
      </c>
      <c r="K28" s="45">
        <f>I28-J28</f>
        <v>0</v>
      </c>
    </row>
    <row r="29" spans="1:11" ht="24" customHeight="1">
      <c r="A29" s="2" t="str">
        <f>A16</f>
        <v>ARVC 12R1 Adidas</v>
      </c>
      <c r="B29" s="355"/>
      <c r="C29" s="356"/>
      <c r="D29" s="355"/>
      <c r="E29" s="356"/>
      <c r="F29" s="355"/>
      <c r="G29" s="356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1" ht="24" customHeight="1">
      <c r="A30" s="2" t="str">
        <f>A19</f>
        <v>PBEVC Xtreme 12</v>
      </c>
      <c r="B30" s="355"/>
      <c r="C30" s="356"/>
      <c r="D30" s="355"/>
      <c r="E30" s="356"/>
      <c r="F30" s="355"/>
      <c r="G30" s="356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1" ht="24" customHeight="1">
      <c r="A31" s="2" t="str">
        <f>A22</f>
        <v>NM Cactus 11/12</v>
      </c>
      <c r="B31" s="355"/>
      <c r="C31" s="356"/>
      <c r="D31" s="355"/>
      <c r="E31" s="356"/>
      <c r="F31" s="355"/>
      <c r="G31" s="356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1" ht="12.75">
      <c r="A32" s="8"/>
      <c r="B32" s="354">
        <f>SUM(B28:C31)</f>
        <v>0</v>
      </c>
      <c r="C32" s="354"/>
      <c r="D32" s="354">
        <f>SUM(D28:E31)</f>
        <v>0</v>
      </c>
      <c r="E32" s="354"/>
      <c r="F32" s="354">
        <f>SUM(F28:G31)</f>
        <v>0</v>
      </c>
      <c r="G32" s="354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ht="24" customHeight="1"/>
    <row r="34" spans="1:12" ht="24" customHeight="1">
      <c r="A34" s="3"/>
      <c r="B34" s="350" t="s">
        <v>17</v>
      </c>
      <c r="C34" s="351"/>
      <c r="D34" s="350" t="s">
        <v>17</v>
      </c>
      <c r="E34" s="351"/>
      <c r="F34" s="352" t="s">
        <v>18</v>
      </c>
      <c r="G34" s="352"/>
      <c r="I34" s="353" t="s">
        <v>105</v>
      </c>
      <c r="J34" s="353"/>
      <c r="K34" s="353"/>
      <c r="L34" s="353"/>
    </row>
    <row r="35" spans="1:12" ht="18" customHeight="1">
      <c r="A35" s="3" t="s">
        <v>19</v>
      </c>
      <c r="B35" s="350" t="str">
        <f>A28</f>
        <v>G1 Texas Elite 12</v>
      </c>
      <c r="C35" s="351"/>
      <c r="D35" s="350" t="str">
        <f>A30</f>
        <v>PBEVC Xtreme 12</v>
      </c>
      <c r="E35" s="351"/>
      <c r="F35" s="352" t="str">
        <f>A16</f>
        <v>ARVC 12R1 Adidas</v>
      </c>
      <c r="G35" s="352"/>
      <c r="I35" s="353" t="s">
        <v>146</v>
      </c>
      <c r="J35" s="353"/>
      <c r="K35" s="353"/>
      <c r="L35" s="353"/>
    </row>
    <row r="36" spans="1:12" ht="18" customHeight="1">
      <c r="A36" s="3" t="s">
        <v>20</v>
      </c>
      <c r="B36" s="350" t="str">
        <f>A16</f>
        <v>ARVC 12R1 Adidas</v>
      </c>
      <c r="C36" s="351"/>
      <c r="D36" s="350" t="str">
        <f>A22</f>
        <v>NM Cactus 11/12</v>
      </c>
      <c r="E36" s="351"/>
      <c r="F36" s="352" t="str">
        <f>A13</f>
        <v>G1 Texas Elite 12</v>
      </c>
      <c r="G36" s="352"/>
      <c r="I36" s="18"/>
      <c r="J36" s="18"/>
      <c r="K36" s="18"/>
      <c r="L36" s="18"/>
    </row>
    <row r="37" spans="1:12" ht="18" customHeight="1">
      <c r="A37" s="3" t="s">
        <v>21</v>
      </c>
      <c r="B37" s="350" t="str">
        <f>A28</f>
        <v>G1 Texas Elite 12</v>
      </c>
      <c r="C37" s="351"/>
      <c r="D37" s="350" t="str">
        <f>A31</f>
        <v>NM Cactus 11/12</v>
      </c>
      <c r="E37" s="351"/>
      <c r="F37" s="352" t="str">
        <f>A30</f>
        <v>PBEVC Xtreme 12</v>
      </c>
      <c r="G37" s="352"/>
      <c r="I37" s="353" t="s">
        <v>106</v>
      </c>
      <c r="J37" s="353"/>
      <c r="K37" s="353"/>
      <c r="L37" s="353"/>
    </row>
    <row r="38" spans="1:12" ht="18" customHeight="1">
      <c r="A38" s="3" t="s">
        <v>24</v>
      </c>
      <c r="B38" s="350" t="str">
        <f>A29</f>
        <v>ARVC 12R1 Adidas</v>
      </c>
      <c r="C38" s="351"/>
      <c r="D38" s="350" t="str">
        <f>A30</f>
        <v>PBEVC Xtreme 12</v>
      </c>
      <c r="E38" s="351"/>
      <c r="F38" s="352" t="str">
        <f>A28</f>
        <v>G1 Texas Elite 12</v>
      </c>
      <c r="G38" s="352"/>
      <c r="I38" s="353" t="s">
        <v>147</v>
      </c>
      <c r="J38" s="353"/>
      <c r="K38" s="353"/>
      <c r="L38" s="353"/>
    </row>
    <row r="39" spans="1:7" ht="18" customHeight="1">
      <c r="A39" s="3" t="s">
        <v>25</v>
      </c>
      <c r="B39" s="350" t="str">
        <f>A30</f>
        <v>PBEVC Xtreme 12</v>
      </c>
      <c r="C39" s="351"/>
      <c r="D39" s="350" t="str">
        <f>A31</f>
        <v>NM Cactus 11/12</v>
      </c>
      <c r="E39" s="351"/>
      <c r="F39" s="352" t="str">
        <f>A16</f>
        <v>ARVC 12R1 Adidas</v>
      </c>
      <c r="G39" s="352"/>
    </row>
    <row r="40" spans="1:7" ht="18" customHeight="1">
      <c r="A40" s="3" t="s">
        <v>26</v>
      </c>
      <c r="B40" s="350" t="str">
        <f>A13</f>
        <v>G1 Texas Elite 12</v>
      </c>
      <c r="C40" s="351"/>
      <c r="D40" s="350" t="str">
        <f>A29</f>
        <v>ARVC 12R1 Adidas</v>
      </c>
      <c r="E40" s="351"/>
      <c r="F40" s="352" t="str">
        <f>A22</f>
        <v>NM Cactus 11/12</v>
      </c>
      <c r="G40" s="352"/>
    </row>
    <row r="41" spans="8:9" ht="18" customHeight="1">
      <c r="H41" s="8"/>
      <c r="I41" s="8"/>
    </row>
    <row r="42" spans="1:9" ht="18" customHeight="1">
      <c r="A42" s="348"/>
      <c r="B42" s="348"/>
      <c r="C42" s="348"/>
      <c r="D42" s="348"/>
      <c r="E42" s="348"/>
      <c r="F42" s="348"/>
      <c r="G42" s="348"/>
      <c r="H42" s="348"/>
      <c r="I42" s="12"/>
    </row>
    <row r="43" spans="1:9" ht="18" customHeight="1">
      <c r="A43" s="349" t="s">
        <v>190</v>
      </c>
      <c r="B43" s="349"/>
      <c r="C43" s="349"/>
      <c r="D43" s="349"/>
      <c r="E43" s="349"/>
      <c r="F43" s="349"/>
      <c r="G43" s="349"/>
      <c r="H43" s="349"/>
      <c r="I43" s="28"/>
    </row>
    <row r="44" ht="18" customHeight="1"/>
    <row r="45" ht="18" customHeight="1"/>
  </sheetData>
  <sheetProtection/>
  <mergeCells count="71">
    <mergeCell ref="A1:M1"/>
    <mergeCell ref="A2:M2"/>
    <mergeCell ref="A7:H7"/>
    <mergeCell ref="B12:C12"/>
    <mergeCell ref="D12:E12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64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1"/>
  <sheetViews>
    <sheetView zoomScalePageLayoutView="0" workbookViewId="0" topLeftCell="A1">
      <selection activeCell="D8" sqref="D8"/>
    </sheetView>
  </sheetViews>
  <sheetFormatPr defaultColWidth="11.421875" defaultRowHeight="12.75"/>
  <cols>
    <col min="1" max="1" width="27.7109375" style="0" customWidth="1"/>
    <col min="2" max="6" width="30.421875" style="0" bestFit="1" customWidth="1"/>
    <col min="7" max="7" width="27.7109375" style="0" customWidth="1"/>
    <col min="8" max="9" width="25.7109375" style="0" customWidth="1"/>
    <col min="10" max="16384" width="8.8515625" style="0" customWidth="1"/>
  </cols>
  <sheetData>
    <row r="1" spans="1:9" ht="19.5">
      <c r="A1" s="376" t="str">
        <f>Pools!A1</f>
        <v>Albuquerque Bid Qualifier</v>
      </c>
      <c r="B1" s="376"/>
      <c r="C1" s="376"/>
      <c r="D1" s="376"/>
      <c r="E1" s="376"/>
      <c r="F1" s="376"/>
      <c r="G1" s="376"/>
      <c r="H1" s="54"/>
      <c r="I1" s="54"/>
    </row>
    <row r="2" spans="1:9" ht="18">
      <c r="A2" s="342" t="str">
        <f>Pools!A2</f>
        <v>3/16/19 - 3/17/19</v>
      </c>
      <c r="B2" s="342"/>
      <c r="C2" s="342"/>
      <c r="D2" s="342"/>
      <c r="E2" s="342"/>
      <c r="F2" s="342"/>
      <c r="G2" s="342"/>
      <c r="H2" s="55"/>
      <c r="I2" s="55"/>
    </row>
    <row r="3" spans="1:5" ht="18">
      <c r="A3" s="377"/>
      <c r="B3" s="377"/>
      <c r="C3" s="377"/>
      <c r="D3" s="5"/>
      <c r="E3" s="5"/>
    </row>
    <row r="4" spans="1:9" ht="19.5">
      <c r="A4" s="378" t="str">
        <f>Pools!A95</f>
        <v>Division V</v>
      </c>
      <c r="B4" s="378"/>
      <c r="C4" s="378"/>
      <c r="D4" s="378"/>
      <c r="E4" s="378"/>
      <c r="F4" s="378"/>
      <c r="G4" s="378"/>
      <c r="H4" s="24"/>
      <c r="I4" s="24"/>
    </row>
    <row r="5" spans="1:9" ht="19.5">
      <c r="A5" s="378" t="s">
        <v>289</v>
      </c>
      <c r="B5" s="378"/>
      <c r="C5" s="378"/>
      <c r="D5" s="378"/>
      <c r="E5" s="378"/>
      <c r="F5" s="378"/>
      <c r="G5" s="378"/>
      <c r="H5" s="56"/>
      <c r="I5" s="56"/>
    </row>
    <row r="6" spans="3:9" ht="19.5">
      <c r="C6" s="1"/>
      <c r="E6" s="1"/>
      <c r="H6" s="56"/>
      <c r="I6" s="56"/>
    </row>
    <row r="7" spans="2:9" ht="19.5">
      <c r="B7" s="169"/>
      <c r="C7" s="1"/>
      <c r="D7" s="48" t="s">
        <v>477</v>
      </c>
      <c r="E7" s="48"/>
      <c r="G7" s="169"/>
      <c r="H7" s="57"/>
      <c r="I7" s="57"/>
    </row>
    <row r="8" spans="3:9" ht="12.75">
      <c r="C8" s="1"/>
      <c r="E8" s="1"/>
      <c r="H8" s="14"/>
      <c r="I8" s="14"/>
    </row>
    <row r="9" spans="1:9" ht="13.5">
      <c r="A9" s="379" t="s">
        <v>41</v>
      </c>
      <c r="B9" s="379"/>
      <c r="C9" s="379"/>
      <c r="D9" s="379"/>
      <c r="E9" s="379"/>
      <c r="F9" s="379"/>
      <c r="G9" s="379"/>
      <c r="H9" s="14"/>
      <c r="I9" s="14"/>
    </row>
    <row r="10" spans="3:9" ht="13.5">
      <c r="C10" s="1"/>
      <c r="E10" s="1"/>
      <c r="H10" s="58"/>
      <c r="I10" s="58"/>
    </row>
    <row r="11" spans="3:9" ht="12.75">
      <c r="C11" s="1"/>
      <c r="E11" s="1"/>
      <c r="H11" s="14"/>
      <c r="I11" s="14"/>
    </row>
    <row r="12" spans="1:9" ht="30" customHeight="1">
      <c r="A12" s="8"/>
      <c r="B12" s="8"/>
      <c r="C12" s="189"/>
      <c r="D12" s="12"/>
      <c r="E12" s="190"/>
      <c r="H12" s="14"/>
      <c r="I12" s="14"/>
    </row>
    <row r="13" spans="1:9" s="26" customFormat="1" ht="27" customHeight="1" thickBot="1">
      <c r="A13" s="176"/>
      <c r="B13" s="176"/>
      <c r="C13" s="191"/>
      <c r="D13" s="150"/>
      <c r="E13" s="67" t="s">
        <v>31</v>
      </c>
      <c r="H13" s="63"/>
      <c r="I13" s="87"/>
    </row>
    <row r="14" spans="1:9" s="26" customFormat="1" ht="27" customHeight="1">
      <c r="A14" s="176"/>
      <c r="B14" s="176"/>
      <c r="C14" s="70" t="s">
        <v>291</v>
      </c>
      <c r="D14" s="150"/>
      <c r="E14" s="192"/>
      <c r="H14" s="63"/>
      <c r="I14" s="87"/>
    </row>
    <row r="15" spans="1:9" s="26" customFormat="1" ht="27" customHeight="1">
      <c r="A15" s="193"/>
      <c r="B15" s="193"/>
      <c r="C15" s="194"/>
      <c r="D15" s="106"/>
      <c r="E15" s="192"/>
      <c r="H15" s="63"/>
      <c r="I15" s="87"/>
    </row>
    <row r="16" spans="1:9" s="26" customFormat="1" ht="27" customHeight="1">
      <c r="A16" s="193"/>
      <c r="B16" s="193"/>
      <c r="C16" s="194"/>
      <c r="D16" s="106"/>
      <c r="E16" s="192"/>
      <c r="H16" s="63"/>
      <c r="I16" s="87"/>
    </row>
    <row r="17" spans="1:9" s="26" customFormat="1" ht="27" customHeight="1">
      <c r="A17" s="150"/>
      <c r="B17" s="150"/>
      <c r="C17" s="195"/>
      <c r="D17" s="106"/>
      <c r="E17" s="192"/>
      <c r="H17" s="63"/>
      <c r="I17" s="87"/>
    </row>
    <row r="18" spans="1:9" s="26" customFormat="1" ht="27" customHeight="1">
      <c r="A18" s="176"/>
      <c r="B18" s="176"/>
      <c r="C18" s="74" t="s">
        <v>292</v>
      </c>
      <c r="D18" s="176"/>
      <c r="E18" s="86" t="s">
        <v>215</v>
      </c>
      <c r="H18" s="63"/>
      <c r="I18" s="87"/>
    </row>
    <row r="19" spans="1:9" s="26" customFormat="1" ht="27" customHeight="1" thickBot="1">
      <c r="A19" s="176"/>
      <c r="B19" s="172"/>
      <c r="C19" s="76" t="str">
        <f>E19</f>
        <v>NM Cactus Clubhouse Ct. 24</v>
      </c>
      <c r="D19" s="176"/>
      <c r="E19" s="90" t="str">
        <f>D25</f>
        <v>NM Cactus Clubhouse Ct. 24</v>
      </c>
      <c r="F19" s="196"/>
      <c r="H19" s="63"/>
      <c r="I19" s="87"/>
    </row>
    <row r="20" spans="2:9" s="26" customFormat="1" ht="27" customHeight="1">
      <c r="B20" s="174"/>
      <c r="C20" s="74" t="s">
        <v>59</v>
      </c>
      <c r="E20" s="86" t="s">
        <v>57</v>
      </c>
      <c r="F20" s="197"/>
      <c r="H20" s="63"/>
      <c r="I20" s="87"/>
    </row>
    <row r="21" spans="2:9" s="26" customFormat="1" ht="27" customHeight="1">
      <c r="B21" s="95"/>
      <c r="C21" s="194"/>
      <c r="E21" s="192"/>
      <c r="F21" s="197"/>
      <c r="H21" s="63"/>
      <c r="I21" s="87"/>
    </row>
    <row r="22" spans="2:9" s="26" customFormat="1" ht="27" customHeight="1" thickBot="1">
      <c r="B22" s="95"/>
      <c r="C22" s="194"/>
      <c r="D22" s="67" t="s">
        <v>33</v>
      </c>
      <c r="E22" s="192"/>
      <c r="F22" s="197"/>
      <c r="H22" s="63"/>
      <c r="I22" s="87"/>
    </row>
    <row r="23" spans="2:9" s="26" customFormat="1" ht="27" customHeight="1">
      <c r="B23" s="95"/>
      <c r="C23" s="194"/>
      <c r="D23" s="198"/>
      <c r="E23" s="192"/>
      <c r="F23" s="197"/>
      <c r="H23" s="63"/>
      <c r="I23" s="87"/>
    </row>
    <row r="24" spans="2:9" s="26" customFormat="1" ht="27" customHeight="1">
      <c r="B24" s="95"/>
      <c r="C24" s="194"/>
      <c r="D24" s="199" t="s">
        <v>63</v>
      </c>
      <c r="E24" s="192"/>
      <c r="F24" s="197"/>
      <c r="H24" s="63"/>
      <c r="I24" s="87"/>
    </row>
    <row r="25" spans="2:9" s="26" customFormat="1" ht="27" customHeight="1" thickBot="1">
      <c r="B25" s="95"/>
      <c r="C25" s="200"/>
      <c r="D25" s="201" t="str">
        <f>D7</f>
        <v>NM Cactus Clubhouse Ct. 24</v>
      </c>
      <c r="E25" s="202"/>
      <c r="F25" s="197"/>
      <c r="H25" s="63"/>
      <c r="I25" s="87"/>
    </row>
    <row r="26" spans="2:9" s="26" customFormat="1" ht="27" customHeight="1">
      <c r="B26" s="95"/>
      <c r="C26" s="203"/>
      <c r="D26" s="204" t="s">
        <v>279</v>
      </c>
      <c r="E26" s="205"/>
      <c r="F26" s="197"/>
      <c r="H26" s="63"/>
      <c r="I26" s="87"/>
    </row>
    <row r="27" spans="2:9" s="26" customFormat="1" ht="27" customHeight="1">
      <c r="B27" s="95"/>
      <c r="C27" s="203"/>
      <c r="D27" s="198"/>
      <c r="E27" s="205"/>
      <c r="F27" s="197"/>
      <c r="H27" s="63"/>
      <c r="I27" s="87"/>
    </row>
    <row r="28" spans="2:9" s="26" customFormat="1" ht="27" customHeight="1" thickBot="1">
      <c r="B28" s="95"/>
      <c r="C28" s="203"/>
      <c r="D28" s="99" t="s">
        <v>34</v>
      </c>
      <c r="E28" s="205"/>
      <c r="F28" s="197"/>
      <c r="H28" s="63"/>
      <c r="I28" s="87"/>
    </row>
    <row r="29" spans="2:9" s="26" customFormat="1" ht="27" customHeight="1">
      <c r="B29" s="95"/>
      <c r="C29" s="203"/>
      <c r="D29" s="203"/>
      <c r="E29" s="205"/>
      <c r="F29" s="197"/>
      <c r="H29" s="63"/>
      <c r="I29" s="87"/>
    </row>
    <row r="30" spans="2:9" s="26" customFormat="1" ht="27" customHeight="1">
      <c r="B30" s="74" t="s">
        <v>293</v>
      </c>
      <c r="C30" s="203"/>
      <c r="D30" s="203"/>
      <c r="E30" s="205"/>
      <c r="F30" s="86" t="s">
        <v>294</v>
      </c>
      <c r="H30" s="63"/>
      <c r="I30" s="87"/>
    </row>
    <row r="31" spans="1:9" s="26" customFormat="1" ht="27" customHeight="1" thickBot="1">
      <c r="A31" s="172"/>
      <c r="B31" s="76" t="str">
        <f>C43</f>
        <v>NM Cactus Clubhouse Ct. 24</v>
      </c>
      <c r="C31" s="203"/>
      <c r="D31" s="203"/>
      <c r="E31" s="205"/>
      <c r="F31" s="90" t="str">
        <f>C19</f>
        <v>NM Cactus Clubhouse Ct. 24</v>
      </c>
      <c r="G31" s="187"/>
      <c r="H31" s="63"/>
      <c r="I31" s="87"/>
    </row>
    <row r="32" spans="1:9" s="26" customFormat="1" ht="27" customHeight="1">
      <c r="A32" s="59" t="s">
        <v>44</v>
      </c>
      <c r="B32" s="74" t="s">
        <v>55</v>
      </c>
      <c r="C32" s="203"/>
      <c r="D32" s="203"/>
      <c r="E32" s="205"/>
      <c r="F32" s="86" t="s">
        <v>61</v>
      </c>
      <c r="G32" s="59" t="s">
        <v>45</v>
      </c>
      <c r="H32" s="63"/>
      <c r="I32" s="87"/>
    </row>
    <row r="33" spans="1:9" s="26" customFormat="1" ht="27" customHeight="1">
      <c r="A33" s="59" t="s">
        <v>46</v>
      </c>
      <c r="B33" s="95"/>
      <c r="C33" s="203"/>
      <c r="D33" s="203"/>
      <c r="E33" s="205"/>
      <c r="F33" s="197"/>
      <c r="G33" s="59" t="s">
        <v>46</v>
      </c>
      <c r="H33" s="63"/>
      <c r="I33" s="87"/>
    </row>
    <row r="34" spans="1:9" s="26" customFormat="1" ht="27" customHeight="1" thickBot="1">
      <c r="A34" s="59" t="s">
        <v>295</v>
      </c>
      <c r="B34" s="95"/>
      <c r="C34" s="203"/>
      <c r="D34" s="67" t="s">
        <v>36</v>
      </c>
      <c r="E34" s="205"/>
      <c r="F34" s="197"/>
      <c r="H34" s="63"/>
      <c r="I34" s="87"/>
    </row>
    <row r="35" spans="2:13" s="26" customFormat="1" ht="27" customHeight="1">
      <c r="B35" s="95"/>
      <c r="C35" s="203"/>
      <c r="D35" s="198"/>
      <c r="E35" s="205"/>
      <c r="F35" s="197"/>
      <c r="H35" s="63"/>
      <c r="I35" s="63"/>
      <c r="J35" s="63"/>
      <c r="K35" s="63"/>
      <c r="L35" s="63"/>
      <c r="M35" s="63"/>
    </row>
    <row r="36" spans="2:13" s="26" customFormat="1" ht="27" customHeight="1">
      <c r="B36" s="95"/>
      <c r="C36" s="203"/>
      <c r="D36" s="199" t="s">
        <v>213</v>
      </c>
      <c r="E36" s="205"/>
      <c r="F36" s="197"/>
      <c r="H36" s="102"/>
      <c r="I36" s="102"/>
      <c r="J36" s="102"/>
      <c r="K36" s="102"/>
      <c r="L36" s="102"/>
      <c r="M36" s="102"/>
    </row>
    <row r="37" spans="2:13" s="26" customFormat="1" ht="27" customHeight="1" thickBot="1">
      <c r="B37" s="95"/>
      <c r="C37" s="206"/>
      <c r="D37" s="201" t="str">
        <f>D25</f>
        <v>NM Cactus Clubhouse Ct. 24</v>
      </c>
      <c r="E37" s="207"/>
      <c r="F37" s="197"/>
      <c r="H37" s="73"/>
      <c r="I37" s="73"/>
      <c r="J37" s="73"/>
      <c r="K37" s="73"/>
      <c r="L37" s="73"/>
      <c r="M37" s="73"/>
    </row>
    <row r="38" spans="2:13" s="26" customFormat="1" ht="27" customHeight="1">
      <c r="B38" s="95"/>
      <c r="C38" s="208"/>
      <c r="D38" s="209" t="s">
        <v>56</v>
      </c>
      <c r="E38" s="192"/>
      <c r="F38" s="197"/>
      <c r="H38" s="63"/>
      <c r="I38" s="63"/>
      <c r="J38" s="63"/>
      <c r="K38" s="63"/>
      <c r="L38" s="63"/>
      <c r="M38" s="63"/>
    </row>
    <row r="39" spans="2:9" s="26" customFormat="1" ht="27" customHeight="1">
      <c r="B39" s="95"/>
      <c r="C39" s="194"/>
      <c r="D39" s="198"/>
      <c r="E39" s="192"/>
      <c r="F39" s="197"/>
      <c r="H39" s="63"/>
      <c r="I39" s="63"/>
    </row>
    <row r="40" spans="2:9" s="26" customFormat="1" ht="27" customHeight="1" thickBot="1">
      <c r="B40" s="95"/>
      <c r="C40" s="194"/>
      <c r="D40" s="210" t="s">
        <v>38</v>
      </c>
      <c r="E40" s="192"/>
      <c r="F40" s="197"/>
      <c r="H40" s="63"/>
      <c r="I40" s="87"/>
    </row>
    <row r="41" spans="2:9" s="26" customFormat="1" ht="27" customHeight="1">
      <c r="B41" s="95"/>
      <c r="C41" s="194"/>
      <c r="D41" s="203"/>
      <c r="E41" s="192"/>
      <c r="F41" s="197"/>
      <c r="H41" s="63"/>
      <c r="I41" s="87"/>
    </row>
    <row r="42" spans="2:9" s="26" customFormat="1" ht="27" customHeight="1">
      <c r="B42" s="95"/>
      <c r="C42" s="74" t="s">
        <v>214</v>
      </c>
      <c r="E42" s="86" t="s">
        <v>212</v>
      </c>
      <c r="F42" s="197"/>
      <c r="H42" s="63"/>
      <c r="I42" s="87"/>
    </row>
    <row r="43" spans="1:9" s="26" customFormat="1" ht="27" customHeight="1" thickBot="1">
      <c r="A43" s="106"/>
      <c r="B43" s="211"/>
      <c r="C43" s="76" t="str">
        <f>C19</f>
        <v>NM Cactus Clubhouse Ct. 24</v>
      </c>
      <c r="E43" s="90" t="str">
        <f>E19</f>
        <v>NM Cactus Clubhouse Ct. 24</v>
      </c>
      <c r="F43" s="211"/>
      <c r="H43" s="63"/>
      <c r="I43" s="87"/>
    </row>
    <row r="44" spans="1:9" s="26" customFormat="1" ht="27" customHeight="1">
      <c r="A44" s="106"/>
      <c r="B44" s="106"/>
      <c r="C44" s="74" t="s">
        <v>60</v>
      </c>
      <c r="E44" s="86" t="s">
        <v>58</v>
      </c>
      <c r="H44" s="63"/>
      <c r="I44" s="87"/>
    </row>
    <row r="45" spans="1:9" s="26" customFormat="1" ht="27" customHeight="1">
      <c r="A45" s="150"/>
      <c r="B45" s="150"/>
      <c r="C45" s="195"/>
      <c r="D45" s="106"/>
      <c r="E45" s="192"/>
      <c r="H45" s="63"/>
      <c r="I45" s="87"/>
    </row>
    <row r="46" spans="1:9" s="26" customFormat="1" ht="27" customHeight="1">
      <c r="A46" s="150"/>
      <c r="B46" s="150"/>
      <c r="C46" s="195"/>
      <c r="D46" s="106"/>
      <c r="E46" s="192"/>
      <c r="H46" s="63"/>
      <c r="I46" s="87"/>
    </row>
    <row r="47" spans="1:9" s="26" customFormat="1" ht="27" customHeight="1">
      <c r="A47" s="150"/>
      <c r="B47" s="150"/>
      <c r="C47" s="195"/>
      <c r="D47" s="106"/>
      <c r="E47" s="192"/>
      <c r="H47" s="63"/>
      <c r="I47" s="87"/>
    </row>
    <row r="48" spans="1:9" s="26" customFormat="1" ht="27" customHeight="1">
      <c r="A48" s="106"/>
      <c r="B48" s="106"/>
      <c r="C48" s="195"/>
      <c r="D48" s="150"/>
      <c r="E48" s="192"/>
      <c r="H48" s="63"/>
      <c r="I48" s="87"/>
    </row>
    <row r="49" spans="1:9" s="26" customFormat="1" ht="27" customHeight="1" thickBot="1">
      <c r="A49" s="106"/>
      <c r="B49" s="106"/>
      <c r="C49" s="207"/>
      <c r="D49" s="150"/>
      <c r="E49" s="186" t="s">
        <v>32</v>
      </c>
      <c r="H49" s="63"/>
      <c r="I49" s="63"/>
    </row>
    <row r="50" spans="1:9" s="26" customFormat="1" ht="27" customHeight="1">
      <c r="A50" s="106"/>
      <c r="B50" s="106"/>
      <c r="C50" s="63" t="s">
        <v>296</v>
      </c>
      <c r="D50" s="150"/>
      <c r="E50" s="205"/>
      <c r="H50" s="106"/>
      <c r="I50" s="106"/>
    </row>
    <row r="51" spans="1:9" ht="21" customHeight="1">
      <c r="A51" s="14"/>
      <c r="B51" s="14"/>
      <c r="C51" s="12"/>
      <c r="D51" s="12"/>
      <c r="E51" s="1"/>
      <c r="H51" s="20"/>
      <c r="I51" s="14"/>
    </row>
    <row r="52" spans="3:9" ht="21" customHeight="1">
      <c r="C52" s="1"/>
      <c r="D52" s="14"/>
      <c r="E52" s="1"/>
      <c r="F52" s="14"/>
      <c r="G52" s="14"/>
      <c r="H52" s="21"/>
      <c r="I52" s="16"/>
    </row>
    <row r="53" spans="3:9" ht="21" customHeight="1">
      <c r="C53" s="1"/>
      <c r="E53" s="1"/>
      <c r="F53" s="16"/>
      <c r="G53" s="14"/>
      <c r="H53" s="17"/>
      <c r="I53" s="14"/>
    </row>
    <row r="54" spans="3:9" ht="21" customHeight="1">
      <c r="C54" s="1"/>
      <c r="E54" s="1"/>
      <c r="F54" s="12"/>
      <c r="G54" s="14"/>
      <c r="H54" s="14"/>
      <c r="I54" s="14"/>
    </row>
    <row r="55" spans="3:9" ht="21" customHeight="1">
      <c r="C55" s="1"/>
      <c r="E55" s="1"/>
      <c r="F55" s="16"/>
      <c r="G55" s="14"/>
      <c r="H55" s="16"/>
      <c r="I55" s="14"/>
    </row>
    <row r="56" spans="3:9" ht="21" customHeight="1">
      <c r="C56" s="1"/>
      <c r="E56" s="1"/>
      <c r="F56" s="21"/>
      <c r="G56" s="14"/>
      <c r="H56" s="16"/>
      <c r="I56" s="14"/>
    </row>
    <row r="57" spans="3:9" ht="21" customHeight="1">
      <c r="C57" s="1"/>
      <c r="E57" s="1"/>
      <c r="F57" s="16"/>
      <c r="G57" s="122"/>
      <c r="H57" s="16"/>
      <c r="I57" s="14"/>
    </row>
    <row r="58" spans="3:9" ht="21" customHeight="1">
      <c r="C58" s="1"/>
      <c r="E58" s="1"/>
      <c r="F58" s="16"/>
      <c r="G58" s="122"/>
      <c r="H58" s="14"/>
      <c r="I58" s="14"/>
    </row>
    <row r="59" spans="3:9" ht="21" customHeight="1">
      <c r="C59" s="1"/>
      <c r="E59" s="1"/>
      <c r="F59" s="12"/>
      <c r="G59" s="14"/>
      <c r="H59" s="14"/>
      <c r="I59" s="14"/>
    </row>
    <row r="60" spans="3:9" ht="21" customHeight="1">
      <c r="C60" s="1"/>
      <c r="E60" s="1"/>
      <c r="F60" s="16"/>
      <c r="G60" s="14"/>
      <c r="H60" s="14"/>
      <c r="I60" s="14"/>
    </row>
    <row r="61" spans="3:9" ht="21" customHeight="1">
      <c r="C61" s="1"/>
      <c r="E61" s="1"/>
      <c r="F61" s="16"/>
      <c r="G61" s="14"/>
      <c r="H61" s="14"/>
      <c r="I61" s="14"/>
    </row>
    <row r="62" spans="3:9" ht="12.75">
      <c r="C62" s="1"/>
      <c r="E62" s="1"/>
      <c r="F62" s="14"/>
      <c r="G62" s="14"/>
      <c r="H62" s="14"/>
      <c r="I62" s="14"/>
    </row>
    <row r="63" spans="3:9" ht="12.75">
      <c r="C63" s="1"/>
      <c r="E63" s="1"/>
      <c r="H63" s="14"/>
      <c r="I63" s="14"/>
    </row>
    <row r="64" spans="3:9" ht="12.75">
      <c r="C64" s="1"/>
      <c r="E64" s="1"/>
      <c r="H64" s="14"/>
      <c r="I64" s="14"/>
    </row>
    <row r="65" spans="3:9" ht="12.75">
      <c r="C65" s="1"/>
      <c r="E65" s="1"/>
      <c r="H65" s="14"/>
      <c r="I65" s="14"/>
    </row>
    <row r="66" spans="3:9" ht="12.75">
      <c r="C66" s="1"/>
      <c r="E66" s="1"/>
      <c r="H66" s="14"/>
      <c r="I66" s="14"/>
    </row>
    <row r="67" spans="3:9" ht="12.75">
      <c r="C67" s="1"/>
      <c r="E67" s="1"/>
      <c r="H67" s="14"/>
      <c r="I67" s="14"/>
    </row>
    <row r="68" spans="3:5" ht="12.75">
      <c r="C68" s="1"/>
      <c r="E68" s="1"/>
    </row>
    <row r="69" spans="3:5" ht="12.75">
      <c r="C69" s="1"/>
      <c r="E69" s="1"/>
    </row>
    <row r="70" spans="3:5" ht="12.75">
      <c r="C70" s="1"/>
      <c r="E70" s="1"/>
    </row>
    <row r="71" spans="3:5" ht="12.75">
      <c r="C71" s="1"/>
      <c r="E71" s="1"/>
    </row>
    <row r="72" spans="3:5" ht="12.75">
      <c r="C72" s="1"/>
      <c r="E72" s="1"/>
    </row>
    <row r="73" spans="3:5" ht="12.75">
      <c r="C73" s="1"/>
      <c r="E73" s="1"/>
    </row>
    <row r="74" spans="3:5" ht="12.75">
      <c r="C74" s="1"/>
      <c r="E74" s="1"/>
    </row>
    <row r="75" spans="3:5" ht="12.75">
      <c r="C75" s="1"/>
      <c r="E75" s="1"/>
    </row>
    <row r="76" spans="3:5" ht="12.75">
      <c r="C76" s="1"/>
      <c r="E76" s="1"/>
    </row>
    <row r="77" spans="3:5" ht="12.75">
      <c r="C77" s="1"/>
      <c r="E77" s="1"/>
    </row>
    <row r="78" spans="3:5" ht="12.75">
      <c r="C78" s="1"/>
      <c r="E78" s="1"/>
    </row>
    <row r="79" spans="3:5" ht="12.75">
      <c r="C79" s="1"/>
      <c r="E79" s="1"/>
    </row>
    <row r="80" spans="3:5" ht="12.75">
      <c r="C80" s="1"/>
      <c r="E80" s="1"/>
    </row>
    <row r="81" spans="3:5" ht="12.75">
      <c r="C81" s="1"/>
      <c r="E81" s="1"/>
    </row>
    <row r="82" spans="3:5" ht="12.75">
      <c r="C82" s="1"/>
      <c r="E82" s="1"/>
    </row>
    <row r="83" spans="3:5" ht="12.75">
      <c r="C83" s="1"/>
      <c r="E83" s="1"/>
    </row>
    <row r="84" spans="3:5" ht="12.75">
      <c r="C84" s="1"/>
      <c r="E84" s="1"/>
    </row>
    <row r="85" spans="3:5" ht="12.75">
      <c r="C85" s="1"/>
      <c r="E85" s="1"/>
    </row>
    <row r="86" spans="3:5" ht="12.75">
      <c r="C86" s="1"/>
      <c r="E86" s="1"/>
    </row>
    <row r="87" spans="3:5" ht="12.75">
      <c r="C87" s="1"/>
      <c r="E87" s="1"/>
    </row>
    <row r="88" spans="3:5" ht="12.75">
      <c r="C88" s="1"/>
      <c r="E88" s="1"/>
    </row>
    <row r="89" spans="3:5" ht="12.75">
      <c r="C89" s="1"/>
      <c r="E89" s="1"/>
    </row>
    <row r="90" spans="3:5" ht="12.75">
      <c r="C90" s="1"/>
      <c r="E90" s="1"/>
    </row>
    <row r="91" spans="3:5" ht="12.75">
      <c r="C91" s="1"/>
      <c r="E91" s="1"/>
    </row>
  </sheetData>
  <sheetProtection/>
  <mergeCells count="6">
    <mergeCell ref="A9:G9"/>
    <mergeCell ref="A3:C3"/>
    <mergeCell ref="A1:G1"/>
    <mergeCell ref="A2:G2"/>
    <mergeCell ref="A4:G4"/>
    <mergeCell ref="A5:G5"/>
  </mergeCells>
  <printOptions horizontalCentered="1" verticalCentered="1"/>
  <pageMargins left="0.25" right="0.25" top="0.22" bottom="0.24" header="0.22" footer="0.24"/>
  <pageSetup fitToHeight="2" fitToWidth="1" horizontalDpi="600" verticalDpi="600" orientation="portrait" scale="44"/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26.7109375" style="0" customWidth="1"/>
    <col min="2" max="6" width="30.421875" style="0" bestFit="1" customWidth="1"/>
    <col min="7" max="7" width="26.7109375" style="0" customWidth="1"/>
  </cols>
  <sheetData>
    <row r="1" spans="1:7" ht="19.5">
      <c r="A1" s="376" t="str">
        <f>Pools!A1</f>
        <v>Albuquerque Bid Qualifier</v>
      </c>
      <c r="B1" s="376"/>
      <c r="C1" s="376"/>
      <c r="D1" s="376"/>
      <c r="E1" s="376"/>
      <c r="F1" s="376"/>
      <c r="G1" s="376"/>
    </row>
    <row r="2" spans="1:7" ht="18">
      <c r="A2" s="342" t="str">
        <f>Pools!A2</f>
        <v>3/16/19 - 3/17/19</v>
      </c>
      <c r="B2" s="342"/>
      <c r="C2" s="342"/>
      <c r="D2" s="342"/>
      <c r="E2" s="342"/>
      <c r="F2" s="342"/>
      <c r="G2" s="342"/>
    </row>
    <row r="3" spans="1:5" ht="18">
      <c r="A3" s="377"/>
      <c r="B3" s="377"/>
      <c r="C3" s="377"/>
      <c r="D3" s="5"/>
      <c r="E3" s="5"/>
    </row>
    <row r="4" spans="1:7" ht="19.5">
      <c r="A4" s="378" t="str">
        <f>Pools!A95</f>
        <v>Division V</v>
      </c>
      <c r="B4" s="378"/>
      <c r="C4" s="378"/>
      <c r="D4" s="378"/>
      <c r="E4" s="378"/>
      <c r="F4" s="378"/>
      <c r="G4" s="378"/>
    </row>
    <row r="5" spans="1:7" ht="21" customHeight="1">
      <c r="A5" s="378" t="s">
        <v>70</v>
      </c>
      <c r="B5" s="378"/>
      <c r="C5" s="378"/>
      <c r="D5" s="378"/>
      <c r="E5" s="378"/>
      <c r="F5" s="378"/>
      <c r="G5" s="378"/>
    </row>
    <row r="6" spans="3:5" ht="21" customHeight="1">
      <c r="C6" s="1"/>
      <c r="E6" s="1"/>
    </row>
    <row r="7" spans="2:7" ht="18" customHeight="1">
      <c r="B7" s="169"/>
      <c r="C7" s="1"/>
      <c r="D7" s="48" t="s">
        <v>478</v>
      </c>
      <c r="E7" s="48"/>
      <c r="G7" s="169"/>
    </row>
    <row r="8" spans="3:5" ht="18" customHeight="1">
      <c r="C8" s="1"/>
      <c r="E8" s="1"/>
    </row>
    <row r="9" spans="1:7" ht="30" customHeight="1">
      <c r="A9" s="379" t="s">
        <v>41</v>
      </c>
      <c r="B9" s="379"/>
      <c r="C9" s="379"/>
      <c r="D9" s="379"/>
      <c r="E9" s="379"/>
      <c r="F9" s="379"/>
      <c r="G9" s="379"/>
    </row>
    <row r="10" spans="3:5" ht="25.5" customHeight="1">
      <c r="C10" s="1"/>
      <c r="E10" s="1"/>
    </row>
    <row r="11" spans="3:5" ht="25.5" customHeight="1">
      <c r="C11" s="1"/>
      <c r="E11" s="1"/>
    </row>
    <row r="12" spans="1:5" s="26" customFormat="1" ht="27" customHeight="1" thickBot="1">
      <c r="A12" s="176"/>
      <c r="B12" s="176"/>
      <c r="C12" s="191"/>
      <c r="D12" s="150"/>
      <c r="E12" s="67" t="s">
        <v>39</v>
      </c>
    </row>
    <row r="13" spans="1:5" s="26" customFormat="1" ht="27" customHeight="1">
      <c r="A13" s="176"/>
      <c r="B13" s="176"/>
      <c r="C13" s="70" t="s">
        <v>291</v>
      </c>
      <c r="D13" s="150"/>
      <c r="E13" s="192"/>
    </row>
    <row r="14" spans="1:5" s="26" customFormat="1" ht="27" customHeight="1">
      <c r="A14" s="193"/>
      <c r="B14" s="193"/>
      <c r="C14" s="194"/>
      <c r="D14" s="106"/>
      <c r="E14" s="192"/>
    </row>
    <row r="15" spans="1:5" s="26" customFormat="1" ht="27" customHeight="1">
      <c r="A15" s="193"/>
      <c r="B15" s="193"/>
      <c r="C15" s="194"/>
      <c r="D15" s="106"/>
      <c r="E15" s="192"/>
    </row>
    <row r="16" spans="1:5" s="26" customFormat="1" ht="27" customHeight="1">
      <c r="A16" s="150"/>
      <c r="B16" s="150"/>
      <c r="C16" s="195"/>
      <c r="D16" s="106"/>
      <c r="E16" s="192"/>
    </row>
    <row r="17" spans="1:5" s="26" customFormat="1" ht="27" customHeight="1">
      <c r="A17" s="176"/>
      <c r="B17" s="176"/>
      <c r="C17" s="74" t="s">
        <v>292</v>
      </c>
      <c r="D17" s="176"/>
      <c r="E17" s="86" t="s">
        <v>215</v>
      </c>
    </row>
    <row r="18" spans="1:6" s="26" customFormat="1" ht="27" customHeight="1" thickBot="1">
      <c r="A18" s="176"/>
      <c r="B18" s="172"/>
      <c r="C18" s="76" t="str">
        <f>E18</f>
        <v>NM Cactus Clubhouse Ct. 25</v>
      </c>
      <c r="D18" s="176"/>
      <c r="E18" s="90" t="str">
        <f>D24</f>
        <v>NM Cactus Clubhouse Ct. 25</v>
      </c>
      <c r="F18" s="196"/>
    </row>
    <row r="19" spans="2:6" s="26" customFormat="1" ht="27" customHeight="1">
      <c r="B19" s="174"/>
      <c r="C19" s="74" t="s">
        <v>59</v>
      </c>
      <c r="E19" s="86" t="s">
        <v>57</v>
      </c>
      <c r="F19" s="197"/>
    </row>
    <row r="20" spans="2:6" s="26" customFormat="1" ht="27" customHeight="1">
      <c r="B20" s="95"/>
      <c r="C20" s="194"/>
      <c r="E20" s="192"/>
      <c r="F20" s="197"/>
    </row>
    <row r="21" spans="2:6" s="26" customFormat="1" ht="27" customHeight="1" thickBot="1">
      <c r="B21" s="95"/>
      <c r="C21" s="194"/>
      <c r="D21" s="67" t="s">
        <v>66</v>
      </c>
      <c r="E21" s="192"/>
      <c r="F21" s="197"/>
    </row>
    <row r="22" spans="2:6" s="26" customFormat="1" ht="27" customHeight="1">
      <c r="B22" s="95"/>
      <c r="C22" s="194"/>
      <c r="D22" s="198"/>
      <c r="E22" s="192"/>
      <c r="F22" s="197"/>
    </row>
    <row r="23" spans="2:6" s="26" customFormat="1" ht="27" customHeight="1">
      <c r="B23" s="95"/>
      <c r="C23" s="194"/>
      <c r="D23" s="199" t="s">
        <v>63</v>
      </c>
      <c r="E23" s="192"/>
      <c r="F23" s="197"/>
    </row>
    <row r="24" spans="2:6" s="26" customFormat="1" ht="27" customHeight="1" thickBot="1">
      <c r="B24" s="95"/>
      <c r="C24" s="200"/>
      <c r="D24" s="201" t="str">
        <f>D7</f>
        <v>NM Cactus Clubhouse Ct. 25</v>
      </c>
      <c r="E24" s="202"/>
      <c r="F24" s="197"/>
    </row>
    <row r="25" spans="2:6" s="26" customFormat="1" ht="27" customHeight="1">
      <c r="B25" s="95"/>
      <c r="C25" s="203"/>
      <c r="D25" s="204" t="s">
        <v>109</v>
      </c>
      <c r="E25" s="205"/>
      <c r="F25" s="197"/>
    </row>
    <row r="26" spans="2:6" s="26" customFormat="1" ht="27" customHeight="1">
      <c r="B26" s="95"/>
      <c r="C26" s="203"/>
      <c r="D26" s="198"/>
      <c r="E26" s="205"/>
      <c r="F26" s="197"/>
    </row>
    <row r="27" spans="2:6" s="26" customFormat="1" ht="27" customHeight="1" thickBot="1">
      <c r="B27" s="95"/>
      <c r="C27" s="203"/>
      <c r="D27" s="99" t="s">
        <v>74</v>
      </c>
      <c r="E27" s="205"/>
      <c r="F27" s="197"/>
    </row>
    <row r="28" spans="2:6" s="26" customFormat="1" ht="27" customHeight="1">
      <c r="B28" s="95"/>
      <c r="C28" s="203"/>
      <c r="D28" s="203"/>
      <c r="E28" s="205"/>
      <c r="F28" s="197"/>
    </row>
    <row r="29" spans="2:6" s="26" customFormat="1" ht="27" customHeight="1">
      <c r="B29" s="74" t="s">
        <v>298</v>
      </c>
      <c r="C29" s="203"/>
      <c r="D29" s="203"/>
      <c r="E29" s="205"/>
      <c r="F29" s="86" t="s">
        <v>294</v>
      </c>
    </row>
    <row r="30" spans="1:7" s="26" customFormat="1" ht="27" customHeight="1" thickBot="1">
      <c r="A30" s="172"/>
      <c r="B30" s="76" t="str">
        <f>C42</f>
        <v>NM Cactus Clubhouse Ct. 25</v>
      </c>
      <c r="C30" s="203"/>
      <c r="D30" s="203"/>
      <c r="E30" s="205"/>
      <c r="F30" s="90" t="str">
        <f>C18</f>
        <v>NM Cactus Clubhouse Ct. 25</v>
      </c>
      <c r="G30" s="187"/>
    </row>
    <row r="31" spans="1:7" s="26" customFormat="1" ht="27" customHeight="1">
      <c r="A31" s="59" t="s">
        <v>48</v>
      </c>
      <c r="B31" s="74" t="s">
        <v>55</v>
      </c>
      <c r="C31" s="203"/>
      <c r="D31" s="203"/>
      <c r="E31" s="205"/>
      <c r="F31" s="86" t="s">
        <v>61</v>
      </c>
      <c r="G31" s="59" t="s">
        <v>47</v>
      </c>
    </row>
    <row r="32" spans="1:7" s="26" customFormat="1" ht="27" customHeight="1">
      <c r="A32" s="59" t="s">
        <v>46</v>
      </c>
      <c r="B32" s="95"/>
      <c r="C32" s="203"/>
      <c r="D32" s="203"/>
      <c r="E32" s="205"/>
      <c r="F32" s="197"/>
      <c r="G32" s="59" t="s">
        <v>46</v>
      </c>
    </row>
    <row r="33" spans="1:6" s="26" customFormat="1" ht="27" customHeight="1" thickBot="1">
      <c r="A33" s="59"/>
      <c r="B33" s="95"/>
      <c r="C33" s="203"/>
      <c r="D33" s="67" t="s">
        <v>72</v>
      </c>
      <c r="E33" s="205"/>
      <c r="F33" s="197"/>
    </row>
    <row r="34" spans="2:6" s="26" customFormat="1" ht="27" customHeight="1">
      <c r="B34" s="95"/>
      <c r="C34" s="203"/>
      <c r="D34" s="198"/>
      <c r="E34" s="205"/>
      <c r="F34" s="197"/>
    </row>
    <row r="35" spans="2:6" s="26" customFormat="1" ht="27" customHeight="1">
      <c r="B35" s="95"/>
      <c r="C35" s="203"/>
      <c r="D35" s="199" t="s">
        <v>213</v>
      </c>
      <c r="E35" s="205"/>
      <c r="F35" s="197"/>
    </row>
    <row r="36" spans="2:6" s="26" customFormat="1" ht="27" customHeight="1" thickBot="1">
      <c r="B36" s="95"/>
      <c r="C36" s="206"/>
      <c r="D36" s="201" t="str">
        <f>D24</f>
        <v>NM Cactus Clubhouse Ct. 25</v>
      </c>
      <c r="E36" s="207"/>
      <c r="F36" s="197"/>
    </row>
    <row r="37" spans="2:6" s="26" customFormat="1" ht="27" customHeight="1">
      <c r="B37" s="95"/>
      <c r="C37" s="208"/>
      <c r="D37" s="209" t="s">
        <v>56</v>
      </c>
      <c r="E37" s="192"/>
      <c r="F37" s="197"/>
    </row>
    <row r="38" spans="2:6" s="26" customFormat="1" ht="27" customHeight="1">
      <c r="B38" s="95"/>
      <c r="C38" s="194"/>
      <c r="D38" s="198"/>
      <c r="E38" s="192"/>
      <c r="F38" s="197"/>
    </row>
    <row r="39" spans="2:6" s="26" customFormat="1" ht="27" customHeight="1" thickBot="1">
      <c r="B39" s="95"/>
      <c r="C39" s="194"/>
      <c r="D39" s="210" t="s">
        <v>67</v>
      </c>
      <c r="E39" s="192"/>
      <c r="F39" s="197"/>
    </row>
    <row r="40" spans="2:6" s="26" customFormat="1" ht="27" customHeight="1">
      <c r="B40" s="95"/>
      <c r="C40" s="194"/>
      <c r="D40" s="203"/>
      <c r="E40" s="192"/>
      <c r="F40" s="197"/>
    </row>
    <row r="41" spans="2:6" s="26" customFormat="1" ht="27" customHeight="1">
      <c r="B41" s="95"/>
      <c r="C41" s="74" t="s">
        <v>214</v>
      </c>
      <c r="E41" s="86" t="s">
        <v>212</v>
      </c>
      <c r="F41" s="197"/>
    </row>
    <row r="42" spans="1:6" s="26" customFormat="1" ht="27" customHeight="1" thickBot="1">
      <c r="A42" s="106"/>
      <c r="B42" s="211"/>
      <c r="C42" s="76" t="str">
        <f>C18</f>
        <v>NM Cactus Clubhouse Ct. 25</v>
      </c>
      <c r="E42" s="90" t="str">
        <f>E18</f>
        <v>NM Cactus Clubhouse Ct. 25</v>
      </c>
      <c r="F42" s="211"/>
    </row>
    <row r="43" spans="1:5" s="26" customFormat="1" ht="27" customHeight="1">
      <c r="A43" s="106"/>
      <c r="B43" s="106"/>
      <c r="C43" s="74" t="s">
        <v>60</v>
      </c>
      <c r="E43" s="86" t="s">
        <v>58</v>
      </c>
    </row>
    <row r="44" spans="1:5" s="26" customFormat="1" ht="27" customHeight="1">
      <c r="A44" s="150"/>
      <c r="B44" s="150"/>
      <c r="C44" s="195"/>
      <c r="D44" s="106"/>
      <c r="E44" s="192"/>
    </row>
    <row r="45" spans="1:5" s="26" customFormat="1" ht="27" customHeight="1">
      <c r="A45" s="150"/>
      <c r="B45" s="150"/>
      <c r="C45" s="195"/>
      <c r="D45" s="106"/>
      <c r="E45" s="192"/>
    </row>
    <row r="46" spans="1:5" s="26" customFormat="1" ht="27" customHeight="1">
      <c r="A46" s="150"/>
      <c r="B46" s="150"/>
      <c r="C46" s="195"/>
      <c r="D46" s="106"/>
      <c r="E46" s="192"/>
    </row>
    <row r="47" spans="1:5" s="26" customFormat="1" ht="27" customHeight="1">
      <c r="A47" s="106"/>
      <c r="B47" s="106"/>
      <c r="C47" s="195"/>
      <c r="D47" s="150"/>
      <c r="E47" s="192"/>
    </row>
    <row r="48" spans="1:5" s="26" customFormat="1" ht="27" customHeight="1" thickBot="1">
      <c r="A48" s="106"/>
      <c r="B48" s="106"/>
      <c r="C48" s="207"/>
      <c r="D48" s="150"/>
      <c r="E48" s="186" t="s">
        <v>40</v>
      </c>
    </row>
    <row r="49" spans="1:5" s="26" customFormat="1" ht="27" customHeight="1">
      <c r="A49" s="106"/>
      <c r="B49" s="106"/>
      <c r="C49" s="63" t="s">
        <v>296</v>
      </c>
      <c r="D49" s="150"/>
      <c r="E49" s="205"/>
    </row>
    <row r="50" spans="1:5" ht="12.75">
      <c r="A50" s="14"/>
      <c r="B50" s="14"/>
      <c r="C50" s="12"/>
      <c r="D50" s="12"/>
      <c r="E50" s="1"/>
    </row>
    <row r="51" spans="3:7" ht="12.75">
      <c r="C51" s="1"/>
      <c r="D51" s="14"/>
      <c r="E51" s="1"/>
      <c r="F51" s="14"/>
      <c r="G51" s="14"/>
    </row>
    <row r="52" spans="3:7" ht="12.75">
      <c r="C52" s="1"/>
      <c r="E52" s="1"/>
      <c r="F52" s="16"/>
      <c r="G52" s="14"/>
    </row>
    <row r="53" spans="3:7" ht="12.75">
      <c r="C53" s="1"/>
      <c r="E53" s="1"/>
      <c r="F53" s="12"/>
      <c r="G53" s="14"/>
    </row>
    <row r="54" spans="3:7" ht="12.75">
      <c r="C54" s="1"/>
      <c r="E54" s="1"/>
      <c r="F54" s="16"/>
      <c r="G54" s="14"/>
    </row>
    <row r="55" spans="3:7" ht="12.75">
      <c r="C55" s="1"/>
      <c r="E55" s="1"/>
      <c r="F55" s="21"/>
      <c r="G55" s="14"/>
    </row>
    <row r="56" spans="3:7" ht="15.75">
      <c r="C56" s="1"/>
      <c r="E56" s="1"/>
      <c r="F56" s="16"/>
      <c r="G56" s="122"/>
    </row>
    <row r="57" spans="3:7" ht="15.75">
      <c r="C57" s="1"/>
      <c r="E57" s="1"/>
      <c r="F57" s="16"/>
      <c r="G57" s="122"/>
    </row>
    <row r="58" spans="3:7" ht="12.75">
      <c r="C58" s="1"/>
      <c r="E58" s="1"/>
      <c r="F58" s="12"/>
      <c r="G58" s="14"/>
    </row>
    <row r="59" spans="3:7" ht="12.75">
      <c r="C59" s="1"/>
      <c r="E59" s="1"/>
      <c r="F59" s="16"/>
      <c r="G59" s="14"/>
    </row>
    <row r="60" spans="3:7" ht="12.75">
      <c r="C60" s="1"/>
      <c r="E60" s="1"/>
      <c r="F60" s="16"/>
      <c r="G60" s="14"/>
    </row>
    <row r="61" spans="3:7" ht="12.75">
      <c r="C61" s="1"/>
      <c r="E61" s="1"/>
      <c r="F61" s="14"/>
      <c r="G61" s="14"/>
    </row>
    <row r="62" spans="3:5" ht="12.75">
      <c r="C62" s="1"/>
      <c r="E62" s="1"/>
    </row>
    <row r="63" spans="3:5" ht="12.75">
      <c r="C63" s="1"/>
      <c r="E63" s="1"/>
    </row>
    <row r="64" spans="3:5" ht="12.75">
      <c r="C64" s="1"/>
      <c r="E64" s="1"/>
    </row>
    <row r="65" spans="3:5" ht="12.75">
      <c r="C65" s="1"/>
      <c r="E65" s="1"/>
    </row>
    <row r="66" spans="3:5" ht="12.75">
      <c r="C66" s="1"/>
      <c r="E66" s="1"/>
    </row>
    <row r="67" spans="3:5" ht="12.75">
      <c r="C67" s="1"/>
      <c r="E67" s="1"/>
    </row>
    <row r="68" spans="3:5" ht="12.75">
      <c r="C68" s="1"/>
      <c r="E68" s="1"/>
    </row>
    <row r="69" spans="3:5" ht="12.75">
      <c r="C69" s="1"/>
      <c r="E69" s="1"/>
    </row>
    <row r="70" spans="3:5" ht="12.75">
      <c r="C70" s="1"/>
      <c r="E70" s="1"/>
    </row>
    <row r="71" spans="3:5" ht="12.75">
      <c r="C71" s="1"/>
      <c r="E71" s="1"/>
    </row>
    <row r="72" spans="3:5" ht="12.75">
      <c r="C72" s="1"/>
      <c r="E72" s="1"/>
    </row>
  </sheetData>
  <sheetProtection/>
  <mergeCells count="6">
    <mergeCell ref="A9:G9"/>
    <mergeCell ref="A3:C3"/>
    <mergeCell ref="A1:G1"/>
    <mergeCell ref="A2:G2"/>
    <mergeCell ref="A4:G4"/>
    <mergeCell ref="A5:G5"/>
  </mergeCells>
  <printOptions horizontalCentered="1" verticalCentered="1"/>
  <pageMargins left="0.25" right="0.25" top="0.22" bottom="0.24" header="0.22" footer="0.24"/>
  <pageSetup fitToHeight="2" fitToWidth="1" horizontalDpi="600" verticalDpi="600" orientation="portrait" scale="4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7" width="26.7109375" style="0" customWidth="1"/>
  </cols>
  <sheetData>
    <row r="1" spans="1:7" ht="19.5">
      <c r="A1" s="376" t="str">
        <f>Pools!A1</f>
        <v>Albuquerque Bid Qualifier</v>
      </c>
      <c r="B1" s="376"/>
      <c r="C1" s="376"/>
      <c r="D1" s="376"/>
      <c r="E1" s="376"/>
      <c r="F1" s="376"/>
      <c r="G1" s="376"/>
    </row>
    <row r="2" spans="1:7" ht="18">
      <c r="A2" s="342" t="str">
        <f>Pools!A2</f>
        <v>3/16/19 - 3/17/19</v>
      </c>
      <c r="B2" s="342"/>
      <c r="C2" s="342"/>
      <c r="D2" s="342"/>
      <c r="E2" s="342"/>
      <c r="F2" s="342"/>
      <c r="G2" s="342"/>
    </row>
    <row r="3" spans="1:5" ht="18">
      <c r="A3" s="377"/>
      <c r="B3" s="377"/>
      <c r="C3" s="377"/>
      <c r="D3" s="5"/>
      <c r="E3" s="5"/>
    </row>
    <row r="4" spans="1:7" ht="19.5">
      <c r="A4" s="378" t="str">
        <f>Pools!A10</f>
        <v>Division I</v>
      </c>
      <c r="B4" s="378"/>
      <c r="C4" s="378"/>
      <c r="D4" s="378"/>
      <c r="E4" s="378"/>
      <c r="F4" s="378"/>
      <c r="G4" s="378"/>
    </row>
    <row r="5" spans="1:7" ht="21" customHeight="1">
      <c r="A5" s="378" t="s">
        <v>70</v>
      </c>
      <c r="B5" s="378"/>
      <c r="C5" s="378"/>
      <c r="D5" s="378"/>
      <c r="E5" s="378"/>
      <c r="F5" s="378"/>
      <c r="G5" s="378"/>
    </row>
    <row r="6" spans="3:5" ht="21" customHeight="1">
      <c r="C6" s="1"/>
      <c r="E6" s="1"/>
    </row>
    <row r="7" spans="2:7" ht="18" customHeight="1">
      <c r="B7" s="169"/>
      <c r="C7" s="1"/>
      <c r="D7" s="48" t="s">
        <v>470</v>
      </c>
      <c r="E7" s="48"/>
      <c r="G7" s="169"/>
    </row>
    <row r="8" spans="3:5" ht="18" customHeight="1">
      <c r="C8" s="1"/>
      <c r="E8" s="1"/>
    </row>
    <row r="9" spans="1:7" ht="30" customHeight="1">
      <c r="A9" s="379" t="s">
        <v>41</v>
      </c>
      <c r="B9" s="379"/>
      <c r="C9" s="379"/>
      <c r="D9" s="379"/>
      <c r="E9" s="379"/>
      <c r="F9" s="379"/>
      <c r="G9" s="379"/>
    </row>
    <row r="10" spans="3:5" ht="25.5" customHeight="1">
      <c r="C10" s="1"/>
      <c r="E10" s="1"/>
    </row>
    <row r="11" spans="3:5" ht="25.5" customHeight="1">
      <c r="C11" s="1"/>
      <c r="E11" s="1"/>
    </row>
    <row r="12" spans="1:5" s="26" customFormat="1" ht="27" customHeight="1" thickBot="1">
      <c r="A12" s="176"/>
      <c r="B12" s="176"/>
      <c r="C12" s="191"/>
      <c r="D12" s="150"/>
      <c r="E12" s="67" t="s">
        <v>39</v>
      </c>
    </row>
    <row r="13" spans="1:5" s="26" customFormat="1" ht="27" customHeight="1">
      <c r="A13" s="176"/>
      <c r="B13" s="176"/>
      <c r="C13" s="70" t="s">
        <v>291</v>
      </c>
      <c r="D13" s="150"/>
      <c r="E13" s="192"/>
    </row>
    <row r="14" spans="1:5" s="26" customFormat="1" ht="27" customHeight="1">
      <c r="A14" s="193"/>
      <c r="B14" s="193"/>
      <c r="C14" s="194"/>
      <c r="D14" s="106"/>
      <c r="E14" s="192"/>
    </row>
    <row r="15" spans="1:5" s="26" customFormat="1" ht="27" customHeight="1">
      <c r="A15" s="193"/>
      <c r="B15" s="193"/>
      <c r="C15" s="194"/>
      <c r="D15" s="106"/>
      <c r="E15" s="192"/>
    </row>
    <row r="16" spans="1:5" s="26" customFormat="1" ht="27" customHeight="1">
      <c r="A16" s="150"/>
      <c r="B16" s="150"/>
      <c r="C16" s="195"/>
      <c r="D16" s="106"/>
      <c r="E16" s="192"/>
    </row>
    <row r="17" spans="1:5" s="26" customFormat="1" ht="27" customHeight="1">
      <c r="A17" s="176"/>
      <c r="B17" s="176"/>
      <c r="C17" s="74" t="s">
        <v>292</v>
      </c>
      <c r="D17" s="176"/>
      <c r="E17" s="86" t="s">
        <v>215</v>
      </c>
    </row>
    <row r="18" spans="1:6" s="26" customFormat="1" ht="27" customHeight="1" thickBot="1">
      <c r="A18" s="176"/>
      <c r="B18" s="172"/>
      <c r="C18" s="76" t="str">
        <f>E18</f>
        <v>Field House Ct. 27</v>
      </c>
      <c r="D18" s="176"/>
      <c r="E18" s="90" t="str">
        <f>D24</f>
        <v>Field House Ct. 27</v>
      </c>
      <c r="F18" s="196"/>
    </row>
    <row r="19" spans="2:6" s="26" customFormat="1" ht="27" customHeight="1">
      <c r="B19" s="174"/>
      <c r="C19" s="74" t="s">
        <v>59</v>
      </c>
      <c r="E19" s="86" t="s">
        <v>57</v>
      </c>
      <c r="F19" s="197"/>
    </row>
    <row r="20" spans="2:6" s="26" customFormat="1" ht="27" customHeight="1">
      <c r="B20" s="95"/>
      <c r="C20" s="194"/>
      <c r="E20" s="192"/>
      <c r="F20" s="197"/>
    </row>
    <row r="21" spans="2:6" s="26" customFormat="1" ht="27" customHeight="1" thickBot="1">
      <c r="B21" s="95"/>
      <c r="C21" s="194"/>
      <c r="D21" s="67" t="s">
        <v>66</v>
      </c>
      <c r="E21" s="192"/>
      <c r="F21" s="197"/>
    </row>
    <row r="22" spans="2:6" s="26" customFormat="1" ht="27" customHeight="1">
      <c r="B22" s="95"/>
      <c r="C22" s="194"/>
      <c r="D22" s="198"/>
      <c r="E22" s="192"/>
      <c r="F22" s="197"/>
    </row>
    <row r="23" spans="2:6" s="26" customFormat="1" ht="27" customHeight="1">
      <c r="B23" s="95"/>
      <c r="C23" s="194"/>
      <c r="D23" s="199" t="s">
        <v>63</v>
      </c>
      <c r="E23" s="192"/>
      <c r="F23" s="197"/>
    </row>
    <row r="24" spans="2:6" s="26" customFormat="1" ht="27" customHeight="1" thickBot="1">
      <c r="B24" s="95"/>
      <c r="C24" s="200"/>
      <c r="D24" s="201" t="str">
        <f>D7</f>
        <v>Field House Ct. 27</v>
      </c>
      <c r="E24" s="202"/>
      <c r="F24" s="197"/>
    </row>
    <row r="25" spans="2:6" s="26" customFormat="1" ht="27" customHeight="1">
      <c r="B25" s="95"/>
      <c r="C25" s="203"/>
      <c r="D25" s="204" t="s">
        <v>109</v>
      </c>
      <c r="E25" s="205"/>
      <c r="F25" s="197"/>
    </row>
    <row r="26" spans="2:6" s="26" customFormat="1" ht="27" customHeight="1">
      <c r="B26" s="95"/>
      <c r="C26" s="203"/>
      <c r="D26" s="198"/>
      <c r="E26" s="205"/>
      <c r="F26" s="197"/>
    </row>
    <row r="27" spans="2:6" s="26" customFormat="1" ht="27" customHeight="1" thickBot="1">
      <c r="B27" s="95"/>
      <c r="C27" s="203"/>
      <c r="D27" s="99" t="s">
        <v>74</v>
      </c>
      <c r="E27" s="205"/>
      <c r="F27" s="197"/>
    </row>
    <row r="28" spans="2:6" s="26" customFormat="1" ht="27" customHeight="1">
      <c r="B28" s="95"/>
      <c r="C28" s="203"/>
      <c r="D28" s="203"/>
      <c r="E28" s="205"/>
      <c r="F28" s="197"/>
    </row>
    <row r="29" spans="2:6" s="26" customFormat="1" ht="27" customHeight="1">
      <c r="B29" s="74" t="s">
        <v>298</v>
      </c>
      <c r="C29" s="203"/>
      <c r="D29" s="203"/>
      <c r="E29" s="205"/>
      <c r="F29" s="86" t="s">
        <v>294</v>
      </c>
    </row>
    <row r="30" spans="1:7" s="26" customFormat="1" ht="27" customHeight="1" thickBot="1">
      <c r="A30" s="172"/>
      <c r="B30" s="76" t="str">
        <f>C42</f>
        <v>Field House Ct. 27</v>
      </c>
      <c r="C30" s="203"/>
      <c r="D30" s="203"/>
      <c r="E30" s="205"/>
      <c r="F30" s="90" t="str">
        <f>C18</f>
        <v>Field House Ct. 27</v>
      </c>
      <c r="G30" s="187"/>
    </row>
    <row r="31" spans="1:7" s="26" customFormat="1" ht="27" customHeight="1">
      <c r="A31" s="59" t="s">
        <v>48</v>
      </c>
      <c r="B31" s="74" t="s">
        <v>55</v>
      </c>
      <c r="C31" s="203"/>
      <c r="D31" s="203"/>
      <c r="E31" s="205"/>
      <c r="F31" s="86" t="s">
        <v>61</v>
      </c>
      <c r="G31" s="59" t="s">
        <v>47</v>
      </c>
    </row>
    <row r="32" spans="1:7" s="26" customFormat="1" ht="27" customHeight="1">
      <c r="A32" s="59" t="s">
        <v>46</v>
      </c>
      <c r="B32" s="95"/>
      <c r="C32" s="203"/>
      <c r="D32" s="203"/>
      <c r="E32" s="205"/>
      <c r="F32" s="197"/>
      <c r="G32" s="59" t="s">
        <v>46</v>
      </c>
    </row>
    <row r="33" spans="1:6" s="26" customFormat="1" ht="27" customHeight="1" thickBot="1">
      <c r="A33" s="59"/>
      <c r="B33" s="95"/>
      <c r="C33" s="203"/>
      <c r="D33" s="67" t="s">
        <v>72</v>
      </c>
      <c r="E33" s="205"/>
      <c r="F33" s="197"/>
    </row>
    <row r="34" spans="2:6" s="26" customFormat="1" ht="27" customHeight="1">
      <c r="B34" s="95"/>
      <c r="C34" s="203"/>
      <c r="D34" s="198"/>
      <c r="E34" s="205"/>
      <c r="F34" s="197"/>
    </row>
    <row r="35" spans="2:6" s="26" customFormat="1" ht="27" customHeight="1">
      <c r="B35" s="95"/>
      <c r="C35" s="203"/>
      <c r="D35" s="199" t="s">
        <v>213</v>
      </c>
      <c r="E35" s="205"/>
      <c r="F35" s="197"/>
    </row>
    <row r="36" spans="2:6" s="26" customFormat="1" ht="27" customHeight="1" thickBot="1">
      <c r="B36" s="95"/>
      <c r="C36" s="206"/>
      <c r="D36" s="201" t="str">
        <f>D24</f>
        <v>Field House Ct. 27</v>
      </c>
      <c r="E36" s="207"/>
      <c r="F36" s="197"/>
    </row>
    <row r="37" spans="2:6" s="26" customFormat="1" ht="27" customHeight="1">
      <c r="B37" s="95"/>
      <c r="C37" s="208"/>
      <c r="D37" s="209" t="s">
        <v>56</v>
      </c>
      <c r="E37" s="192"/>
      <c r="F37" s="197"/>
    </row>
    <row r="38" spans="2:6" s="26" customFormat="1" ht="27" customHeight="1">
      <c r="B38" s="95"/>
      <c r="C38" s="194"/>
      <c r="D38" s="198"/>
      <c r="E38" s="192"/>
      <c r="F38" s="197"/>
    </row>
    <row r="39" spans="2:6" s="26" customFormat="1" ht="27" customHeight="1" thickBot="1">
      <c r="B39" s="95"/>
      <c r="C39" s="194"/>
      <c r="D39" s="210" t="s">
        <v>67</v>
      </c>
      <c r="E39" s="192"/>
      <c r="F39" s="197"/>
    </row>
    <row r="40" spans="2:6" s="26" customFormat="1" ht="27" customHeight="1">
      <c r="B40" s="95"/>
      <c r="C40" s="194"/>
      <c r="D40" s="203"/>
      <c r="E40" s="192"/>
      <c r="F40" s="197"/>
    </row>
    <row r="41" spans="2:6" s="26" customFormat="1" ht="27" customHeight="1">
      <c r="B41" s="95"/>
      <c r="C41" s="74" t="s">
        <v>214</v>
      </c>
      <c r="E41" s="86" t="s">
        <v>212</v>
      </c>
      <c r="F41" s="197"/>
    </row>
    <row r="42" spans="1:6" s="26" customFormat="1" ht="27" customHeight="1" thickBot="1">
      <c r="A42" s="106"/>
      <c r="B42" s="211"/>
      <c r="C42" s="76" t="str">
        <f>C18</f>
        <v>Field House Ct. 27</v>
      </c>
      <c r="E42" s="90" t="str">
        <f>E18</f>
        <v>Field House Ct. 27</v>
      </c>
      <c r="F42" s="211"/>
    </row>
    <row r="43" spans="1:5" s="26" customFormat="1" ht="27" customHeight="1">
      <c r="A43" s="106"/>
      <c r="B43" s="106"/>
      <c r="C43" s="74" t="s">
        <v>60</v>
      </c>
      <c r="E43" s="86" t="s">
        <v>58</v>
      </c>
    </row>
    <row r="44" spans="1:5" s="26" customFormat="1" ht="27" customHeight="1">
      <c r="A44" s="150"/>
      <c r="B44" s="150"/>
      <c r="C44" s="195"/>
      <c r="D44" s="106"/>
      <c r="E44" s="192"/>
    </row>
    <row r="45" spans="1:5" s="26" customFormat="1" ht="27" customHeight="1">
      <c r="A45" s="150"/>
      <c r="B45" s="150"/>
      <c r="C45" s="195"/>
      <c r="D45" s="106"/>
      <c r="E45" s="192"/>
    </row>
    <row r="46" spans="1:5" s="26" customFormat="1" ht="27" customHeight="1">
      <c r="A46" s="150"/>
      <c r="B46" s="150"/>
      <c r="C46" s="195"/>
      <c r="D46" s="106"/>
      <c r="E46" s="192"/>
    </row>
    <row r="47" spans="1:5" s="26" customFormat="1" ht="27" customHeight="1">
      <c r="A47" s="106"/>
      <c r="B47" s="106"/>
      <c r="C47" s="195"/>
      <c r="D47" s="150"/>
      <c r="E47" s="192"/>
    </row>
    <row r="48" spans="1:5" s="26" customFormat="1" ht="27" customHeight="1" thickBot="1">
      <c r="A48" s="106"/>
      <c r="B48" s="106"/>
      <c r="C48" s="207"/>
      <c r="D48" s="150"/>
      <c r="E48" s="186" t="s">
        <v>40</v>
      </c>
    </row>
    <row r="49" spans="1:5" s="26" customFormat="1" ht="27" customHeight="1">
      <c r="A49" s="106"/>
      <c r="B49" s="106"/>
      <c r="C49" s="63" t="s">
        <v>296</v>
      </c>
      <c r="D49" s="150"/>
      <c r="E49" s="205"/>
    </row>
    <row r="50" spans="1:5" ht="12.75">
      <c r="A50" s="14"/>
      <c r="B50" s="14"/>
      <c r="C50" s="12"/>
      <c r="D50" s="12"/>
      <c r="E50" s="1"/>
    </row>
    <row r="51" spans="3:7" ht="12.75">
      <c r="C51" s="1"/>
      <c r="D51" s="14"/>
      <c r="E51" s="1"/>
      <c r="F51" s="14"/>
      <c r="G51" s="14"/>
    </row>
    <row r="52" spans="3:7" ht="12.75">
      <c r="C52" s="1"/>
      <c r="E52" s="1"/>
      <c r="F52" s="16"/>
      <c r="G52" s="14"/>
    </row>
    <row r="53" spans="3:7" ht="12.75">
      <c r="C53" s="1"/>
      <c r="E53" s="1"/>
      <c r="F53" s="12"/>
      <c r="G53" s="14"/>
    </row>
    <row r="54" spans="3:7" ht="12.75">
      <c r="C54" s="1"/>
      <c r="E54" s="1"/>
      <c r="F54" s="16"/>
      <c r="G54" s="14"/>
    </row>
    <row r="55" spans="3:7" ht="12.75">
      <c r="C55" s="1"/>
      <c r="E55" s="1"/>
      <c r="F55" s="21"/>
      <c r="G55" s="14"/>
    </row>
    <row r="56" spans="3:7" ht="15.75">
      <c r="C56" s="1"/>
      <c r="E56" s="1"/>
      <c r="F56" s="16"/>
      <c r="G56" s="122"/>
    </row>
    <row r="57" spans="3:7" ht="15.75">
      <c r="C57" s="1"/>
      <c r="E57" s="1"/>
      <c r="F57" s="16"/>
      <c r="G57" s="122"/>
    </row>
    <row r="58" spans="3:7" ht="12.75">
      <c r="C58" s="1"/>
      <c r="E58" s="1"/>
      <c r="F58" s="12"/>
      <c r="G58" s="14"/>
    </row>
    <row r="59" spans="3:7" ht="12.75">
      <c r="C59" s="1"/>
      <c r="E59" s="1"/>
      <c r="F59" s="16"/>
      <c r="G59" s="14"/>
    </row>
    <row r="60" spans="3:7" ht="12.75">
      <c r="C60" s="1"/>
      <c r="E60" s="1"/>
      <c r="F60" s="16"/>
      <c r="G60" s="14"/>
    </row>
    <row r="61" spans="3:7" ht="12.75">
      <c r="C61" s="1"/>
      <c r="E61" s="1"/>
      <c r="F61" s="14"/>
      <c r="G61" s="14"/>
    </row>
    <row r="62" spans="3:5" ht="12.75">
      <c r="C62" s="1"/>
      <c r="E62" s="1"/>
    </row>
    <row r="63" spans="3:5" ht="12.75">
      <c r="C63" s="1"/>
      <c r="E63" s="1"/>
    </row>
    <row r="64" spans="3:5" ht="12.75">
      <c r="C64" s="1"/>
      <c r="E64" s="1"/>
    </row>
    <row r="65" spans="3:5" ht="12.75">
      <c r="C65" s="1"/>
      <c r="E65" s="1"/>
    </row>
    <row r="66" spans="3:5" ht="12.75">
      <c r="C66" s="1"/>
      <c r="E66" s="1"/>
    </row>
    <row r="67" spans="3:5" ht="12.75">
      <c r="C67" s="1"/>
      <c r="E67" s="1"/>
    </row>
    <row r="68" spans="3:5" ht="12.75">
      <c r="C68" s="1"/>
      <c r="E68" s="1"/>
    </row>
    <row r="69" spans="3:5" ht="12.75">
      <c r="C69" s="1"/>
      <c r="E69" s="1"/>
    </row>
    <row r="70" spans="3:5" ht="12.75">
      <c r="C70" s="1"/>
      <c r="E70" s="1"/>
    </row>
    <row r="71" spans="3:5" ht="12.75">
      <c r="C71" s="1"/>
      <c r="E71" s="1"/>
    </row>
    <row r="72" spans="3:5" ht="12.75">
      <c r="C72" s="1"/>
      <c r="E72" s="1"/>
    </row>
  </sheetData>
  <sheetProtection/>
  <mergeCells count="6">
    <mergeCell ref="A1:G1"/>
    <mergeCell ref="A2:G2"/>
    <mergeCell ref="A3:C3"/>
    <mergeCell ref="A4:G4"/>
    <mergeCell ref="A5:G5"/>
    <mergeCell ref="A9:G9"/>
  </mergeCells>
  <printOptions horizontalCentered="1" verticalCentered="1"/>
  <pageMargins left="0.25" right="0.25" top="0.22" bottom="0.24" header="0.22" footer="0.24"/>
  <pageSetup fitToHeight="2" fitToWidth="1" horizontalDpi="600" verticalDpi="600" orientation="portrait" scale="44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43"/>
  <sheetViews>
    <sheetView zoomScalePageLayoutView="0" workbookViewId="0" topLeftCell="A1">
      <selection activeCell="B11" sqref="B11"/>
    </sheetView>
  </sheetViews>
  <sheetFormatPr defaultColWidth="11.421875" defaultRowHeight="12.75"/>
  <cols>
    <col min="1" max="1" width="38.7109375" style="0" bestFit="1" customWidth="1"/>
    <col min="2" max="9" width="15.7109375" style="0" customWidth="1"/>
    <col min="10" max="10" width="22.7109375" style="0" customWidth="1"/>
    <col min="11" max="16384" width="8.8515625" style="0" customWidth="1"/>
  </cols>
  <sheetData>
    <row r="1" spans="1:13" ht="18">
      <c r="A1" s="341" t="str">
        <f>Pools!A1</f>
        <v>Albuquerque Bid Qualifier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</row>
    <row r="2" spans="1:13" ht="18">
      <c r="A2" s="342" t="str">
        <f>Pools!A2</f>
        <v>3/16/19 - 3/17/19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</row>
    <row r="3" spans="1:7" ht="13.5">
      <c r="A3" s="30"/>
      <c r="B3" s="31" t="str">
        <f>Pools!A20</f>
        <v>AM Pool - 8:00am Start</v>
      </c>
      <c r="C3" s="37"/>
      <c r="D3" s="30"/>
      <c r="E3" s="30"/>
      <c r="F3" s="30"/>
      <c r="G3" s="30"/>
    </row>
    <row r="4" spans="1:2" s="26" customFormat="1" ht="13.5">
      <c r="A4" s="38" t="s">
        <v>4</v>
      </c>
      <c r="B4" s="26" t="str">
        <f>Pools!A21</f>
        <v>ABQ Convention Center Ct. 1</v>
      </c>
    </row>
    <row r="5" spans="1:2" s="26" customFormat="1" ht="13.5">
      <c r="A5" s="38" t="s">
        <v>5</v>
      </c>
      <c r="B5" s="26" t="str">
        <f>Pools!A19</f>
        <v>Division II</v>
      </c>
    </row>
    <row r="7" spans="1:13" s="7" customFormat="1" ht="13.5">
      <c r="A7" s="374" t="s">
        <v>104</v>
      </c>
      <c r="B7" s="374"/>
      <c r="C7" s="374"/>
      <c r="D7" s="374"/>
      <c r="E7" s="374"/>
      <c r="F7" s="374"/>
      <c r="G7" s="374"/>
      <c r="H7" s="374"/>
      <c r="I7" s="39"/>
      <c r="J7" s="39"/>
      <c r="K7" s="39"/>
      <c r="L7" s="39"/>
      <c r="M7" s="39"/>
    </row>
    <row r="9" spans="1:7" ht="12.75">
      <c r="A9" s="11" t="s">
        <v>22</v>
      </c>
      <c r="B9" s="27" t="s">
        <v>27</v>
      </c>
      <c r="D9" s="11"/>
      <c r="E9" s="11"/>
      <c r="F9" s="11"/>
      <c r="G9" s="11"/>
    </row>
    <row r="10" spans="1:7" ht="12.75">
      <c r="A10" s="11" t="s">
        <v>23</v>
      </c>
      <c r="B10" s="13">
        <v>1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350" t="str">
        <f>A13</f>
        <v>Tx Midessa Dynasty 16</v>
      </c>
      <c r="C12" s="358"/>
      <c r="D12" s="350" t="str">
        <f>A16</f>
        <v>NEVBC 17 Purple</v>
      </c>
      <c r="E12" s="351"/>
      <c r="F12" s="350" t="str">
        <f>A19</f>
        <v>Tx Storm Markis 16</v>
      </c>
      <c r="G12" s="351"/>
      <c r="H12" s="375" t="str">
        <f>A22</f>
        <v>ARVC 14N2 Adidas</v>
      </c>
      <c r="I12" s="351"/>
      <c r="J12" s="3" t="s">
        <v>7</v>
      </c>
      <c r="K12" s="350" t="s">
        <v>8</v>
      </c>
      <c r="L12" s="351"/>
    </row>
    <row r="13" spans="1:12" s="41" customFormat="1" ht="24" customHeight="1">
      <c r="A13" s="359" t="str">
        <f>Pools!A23</f>
        <v>Tx Midessa Dynasty 16</v>
      </c>
      <c r="B13" s="368"/>
      <c r="C13" s="369"/>
      <c r="D13" s="40"/>
      <c r="E13" s="40"/>
      <c r="F13" s="40"/>
      <c r="G13" s="40"/>
      <c r="H13" s="40"/>
      <c r="I13" s="40"/>
      <c r="J13" s="359">
        <v>1</v>
      </c>
      <c r="K13" s="362"/>
      <c r="L13" s="363"/>
    </row>
    <row r="14" spans="1:12" s="41" customFormat="1" ht="24" customHeight="1">
      <c r="A14" s="360"/>
      <c r="B14" s="370"/>
      <c r="C14" s="371"/>
      <c r="D14" s="40"/>
      <c r="E14" s="40"/>
      <c r="F14" s="40"/>
      <c r="G14" s="40"/>
      <c r="H14" s="40"/>
      <c r="I14" s="40"/>
      <c r="J14" s="360"/>
      <c r="K14" s="364"/>
      <c r="L14" s="365"/>
    </row>
    <row r="15" spans="1:12" s="41" customFormat="1" ht="24" customHeight="1">
      <c r="A15" s="361"/>
      <c r="B15" s="372"/>
      <c r="C15" s="373"/>
      <c r="D15" s="40"/>
      <c r="E15" s="40"/>
      <c r="F15" s="40"/>
      <c r="G15" s="40"/>
      <c r="H15" s="40"/>
      <c r="I15" s="40"/>
      <c r="J15" s="361"/>
      <c r="K15" s="366"/>
      <c r="L15" s="367"/>
    </row>
    <row r="16" spans="1:12" s="41" customFormat="1" ht="24" customHeight="1">
      <c r="A16" s="359" t="str">
        <f>Pools!A24</f>
        <v>NEVBC 17 Purple</v>
      </c>
      <c r="B16" s="42" t="str">
        <f>IF(E13&gt;0,E13," ")</f>
        <v> </v>
      </c>
      <c r="C16" s="42" t="str">
        <f>IF(D13&gt;0,D13," ")</f>
        <v> </v>
      </c>
      <c r="D16" s="368"/>
      <c r="E16" s="369"/>
      <c r="F16" s="40"/>
      <c r="G16" s="40"/>
      <c r="H16" s="40"/>
      <c r="I16" s="40"/>
      <c r="J16" s="359">
        <v>2</v>
      </c>
      <c r="K16" s="362"/>
      <c r="L16" s="363"/>
    </row>
    <row r="17" spans="1:12" s="41" customFormat="1" ht="24" customHeight="1">
      <c r="A17" s="360"/>
      <c r="B17" s="42" t="str">
        <f>IF(E14&gt;0,E14," ")</f>
        <v> </v>
      </c>
      <c r="C17" s="42" t="str">
        <f>IF(D14&gt;0,D14," ")</f>
        <v> </v>
      </c>
      <c r="D17" s="370"/>
      <c r="E17" s="371"/>
      <c r="F17" s="40"/>
      <c r="G17" s="40"/>
      <c r="H17" s="40"/>
      <c r="I17" s="40"/>
      <c r="J17" s="360"/>
      <c r="K17" s="364"/>
      <c r="L17" s="365"/>
    </row>
    <row r="18" spans="1:12" s="41" customFormat="1" ht="24" customHeight="1">
      <c r="A18" s="361"/>
      <c r="B18" s="42" t="str">
        <f>IF(E15&gt;0,E15," ")</f>
        <v> </v>
      </c>
      <c r="C18" s="42" t="str">
        <f>IF(D15&gt;0,D15," ")</f>
        <v> </v>
      </c>
      <c r="D18" s="372"/>
      <c r="E18" s="373"/>
      <c r="F18" s="40"/>
      <c r="G18" s="40"/>
      <c r="H18" s="40"/>
      <c r="I18" s="40"/>
      <c r="J18" s="361"/>
      <c r="K18" s="366"/>
      <c r="L18" s="367"/>
    </row>
    <row r="19" spans="1:12" s="41" customFormat="1" ht="24" customHeight="1">
      <c r="A19" s="359" t="str">
        <f>Pools!A25</f>
        <v>Tx Storm Markis 16</v>
      </c>
      <c r="B19" s="42" t="str">
        <f>IF(G13&gt;0,G13," ")</f>
        <v> </v>
      </c>
      <c r="C19" s="42" t="str">
        <f>IF(F13&gt;0,F13," ")</f>
        <v> </v>
      </c>
      <c r="D19" s="42" t="str">
        <f>IF(G16&gt;0,G16," ")</f>
        <v> </v>
      </c>
      <c r="E19" s="42" t="str">
        <f>IF(F16&gt;0,F16," ")</f>
        <v> </v>
      </c>
      <c r="F19" s="43"/>
      <c r="G19" s="43"/>
      <c r="H19" s="40"/>
      <c r="I19" s="40"/>
      <c r="J19" s="359">
        <v>3</v>
      </c>
      <c r="K19" s="362"/>
      <c r="L19" s="363"/>
    </row>
    <row r="20" spans="1:12" s="41" customFormat="1" ht="24" customHeight="1">
      <c r="A20" s="360"/>
      <c r="B20" s="42" t="str">
        <f>IF(G14&gt;0,G14," ")</f>
        <v> </v>
      </c>
      <c r="C20" s="42" t="str">
        <f>IF(F14&gt;0,F14," ")</f>
        <v> </v>
      </c>
      <c r="D20" s="42" t="str">
        <f>IF(G17&gt;0,G17," ")</f>
        <v> </v>
      </c>
      <c r="E20" s="42" t="str">
        <f>IF(F17&gt;0,F17," ")</f>
        <v> </v>
      </c>
      <c r="F20" s="43"/>
      <c r="G20" s="43"/>
      <c r="H20" s="40"/>
      <c r="I20" s="40"/>
      <c r="J20" s="360"/>
      <c r="K20" s="364"/>
      <c r="L20" s="365"/>
    </row>
    <row r="21" spans="1:12" s="41" customFormat="1" ht="24" customHeight="1">
      <c r="A21" s="361"/>
      <c r="B21" s="42" t="str">
        <f>IF(G15&gt;0,G15," ")</f>
        <v> </v>
      </c>
      <c r="C21" s="42" t="str">
        <f>IF(F15&gt;0,F15," ")</f>
        <v> </v>
      </c>
      <c r="D21" s="42" t="str">
        <f>IF(G18&gt;0,G18," ")</f>
        <v> </v>
      </c>
      <c r="E21" s="42" t="str">
        <f>IF(F18&gt;0,F18," ")</f>
        <v> </v>
      </c>
      <c r="F21" s="43"/>
      <c r="G21" s="43"/>
      <c r="H21" s="40"/>
      <c r="I21" s="40"/>
      <c r="J21" s="361"/>
      <c r="K21" s="366"/>
      <c r="L21" s="367"/>
    </row>
    <row r="22" spans="1:12" s="41" customFormat="1" ht="24" customHeight="1">
      <c r="A22" s="359" t="str">
        <f>Pools!A26</f>
        <v>ARVC 14N2 Adidas</v>
      </c>
      <c r="B22" s="42" t="str">
        <f>IF(I13&gt;0,I13," ")</f>
        <v> </v>
      </c>
      <c r="C22" s="42" t="str">
        <f>IF(H13&gt;0,H13," ")</f>
        <v> </v>
      </c>
      <c r="D22" s="42" t="str">
        <f>IF(I16&gt;0,I16," ")</f>
        <v> </v>
      </c>
      <c r="E22" s="42" t="str">
        <f>IF(H16&gt;0,H16," ")</f>
        <v> </v>
      </c>
      <c r="F22" s="42" t="str">
        <f>IF(I19&gt;0,I19," ")</f>
        <v> </v>
      </c>
      <c r="G22" s="42" t="str">
        <f>IF(H19&gt;0,H19," ")</f>
        <v> </v>
      </c>
      <c r="H22" s="368"/>
      <c r="I22" s="369"/>
      <c r="J22" s="359">
        <v>4</v>
      </c>
      <c r="K22" s="362"/>
      <c r="L22" s="363"/>
    </row>
    <row r="23" spans="1:12" s="41" customFormat="1" ht="24" customHeight="1">
      <c r="A23" s="360"/>
      <c r="B23" s="42" t="str">
        <f>IF(I14&gt;0,I14," ")</f>
        <v> </v>
      </c>
      <c r="C23" s="42" t="str">
        <f>IF(H14&gt;0,H14," ")</f>
        <v> </v>
      </c>
      <c r="D23" s="42" t="str">
        <f>IF(I17&gt;0,I17," ")</f>
        <v> </v>
      </c>
      <c r="E23" s="42" t="str">
        <f>IF(H17&gt;0,H17," ")</f>
        <v> </v>
      </c>
      <c r="F23" s="42" t="str">
        <f>IF(I20&gt;0,I20," ")</f>
        <v> </v>
      </c>
      <c r="G23" s="42" t="str">
        <f>IF(H20&gt;0,H20," ")</f>
        <v> </v>
      </c>
      <c r="H23" s="370"/>
      <c r="I23" s="371"/>
      <c r="J23" s="360"/>
      <c r="K23" s="364"/>
      <c r="L23" s="365"/>
    </row>
    <row r="24" spans="1:12" s="41" customFormat="1" ht="24" customHeight="1">
      <c r="A24" s="361"/>
      <c r="B24" s="42" t="str">
        <f>IF(I15&gt;0,I15," ")</f>
        <v> </v>
      </c>
      <c r="C24" s="42" t="str">
        <f>IF(H15&gt;0,H15," ")</f>
        <v> </v>
      </c>
      <c r="D24" s="42" t="str">
        <f>IF(I18&gt;0,I18," ")</f>
        <v> </v>
      </c>
      <c r="E24" s="42" t="str">
        <f>IF(H18&gt;0,H18," ")</f>
        <v> </v>
      </c>
      <c r="F24" s="42" t="str">
        <f>IF(I21&gt;0,I21," ")</f>
        <v> </v>
      </c>
      <c r="G24" s="42" t="str">
        <f>IF(H21&gt;0,H21," ")</f>
        <v> </v>
      </c>
      <c r="H24" s="372"/>
      <c r="I24" s="373"/>
      <c r="J24" s="361"/>
      <c r="K24" s="366"/>
      <c r="L24" s="367"/>
    </row>
    <row r="25" spans="1:13" s="41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357" t="s">
        <v>9</v>
      </c>
      <c r="C26" s="357"/>
      <c r="D26" s="357"/>
      <c r="E26" s="36"/>
      <c r="F26" s="357" t="s">
        <v>10</v>
      </c>
      <c r="G26" s="357"/>
      <c r="H26" s="357"/>
      <c r="I26" s="357" t="s">
        <v>11</v>
      </c>
      <c r="J26" s="357"/>
    </row>
    <row r="27" spans="1:11" ht="12.75">
      <c r="A27" s="1"/>
      <c r="B27" s="350" t="s">
        <v>12</v>
      </c>
      <c r="C27" s="358"/>
      <c r="D27" s="358" t="s">
        <v>13</v>
      </c>
      <c r="E27" s="358"/>
      <c r="F27" s="358" t="s">
        <v>12</v>
      </c>
      <c r="G27" s="358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Tx Midessa Dynasty 16</v>
      </c>
      <c r="B28" s="355"/>
      <c r="C28" s="356"/>
      <c r="D28" s="355"/>
      <c r="E28" s="356"/>
      <c r="F28" s="355"/>
      <c r="G28" s="356"/>
      <c r="H28" s="44"/>
      <c r="I28" s="45">
        <f>D13+D14+D15+F13+F14+F15+H13+H14+H15</f>
        <v>0</v>
      </c>
      <c r="J28" s="45">
        <f>E13+E14+E15+G13+G14+G15+I13+I14+I15</f>
        <v>0</v>
      </c>
      <c r="K28" s="45">
        <f>I28-J28</f>
        <v>0</v>
      </c>
    </row>
    <row r="29" spans="1:11" ht="24" customHeight="1">
      <c r="A29" s="2" t="str">
        <f>A16</f>
        <v>NEVBC 17 Purple</v>
      </c>
      <c r="B29" s="355"/>
      <c r="C29" s="356"/>
      <c r="D29" s="355"/>
      <c r="E29" s="356"/>
      <c r="F29" s="355"/>
      <c r="G29" s="356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1" ht="24" customHeight="1">
      <c r="A30" s="2" t="str">
        <f>A19</f>
        <v>Tx Storm Markis 16</v>
      </c>
      <c r="B30" s="355"/>
      <c r="C30" s="356"/>
      <c r="D30" s="355"/>
      <c r="E30" s="356"/>
      <c r="F30" s="355"/>
      <c r="G30" s="356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1" ht="24" customHeight="1">
      <c r="A31" s="2" t="str">
        <f>A22</f>
        <v>ARVC 14N2 Adidas</v>
      </c>
      <c r="B31" s="355"/>
      <c r="C31" s="356"/>
      <c r="D31" s="355"/>
      <c r="E31" s="356"/>
      <c r="F31" s="355"/>
      <c r="G31" s="356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1" ht="12.75">
      <c r="A32" s="8"/>
      <c r="B32" s="354">
        <f>SUM(B28:C31)</f>
        <v>0</v>
      </c>
      <c r="C32" s="354"/>
      <c r="D32" s="354">
        <f>SUM(D28:E31)</f>
        <v>0</v>
      </c>
      <c r="E32" s="354"/>
      <c r="F32" s="354">
        <f>SUM(F28:G31)</f>
        <v>0</v>
      </c>
      <c r="G32" s="354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ht="24" customHeight="1"/>
    <row r="34" spans="1:12" ht="24" customHeight="1">
      <c r="A34" s="3"/>
      <c r="B34" s="350" t="s">
        <v>17</v>
      </c>
      <c r="C34" s="351"/>
      <c r="D34" s="350" t="s">
        <v>17</v>
      </c>
      <c r="E34" s="351"/>
      <c r="F34" s="352" t="s">
        <v>18</v>
      </c>
      <c r="G34" s="352"/>
      <c r="I34" s="353" t="s">
        <v>105</v>
      </c>
      <c r="J34" s="353"/>
      <c r="K34" s="353"/>
      <c r="L34" s="353"/>
    </row>
    <row r="35" spans="1:12" ht="18" customHeight="1">
      <c r="A35" s="3" t="s">
        <v>19</v>
      </c>
      <c r="B35" s="350" t="str">
        <f>A28</f>
        <v>Tx Midessa Dynasty 16</v>
      </c>
      <c r="C35" s="351"/>
      <c r="D35" s="350" t="str">
        <f>A30</f>
        <v>Tx Storm Markis 16</v>
      </c>
      <c r="E35" s="351"/>
      <c r="F35" s="352" t="str">
        <f>A16</f>
        <v>NEVBC 17 Purple</v>
      </c>
      <c r="G35" s="352"/>
      <c r="I35" s="353" t="s">
        <v>146</v>
      </c>
      <c r="J35" s="353"/>
      <c r="K35" s="353"/>
      <c r="L35" s="353"/>
    </row>
    <row r="36" spans="1:12" ht="18" customHeight="1">
      <c r="A36" s="3" t="s">
        <v>20</v>
      </c>
      <c r="B36" s="350" t="str">
        <f>A16</f>
        <v>NEVBC 17 Purple</v>
      </c>
      <c r="C36" s="351"/>
      <c r="D36" s="350" t="str">
        <f>A22</f>
        <v>ARVC 14N2 Adidas</v>
      </c>
      <c r="E36" s="351"/>
      <c r="F36" s="352" t="str">
        <f>A13</f>
        <v>Tx Midessa Dynasty 16</v>
      </c>
      <c r="G36" s="352"/>
      <c r="I36" s="18"/>
      <c r="J36" s="18"/>
      <c r="K36" s="18"/>
      <c r="L36" s="18"/>
    </row>
    <row r="37" spans="1:12" ht="18" customHeight="1">
      <c r="A37" s="3" t="s">
        <v>21</v>
      </c>
      <c r="B37" s="350" t="str">
        <f>A28</f>
        <v>Tx Midessa Dynasty 16</v>
      </c>
      <c r="C37" s="351"/>
      <c r="D37" s="350" t="str">
        <f>A31</f>
        <v>ARVC 14N2 Adidas</v>
      </c>
      <c r="E37" s="351"/>
      <c r="F37" s="352" t="str">
        <f>A30</f>
        <v>Tx Storm Markis 16</v>
      </c>
      <c r="G37" s="352"/>
      <c r="I37" s="353" t="s">
        <v>106</v>
      </c>
      <c r="J37" s="353"/>
      <c r="K37" s="353"/>
      <c r="L37" s="353"/>
    </row>
    <row r="38" spans="1:12" ht="18" customHeight="1">
      <c r="A38" s="3" t="s">
        <v>24</v>
      </c>
      <c r="B38" s="350" t="str">
        <f>A29</f>
        <v>NEVBC 17 Purple</v>
      </c>
      <c r="C38" s="351"/>
      <c r="D38" s="350" t="str">
        <f>A30</f>
        <v>Tx Storm Markis 16</v>
      </c>
      <c r="E38" s="351"/>
      <c r="F38" s="352" t="str">
        <f>A28</f>
        <v>Tx Midessa Dynasty 16</v>
      </c>
      <c r="G38" s="352"/>
      <c r="I38" s="353" t="s">
        <v>147</v>
      </c>
      <c r="J38" s="353"/>
      <c r="K38" s="353"/>
      <c r="L38" s="353"/>
    </row>
    <row r="39" spans="1:7" ht="18" customHeight="1">
      <c r="A39" s="3" t="s">
        <v>25</v>
      </c>
      <c r="B39" s="350" t="str">
        <f>A30</f>
        <v>Tx Storm Markis 16</v>
      </c>
      <c r="C39" s="351"/>
      <c r="D39" s="350" t="str">
        <f>A31</f>
        <v>ARVC 14N2 Adidas</v>
      </c>
      <c r="E39" s="351"/>
      <c r="F39" s="352" t="str">
        <f>A16</f>
        <v>NEVBC 17 Purple</v>
      </c>
      <c r="G39" s="352"/>
    </row>
    <row r="40" spans="1:7" ht="18" customHeight="1">
      <c r="A40" s="3" t="s">
        <v>26</v>
      </c>
      <c r="B40" s="350" t="str">
        <f>A13</f>
        <v>Tx Midessa Dynasty 16</v>
      </c>
      <c r="C40" s="351"/>
      <c r="D40" s="350" t="str">
        <f>A29</f>
        <v>NEVBC 17 Purple</v>
      </c>
      <c r="E40" s="351"/>
      <c r="F40" s="352" t="str">
        <f>A22</f>
        <v>ARVC 14N2 Adidas</v>
      </c>
      <c r="G40" s="352"/>
    </row>
    <row r="41" spans="8:9" ht="18" customHeight="1">
      <c r="H41" s="8"/>
      <c r="I41" s="8"/>
    </row>
    <row r="42" spans="1:9" ht="18" customHeight="1">
      <c r="A42" s="348"/>
      <c r="B42" s="348"/>
      <c r="C42" s="348"/>
      <c r="D42" s="348"/>
      <c r="E42" s="348"/>
      <c r="F42" s="348"/>
      <c r="G42" s="348"/>
      <c r="H42" s="348"/>
      <c r="I42" s="12"/>
    </row>
    <row r="43" spans="1:9" ht="18" customHeight="1">
      <c r="A43" s="349" t="s">
        <v>190</v>
      </c>
      <c r="B43" s="349"/>
      <c r="C43" s="349"/>
      <c r="D43" s="349"/>
      <c r="E43" s="349"/>
      <c r="F43" s="349"/>
      <c r="G43" s="349"/>
      <c r="H43" s="349"/>
      <c r="I43" s="28"/>
    </row>
    <row r="44" ht="18" customHeight="1"/>
    <row r="45" ht="18" customHeight="1"/>
  </sheetData>
  <sheetProtection/>
  <mergeCells count="71">
    <mergeCell ref="A1:M1"/>
    <mergeCell ref="A2:M2"/>
    <mergeCell ref="A7:H7"/>
    <mergeCell ref="B12:C12"/>
    <mergeCell ref="D12:E12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64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43"/>
  <sheetViews>
    <sheetView zoomScalePageLayoutView="0" workbookViewId="0" topLeftCell="A1">
      <selection activeCell="B11" sqref="B11"/>
    </sheetView>
  </sheetViews>
  <sheetFormatPr defaultColWidth="11.421875" defaultRowHeight="12.75"/>
  <cols>
    <col min="1" max="1" width="38.7109375" style="0" bestFit="1" customWidth="1"/>
    <col min="2" max="9" width="15.7109375" style="0" customWidth="1"/>
    <col min="10" max="10" width="22.7109375" style="0" customWidth="1"/>
    <col min="11" max="16384" width="8.8515625" style="0" customWidth="1"/>
  </cols>
  <sheetData>
    <row r="1" spans="1:13" ht="18">
      <c r="A1" s="341" t="str">
        <f>Pools!A1</f>
        <v>Albuquerque Bid Qualifier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</row>
    <row r="2" spans="1:13" ht="18">
      <c r="A2" s="342" t="str">
        <f>Pools!A2</f>
        <v>3/16/19 - 3/17/19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</row>
    <row r="3" spans="1:7" ht="13.5">
      <c r="A3" s="30"/>
      <c r="B3" s="52" t="str">
        <f>Pools!B20</f>
        <v>AM Pool - 8:00am Start</v>
      </c>
      <c r="C3" s="37"/>
      <c r="D3" s="30"/>
      <c r="E3" s="30"/>
      <c r="F3" s="30"/>
      <c r="G3" s="30"/>
    </row>
    <row r="4" spans="1:2" s="26" customFormat="1" ht="13.5">
      <c r="A4" s="38" t="s">
        <v>4</v>
      </c>
      <c r="B4" s="26" t="str">
        <f>Pools!B21</f>
        <v>ABQ Convention Center Ct. 2</v>
      </c>
    </row>
    <row r="5" spans="1:2" s="26" customFormat="1" ht="13.5">
      <c r="A5" s="38" t="s">
        <v>5</v>
      </c>
      <c r="B5" s="26" t="str">
        <f>Pools!A19</f>
        <v>Division II</v>
      </c>
    </row>
    <row r="7" spans="1:13" s="7" customFormat="1" ht="13.5">
      <c r="A7" s="374" t="s">
        <v>104</v>
      </c>
      <c r="B7" s="374"/>
      <c r="C7" s="374"/>
      <c r="D7" s="374"/>
      <c r="E7" s="374"/>
      <c r="F7" s="374"/>
      <c r="G7" s="374"/>
      <c r="H7" s="374"/>
      <c r="I7" s="39"/>
      <c r="J7" s="39"/>
      <c r="K7" s="39"/>
      <c r="L7" s="39"/>
      <c r="M7" s="39"/>
    </row>
    <row r="9" spans="1:7" ht="12.75">
      <c r="A9" s="11" t="s">
        <v>22</v>
      </c>
      <c r="B9" s="27" t="s">
        <v>28</v>
      </c>
      <c r="D9" s="11"/>
      <c r="E9" s="11"/>
      <c r="F9" s="11"/>
      <c r="G9" s="11"/>
    </row>
    <row r="10" spans="1:7" ht="12.75">
      <c r="A10" s="11" t="s">
        <v>23</v>
      </c>
      <c r="B10" s="13">
        <v>2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350" t="str">
        <f>A13</f>
        <v>Tx On Point 15 Abner</v>
      </c>
      <c r="C12" s="358"/>
      <c r="D12" s="350" t="str">
        <f>A16</f>
        <v>RVC Xplosion 15</v>
      </c>
      <c r="E12" s="351"/>
      <c r="F12" s="350" t="str">
        <f>A19</f>
        <v>Wolf Pack 13N1</v>
      </c>
      <c r="G12" s="351"/>
      <c r="H12" s="375" t="str">
        <f>A22</f>
        <v>DCVA Koa 15</v>
      </c>
      <c r="I12" s="351"/>
      <c r="J12" s="3" t="s">
        <v>7</v>
      </c>
      <c r="K12" s="350" t="s">
        <v>8</v>
      </c>
      <c r="L12" s="351"/>
    </row>
    <row r="13" spans="1:12" s="41" customFormat="1" ht="24" customHeight="1">
      <c r="A13" s="359" t="str">
        <f>Pools!B23</f>
        <v>Tx On Point 15 Abner</v>
      </c>
      <c r="B13" s="368"/>
      <c r="C13" s="369"/>
      <c r="D13" s="40"/>
      <c r="E13" s="40"/>
      <c r="F13" s="40"/>
      <c r="G13" s="40"/>
      <c r="H13" s="40"/>
      <c r="I13" s="40"/>
      <c r="J13" s="359">
        <v>1</v>
      </c>
      <c r="K13" s="362"/>
      <c r="L13" s="363"/>
    </row>
    <row r="14" spans="1:12" s="41" customFormat="1" ht="24" customHeight="1">
      <c r="A14" s="360"/>
      <c r="B14" s="370"/>
      <c r="C14" s="371"/>
      <c r="D14" s="40"/>
      <c r="E14" s="40"/>
      <c r="F14" s="40"/>
      <c r="G14" s="40"/>
      <c r="H14" s="40"/>
      <c r="I14" s="40"/>
      <c r="J14" s="360"/>
      <c r="K14" s="364"/>
      <c r="L14" s="365"/>
    </row>
    <row r="15" spans="1:12" s="41" customFormat="1" ht="24" customHeight="1">
      <c r="A15" s="361"/>
      <c r="B15" s="372"/>
      <c r="C15" s="373"/>
      <c r="D15" s="40"/>
      <c r="E15" s="40"/>
      <c r="F15" s="40"/>
      <c r="G15" s="40"/>
      <c r="H15" s="40"/>
      <c r="I15" s="40"/>
      <c r="J15" s="361"/>
      <c r="K15" s="366"/>
      <c r="L15" s="367"/>
    </row>
    <row r="16" spans="1:12" s="41" customFormat="1" ht="24" customHeight="1">
      <c r="A16" s="359" t="str">
        <f>Pools!B24</f>
        <v>RVC Xplosion 15</v>
      </c>
      <c r="B16" s="42" t="str">
        <f>IF(E13&gt;0,E13," ")</f>
        <v> </v>
      </c>
      <c r="C16" s="42" t="str">
        <f>IF(D13&gt;0,D13," ")</f>
        <v> </v>
      </c>
      <c r="D16" s="368"/>
      <c r="E16" s="369"/>
      <c r="F16" s="40"/>
      <c r="G16" s="40"/>
      <c r="H16" s="40"/>
      <c r="I16" s="40"/>
      <c r="J16" s="359">
        <v>2</v>
      </c>
      <c r="K16" s="362"/>
      <c r="L16" s="363"/>
    </row>
    <row r="17" spans="1:12" s="41" customFormat="1" ht="24" customHeight="1">
      <c r="A17" s="360"/>
      <c r="B17" s="42" t="str">
        <f>IF(E14&gt;0,E14," ")</f>
        <v> </v>
      </c>
      <c r="C17" s="42" t="str">
        <f>IF(D14&gt;0,D14," ")</f>
        <v> </v>
      </c>
      <c r="D17" s="370"/>
      <c r="E17" s="371"/>
      <c r="F17" s="40"/>
      <c r="G17" s="40"/>
      <c r="H17" s="40"/>
      <c r="I17" s="40"/>
      <c r="J17" s="360"/>
      <c r="K17" s="364"/>
      <c r="L17" s="365"/>
    </row>
    <row r="18" spans="1:12" s="41" customFormat="1" ht="24" customHeight="1">
      <c r="A18" s="361"/>
      <c r="B18" s="42" t="str">
        <f>IF(E15&gt;0,E15," ")</f>
        <v> </v>
      </c>
      <c r="C18" s="42" t="str">
        <f>IF(D15&gt;0,D15," ")</f>
        <v> </v>
      </c>
      <c r="D18" s="372"/>
      <c r="E18" s="373"/>
      <c r="F18" s="40"/>
      <c r="G18" s="40"/>
      <c r="H18" s="40"/>
      <c r="I18" s="40"/>
      <c r="J18" s="361"/>
      <c r="K18" s="366"/>
      <c r="L18" s="367"/>
    </row>
    <row r="19" spans="1:12" s="41" customFormat="1" ht="24" customHeight="1">
      <c r="A19" s="359" t="str">
        <f>Pools!B25</f>
        <v>Wolf Pack 13N1</v>
      </c>
      <c r="B19" s="42" t="str">
        <f>IF(G13&gt;0,G13," ")</f>
        <v> </v>
      </c>
      <c r="C19" s="42" t="str">
        <f>IF(F13&gt;0,F13," ")</f>
        <v> </v>
      </c>
      <c r="D19" s="42" t="str">
        <f>IF(G16&gt;0,G16," ")</f>
        <v> </v>
      </c>
      <c r="E19" s="42" t="str">
        <f>IF(F16&gt;0,F16," ")</f>
        <v> </v>
      </c>
      <c r="F19" s="43"/>
      <c r="G19" s="43"/>
      <c r="H19" s="40"/>
      <c r="I19" s="40"/>
      <c r="J19" s="359">
        <v>3</v>
      </c>
      <c r="K19" s="362"/>
      <c r="L19" s="363"/>
    </row>
    <row r="20" spans="1:12" s="41" customFormat="1" ht="24" customHeight="1">
      <c r="A20" s="360"/>
      <c r="B20" s="42" t="str">
        <f>IF(G14&gt;0,G14," ")</f>
        <v> </v>
      </c>
      <c r="C20" s="42" t="str">
        <f>IF(F14&gt;0,F14," ")</f>
        <v> </v>
      </c>
      <c r="D20" s="42" t="str">
        <f>IF(G17&gt;0,G17," ")</f>
        <v> </v>
      </c>
      <c r="E20" s="42" t="str">
        <f>IF(F17&gt;0,F17," ")</f>
        <v> </v>
      </c>
      <c r="F20" s="43"/>
      <c r="G20" s="43"/>
      <c r="H20" s="40"/>
      <c r="I20" s="40"/>
      <c r="J20" s="360"/>
      <c r="K20" s="364"/>
      <c r="L20" s="365"/>
    </row>
    <row r="21" spans="1:12" s="41" customFormat="1" ht="24" customHeight="1">
      <c r="A21" s="361"/>
      <c r="B21" s="42" t="str">
        <f>IF(G15&gt;0,G15," ")</f>
        <v> </v>
      </c>
      <c r="C21" s="42" t="str">
        <f>IF(F15&gt;0,F15," ")</f>
        <v> </v>
      </c>
      <c r="D21" s="42" t="str">
        <f>IF(G18&gt;0,G18," ")</f>
        <v> </v>
      </c>
      <c r="E21" s="42" t="str">
        <f>IF(F18&gt;0,F18," ")</f>
        <v> </v>
      </c>
      <c r="F21" s="43"/>
      <c r="G21" s="43"/>
      <c r="H21" s="40"/>
      <c r="I21" s="40"/>
      <c r="J21" s="361"/>
      <c r="K21" s="366"/>
      <c r="L21" s="367"/>
    </row>
    <row r="22" spans="1:12" s="41" customFormat="1" ht="24" customHeight="1">
      <c r="A22" s="359" t="str">
        <f>Pools!B26</f>
        <v>DCVA Koa 15</v>
      </c>
      <c r="B22" s="42" t="str">
        <f>IF(I13&gt;0,I13," ")</f>
        <v> </v>
      </c>
      <c r="C22" s="42" t="str">
        <f>IF(H13&gt;0,H13," ")</f>
        <v> </v>
      </c>
      <c r="D22" s="42" t="str">
        <f>IF(I16&gt;0,I16," ")</f>
        <v> </v>
      </c>
      <c r="E22" s="42" t="str">
        <f>IF(H16&gt;0,H16," ")</f>
        <v> </v>
      </c>
      <c r="F22" s="42" t="str">
        <f>IF(I19&gt;0,I19," ")</f>
        <v> </v>
      </c>
      <c r="G22" s="42" t="str">
        <f>IF(H19&gt;0,H19," ")</f>
        <v> </v>
      </c>
      <c r="H22" s="368"/>
      <c r="I22" s="369"/>
      <c r="J22" s="359">
        <v>4</v>
      </c>
      <c r="K22" s="362"/>
      <c r="L22" s="363"/>
    </row>
    <row r="23" spans="1:12" s="41" customFormat="1" ht="24" customHeight="1">
      <c r="A23" s="360"/>
      <c r="B23" s="42" t="str">
        <f>IF(I14&gt;0,I14," ")</f>
        <v> </v>
      </c>
      <c r="C23" s="42" t="str">
        <f>IF(H14&gt;0,H14," ")</f>
        <v> </v>
      </c>
      <c r="D23" s="42" t="str">
        <f>IF(I17&gt;0,I17," ")</f>
        <v> </v>
      </c>
      <c r="E23" s="42" t="str">
        <f>IF(H17&gt;0,H17," ")</f>
        <v> </v>
      </c>
      <c r="F23" s="42" t="str">
        <f>IF(I20&gt;0,I20," ")</f>
        <v> </v>
      </c>
      <c r="G23" s="42" t="str">
        <f>IF(H20&gt;0,H20," ")</f>
        <v> </v>
      </c>
      <c r="H23" s="370"/>
      <c r="I23" s="371"/>
      <c r="J23" s="360"/>
      <c r="K23" s="364"/>
      <c r="L23" s="365"/>
    </row>
    <row r="24" spans="1:12" s="41" customFormat="1" ht="24" customHeight="1">
      <c r="A24" s="361"/>
      <c r="B24" s="42" t="str">
        <f>IF(I15&gt;0,I15," ")</f>
        <v> </v>
      </c>
      <c r="C24" s="42" t="str">
        <f>IF(H15&gt;0,H15," ")</f>
        <v> </v>
      </c>
      <c r="D24" s="42" t="str">
        <f>IF(I18&gt;0,I18," ")</f>
        <v> </v>
      </c>
      <c r="E24" s="42" t="str">
        <f>IF(H18&gt;0,H18," ")</f>
        <v> </v>
      </c>
      <c r="F24" s="42" t="str">
        <f>IF(I21&gt;0,I21," ")</f>
        <v> </v>
      </c>
      <c r="G24" s="42" t="str">
        <f>IF(H21&gt;0,H21," ")</f>
        <v> </v>
      </c>
      <c r="H24" s="372"/>
      <c r="I24" s="373"/>
      <c r="J24" s="361"/>
      <c r="K24" s="366"/>
      <c r="L24" s="367"/>
    </row>
    <row r="25" spans="1:13" s="41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357" t="s">
        <v>9</v>
      </c>
      <c r="C26" s="357"/>
      <c r="D26" s="357"/>
      <c r="E26" s="36"/>
      <c r="F26" s="357" t="s">
        <v>10</v>
      </c>
      <c r="G26" s="357"/>
      <c r="H26" s="357"/>
      <c r="I26" s="357" t="s">
        <v>11</v>
      </c>
      <c r="J26" s="357"/>
    </row>
    <row r="27" spans="1:11" ht="12.75">
      <c r="A27" s="1"/>
      <c r="B27" s="350" t="s">
        <v>12</v>
      </c>
      <c r="C27" s="358"/>
      <c r="D27" s="358" t="s">
        <v>13</v>
      </c>
      <c r="E27" s="358"/>
      <c r="F27" s="358" t="s">
        <v>12</v>
      </c>
      <c r="G27" s="358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Tx On Point 15 Abner</v>
      </c>
      <c r="B28" s="355"/>
      <c r="C28" s="356"/>
      <c r="D28" s="355"/>
      <c r="E28" s="356"/>
      <c r="F28" s="355"/>
      <c r="G28" s="356"/>
      <c r="H28" s="44"/>
      <c r="I28" s="45">
        <f>D13+D14+D15+F13+F14+F15+H13+H14+H15</f>
        <v>0</v>
      </c>
      <c r="J28" s="45">
        <f>E13+E14+E15+G13+G14+G15+I13+I14+I15</f>
        <v>0</v>
      </c>
      <c r="K28" s="45">
        <f>I28-J28</f>
        <v>0</v>
      </c>
    </row>
    <row r="29" spans="1:11" ht="24" customHeight="1">
      <c r="A29" s="2" t="str">
        <f>A16</f>
        <v>RVC Xplosion 15</v>
      </c>
      <c r="B29" s="355"/>
      <c r="C29" s="356"/>
      <c r="D29" s="355"/>
      <c r="E29" s="356"/>
      <c r="F29" s="355"/>
      <c r="G29" s="356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1" ht="24" customHeight="1">
      <c r="A30" s="2" t="str">
        <f>A19</f>
        <v>Wolf Pack 13N1</v>
      </c>
      <c r="B30" s="355"/>
      <c r="C30" s="356"/>
      <c r="D30" s="355"/>
      <c r="E30" s="356"/>
      <c r="F30" s="355"/>
      <c r="G30" s="356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1" ht="24" customHeight="1">
      <c r="A31" s="2" t="str">
        <f>A22</f>
        <v>DCVA Koa 15</v>
      </c>
      <c r="B31" s="355"/>
      <c r="C31" s="356"/>
      <c r="D31" s="355"/>
      <c r="E31" s="356"/>
      <c r="F31" s="355"/>
      <c r="G31" s="356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1" ht="12.75">
      <c r="A32" s="8"/>
      <c r="B32" s="354">
        <f>SUM(B28:C31)</f>
        <v>0</v>
      </c>
      <c r="C32" s="354"/>
      <c r="D32" s="354">
        <f>SUM(D28:E31)</f>
        <v>0</v>
      </c>
      <c r="E32" s="354"/>
      <c r="F32" s="354">
        <f>SUM(F28:G31)</f>
        <v>0</v>
      </c>
      <c r="G32" s="354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ht="24" customHeight="1"/>
    <row r="34" spans="1:12" ht="24" customHeight="1">
      <c r="A34" s="3"/>
      <c r="B34" s="350" t="s">
        <v>17</v>
      </c>
      <c r="C34" s="351"/>
      <c r="D34" s="350" t="s">
        <v>17</v>
      </c>
      <c r="E34" s="351"/>
      <c r="F34" s="352" t="s">
        <v>18</v>
      </c>
      <c r="G34" s="352"/>
      <c r="I34" s="353" t="s">
        <v>105</v>
      </c>
      <c r="J34" s="353"/>
      <c r="K34" s="353"/>
      <c r="L34" s="353"/>
    </row>
    <row r="35" spans="1:12" ht="18" customHeight="1">
      <c r="A35" s="3" t="s">
        <v>19</v>
      </c>
      <c r="B35" s="350" t="str">
        <f>A28</f>
        <v>Tx On Point 15 Abner</v>
      </c>
      <c r="C35" s="351"/>
      <c r="D35" s="350" t="str">
        <f>A30</f>
        <v>Wolf Pack 13N1</v>
      </c>
      <c r="E35" s="351"/>
      <c r="F35" s="352" t="str">
        <f>A16</f>
        <v>RVC Xplosion 15</v>
      </c>
      <c r="G35" s="352"/>
      <c r="I35" s="353" t="s">
        <v>146</v>
      </c>
      <c r="J35" s="353"/>
      <c r="K35" s="353"/>
      <c r="L35" s="353"/>
    </row>
    <row r="36" spans="1:12" ht="18" customHeight="1">
      <c r="A36" s="3" t="s">
        <v>20</v>
      </c>
      <c r="B36" s="350" t="str">
        <f>A16</f>
        <v>RVC Xplosion 15</v>
      </c>
      <c r="C36" s="351"/>
      <c r="D36" s="350" t="str">
        <f>A22</f>
        <v>DCVA Koa 15</v>
      </c>
      <c r="E36" s="351"/>
      <c r="F36" s="352" t="str">
        <f>A13</f>
        <v>Tx On Point 15 Abner</v>
      </c>
      <c r="G36" s="352"/>
      <c r="I36" s="18"/>
      <c r="J36" s="18"/>
      <c r="K36" s="18"/>
      <c r="L36" s="18"/>
    </row>
    <row r="37" spans="1:12" ht="18" customHeight="1">
      <c r="A37" s="3" t="s">
        <v>21</v>
      </c>
      <c r="B37" s="350" t="str">
        <f>A28</f>
        <v>Tx On Point 15 Abner</v>
      </c>
      <c r="C37" s="351"/>
      <c r="D37" s="350" t="str">
        <f>A31</f>
        <v>DCVA Koa 15</v>
      </c>
      <c r="E37" s="351"/>
      <c r="F37" s="352" t="str">
        <f>A30</f>
        <v>Wolf Pack 13N1</v>
      </c>
      <c r="G37" s="352"/>
      <c r="I37" s="353" t="s">
        <v>106</v>
      </c>
      <c r="J37" s="353"/>
      <c r="K37" s="353"/>
      <c r="L37" s="353"/>
    </row>
    <row r="38" spans="1:12" ht="18" customHeight="1">
      <c r="A38" s="3" t="s">
        <v>24</v>
      </c>
      <c r="B38" s="350" t="str">
        <f>A29</f>
        <v>RVC Xplosion 15</v>
      </c>
      <c r="C38" s="351"/>
      <c r="D38" s="350" t="str">
        <f>A30</f>
        <v>Wolf Pack 13N1</v>
      </c>
      <c r="E38" s="351"/>
      <c r="F38" s="352" t="str">
        <f>A28</f>
        <v>Tx On Point 15 Abner</v>
      </c>
      <c r="G38" s="352"/>
      <c r="I38" s="353" t="s">
        <v>147</v>
      </c>
      <c r="J38" s="353"/>
      <c r="K38" s="353"/>
      <c r="L38" s="353"/>
    </row>
    <row r="39" spans="1:7" ht="18" customHeight="1">
      <c r="A39" s="3" t="s">
        <v>25</v>
      </c>
      <c r="B39" s="350" t="str">
        <f>A30</f>
        <v>Wolf Pack 13N1</v>
      </c>
      <c r="C39" s="351"/>
      <c r="D39" s="350" t="str">
        <f>A31</f>
        <v>DCVA Koa 15</v>
      </c>
      <c r="E39" s="351"/>
      <c r="F39" s="352" t="str">
        <f>A16</f>
        <v>RVC Xplosion 15</v>
      </c>
      <c r="G39" s="352"/>
    </row>
    <row r="40" spans="1:7" ht="18" customHeight="1">
      <c r="A40" s="3" t="s">
        <v>26</v>
      </c>
      <c r="B40" s="350" t="str">
        <f>A13</f>
        <v>Tx On Point 15 Abner</v>
      </c>
      <c r="C40" s="351"/>
      <c r="D40" s="350" t="str">
        <f>A29</f>
        <v>RVC Xplosion 15</v>
      </c>
      <c r="E40" s="351"/>
      <c r="F40" s="352" t="str">
        <f>A22</f>
        <v>DCVA Koa 15</v>
      </c>
      <c r="G40" s="352"/>
    </row>
    <row r="41" spans="8:9" ht="18" customHeight="1">
      <c r="H41" s="8"/>
      <c r="I41" s="8"/>
    </row>
    <row r="42" spans="1:9" ht="18" customHeight="1">
      <c r="A42" s="348"/>
      <c r="B42" s="348"/>
      <c r="C42" s="348"/>
      <c r="D42" s="348"/>
      <c r="E42" s="348"/>
      <c r="F42" s="348"/>
      <c r="G42" s="348"/>
      <c r="H42" s="348"/>
      <c r="I42" s="12"/>
    </row>
    <row r="43" spans="1:9" ht="18" customHeight="1">
      <c r="A43" s="349" t="s">
        <v>190</v>
      </c>
      <c r="B43" s="349"/>
      <c r="C43" s="349"/>
      <c r="D43" s="349"/>
      <c r="E43" s="349"/>
      <c r="F43" s="349"/>
      <c r="G43" s="349"/>
      <c r="H43" s="349"/>
      <c r="I43" s="28"/>
    </row>
    <row r="44" ht="18" customHeight="1"/>
    <row r="45" ht="18" customHeight="1"/>
  </sheetData>
  <sheetProtection/>
  <mergeCells count="71">
    <mergeCell ref="A1:M1"/>
    <mergeCell ref="A2:M2"/>
    <mergeCell ref="A7:H7"/>
    <mergeCell ref="B12:C12"/>
    <mergeCell ref="D12:E12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64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43"/>
  <sheetViews>
    <sheetView zoomScalePageLayoutView="0" workbookViewId="0" topLeftCell="A1">
      <selection activeCell="B11" sqref="B11"/>
    </sheetView>
  </sheetViews>
  <sheetFormatPr defaultColWidth="11.421875" defaultRowHeight="12.75"/>
  <cols>
    <col min="1" max="1" width="38.7109375" style="0" bestFit="1" customWidth="1"/>
    <col min="2" max="9" width="15.7109375" style="0" customWidth="1"/>
    <col min="10" max="10" width="22.7109375" style="0" customWidth="1"/>
    <col min="11" max="16384" width="8.8515625" style="0" customWidth="1"/>
  </cols>
  <sheetData>
    <row r="1" spans="1:13" ht="18">
      <c r="A1" s="341" t="str">
        <f>Pools!A1</f>
        <v>Albuquerque Bid Qualifier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</row>
    <row r="2" spans="1:13" ht="18">
      <c r="A2" s="342" t="str">
        <f>Pools!A2</f>
        <v>3/16/19 - 3/17/19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</row>
    <row r="3" spans="1:7" ht="13.5">
      <c r="A3" s="30"/>
      <c r="B3" s="52" t="str">
        <f>Pools!C20</f>
        <v>AM Pool - 8:00am Start</v>
      </c>
      <c r="C3" s="37"/>
      <c r="D3" s="30"/>
      <c r="E3" s="30"/>
      <c r="F3" s="30"/>
      <c r="G3" s="30"/>
    </row>
    <row r="4" spans="1:2" s="26" customFormat="1" ht="13.5">
      <c r="A4" s="38" t="s">
        <v>4</v>
      </c>
      <c r="B4" s="26" t="str">
        <f>Pools!C21</f>
        <v>ABQ Convention Center Ct. 3</v>
      </c>
    </row>
    <row r="5" spans="1:2" s="26" customFormat="1" ht="13.5">
      <c r="A5" s="38" t="s">
        <v>5</v>
      </c>
      <c r="B5" s="26" t="str">
        <f>Pools!A19</f>
        <v>Division II</v>
      </c>
    </row>
    <row r="7" spans="1:13" s="7" customFormat="1" ht="13.5">
      <c r="A7" s="374" t="s">
        <v>104</v>
      </c>
      <c r="B7" s="374"/>
      <c r="C7" s="374"/>
      <c r="D7" s="374"/>
      <c r="E7" s="374"/>
      <c r="F7" s="374"/>
      <c r="G7" s="374"/>
      <c r="H7" s="374"/>
      <c r="I7" s="39"/>
      <c r="J7" s="39"/>
      <c r="K7" s="39"/>
      <c r="L7" s="39"/>
      <c r="M7" s="39"/>
    </row>
    <row r="9" spans="1:7" ht="12.75">
      <c r="A9" s="11" t="s">
        <v>22</v>
      </c>
      <c r="B9" s="27" t="s">
        <v>29</v>
      </c>
      <c r="D9" s="11"/>
      <c r="E9" s="11"/>
      <c r="F9" s="11"/>
      <c r="G9" s="11"/>
    </row>
    <row r="10" spans="1:7" ht="12.75">
      <c r="A10" s="11" t="s">
        <v>23</v>
      </c>
      <c r="B10" s="13">
        <v>3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350" t="str">
        <f>A13</f>
        <v>Amarillo Xtreme 16 Matrix</v>
      </c>
      <c r="C12" s="358"/>
      <c r="D12" s="350" t="str">
        <f>A16</f>
        <v>E3VB 15 Extreme</v>
      </c>
      <c r="E12" s="351"/>
      <c r="F12" s="350" t="str">
        <f>A19</f>
        <v>NM Storm Gray 16</v>
      </c>
      <c r="G12" s="351"/>
      <c r="H12" s="375" t="str">
        <f>A22</f>
        <v>EP SOL 14</v>
      </c>
      <c r="I12" s="351"/>
      <c r="J12" s="3" t="s">
        <v>7</v>
      </c>
      <c r="K12" s="350" t="s">
        <v>8</v>
      </c>
      <c r="L12" s="351"/>
    </row>
    <row r="13" spans="1:12" s="41" customFormat="1" ht="24" customHeight="1">
      <c r="A13" s="359" t="str">
        <f>Pools!C23</f>
        <v>Amarillo Xtreme 16 Matrix</v>
      </c>
      <c r="B13" s="368"/>
      <c r="C13" s="369"/>
      <c r="D13" s="40"/>
      <c r="E13" s="40"/>
      <c r="F13" s="40"/>
      <c r="G13" s="40"/>
      <c r="H13" s="40"/>
      <c r="I13" s="40"/>
      <c r="J13" s="359">
        <v>1</v>
      </c>
      <c r="K13" s="362"/>
      <c r="L13" s="363"/>
    </row>
    <row r="14" spans="1:12" s="41" customFormat="1" ht="24" customHeight="1">
      <c r="A14" s="360"/>
      <c r="B14" s="370"/>
      <c r="C14" s="371"/>
      <c r="D14" s="40"/>
      <c r="E14" s="40"/>
      <c r="F14" s="40"/>
      <c r="G14" s="40"/>
      <c r="H14" s="40"/>
      <c r="I14" s="40"/>
      <c r="J14" s="360"/>
      <c r="K14" s="364"/>
      <c r="L14" s="365"/>
    </row>
    <row r="15" spans="1:12" s="41" customFormat="1" ht="24" customHeight="1">
      <c r="A15" s="361"/>
      <c r="B15" s="372"/>
      <c r="C15" s="373"/>
      <c r="D15" s="40"/>
      <c r="E15" s="40"/>
      <c r="F15" s="40"/>
      <c r="G15" s="40"/>
      <c r="H15" s="40"/>
      <c r="I15" s="40"/>
      <c r="J15" s="361"/>
      <c r="K15" s="366"/>
      <c r="L15" s="367"/>
    </row>
    <row r="16" spans="1:12" s="41" customFormat="1" ht="24" customHeight="1">
      <c r="A16" s="359" t="str">
        <f>Pools!C24</f>
        <v>E3VB 15 Extreme</v>
      </c>
      <c r="B16" s="42" t="str">
        <f>IF(E13&gt;0,E13," ")</f>
        <v> </v>
      </c>
      <c r="C16" s="42" t="str">
        <f>IF(D13&gt;0,D13," ")</f>
        <v> </v>
      </c>
      <c r="D16" s="368"/>
      <c r="E16" s="369"/>
      <c r="F16" s="40"/>
      <c r="G16" s="40"/>
      <c r="H16" s="40"/>
      <c r="I16" s="40"/>
      <c r="J16" s="359">
        <v>2</v>
      </c>
      <c r="K16" s="362"/>
      <c r="L16" s="363"/>
    </row>
    <row r="17" spans="1:12" s="41" customFormat="1" ht="24" customHeight="1">
      <c r="A17" s="360"/>
      <c r="B17" s="42" t="str">
        <f>IF(E14&gt;0,E14," ")</f>
        <v> </v>
      </c>
      <c r="C17" s="42" t="str">
        <f>IF(D14&gt;0,D14," ")</f>
        <v> </v>
      </c>
      <c r="D17" s="370"/>
      <c r="E17" s="371"/>
      <c r="F17" s="40"/>
      <c r="G17" s="40"/>
      <c r="H17" s="40"/>
      <c r="I17" s="40"/>
      <c r="J17" s="360"/>
      <c r="K17" s="364"/>
      <c r="L17" s="365"/>
    </row>
    <row r="18" spans="1:12" s="41" customFormat="1" ht="24" customHeight="1">
      <c r="A18" s="361"/>
      <c r="B18" s="42" t="str">
        <f>IF(E15&gt;0,E15," ")</f>
        <v> </v>
      </c>
      <c r="C18" s="42" t="str">
        <f>IF(D15&gt;0,D15," ")</f>
        <v> </v>
      </c>
      <c r="D18" s="372"/>
      <c r="E18" s="373"/>
      <c r="F18" s="40"/>
      <c r="G18" s="40"/>
      <c r="H18" s="40"/>
      <c r="I18" s="40"/>
      <c r="J18" s="361"/>
      <c r="K18" s="366"/>
      <c r="L18" s="367"/>
    </row>
    <row r="19" spans="1:12" s="41" customFormat="1" ht="24" customHeight="1">
      <c r="A19" s="359" t="str">
        <f>Pools!C25</f>
        <v>NM Storm Gray 16</v>
      </c>
      <c r="B19" s="42" t="str">
        <f>IF(G13&gt;0,G13," ")</f>
        <v> </v>
      </c>
      <c r="C19" s="42" t="str">
        <f>IF(F13&gt;0,F13," ")</f>
        <v> </v>
      </c>
      <c r="D19" s="42" t="str">
        <f>IF(G16&gt;0,G16," ")</f>
        <v> </v>
      </c>
      <c r="E19" s="42" t="str">
        <f>IF(F16&gt;0,F16," ")</f>
        <v> </v>
      </c>
      <c r="F19" s="43"/>
      <c r="G19" s="43"/>
      <c r="H19" s="40"/>
      <c r="I19" s="40"/>
      <c r="J19" s="359">
        <v>3</v>
      </c>
      <c r="K19" s="362"/>
      <c r="L19" s="363"/>
    </row>
    <row r="20" spans="1:12" s="41" customFormat="1" ht="24" customHeight="1">
      <c r="A20" s="360"/>
      <c r="B20" s="42" t="str">
        <f>IF(G14&gt;0,G14," ")</f>
        <v> </v>
      </c>
      <c r="C20" s="42" t="str">
        <f>IF(F14&gt;0,F14," ")</f>
        <v> </v>
      </c>
      <c r="D20" s="42" t="str">
        <f>IF(G17&gt;0,G17," ")</f>
        <v> </v>
      </c>
      <c r="E20" s="42" t="str">
        <f>IF(F17&gt;0,F17," ")</f>
        <v> </v>
      </c>
      <c r="F20" s="43"/>
      <c r="G20" s="43"/>
      <c r="H20" s="40"/>
      <c r="I20" s="40"/>
      <c r="J20" s="360"/>
      <c r="K20" s="364"/>
      <c r="L20" s="365"/>
    </row>
    <row r="21" spans="1:12" s="41" customFormat="1" ht="24" customHeight="1">
      <c r="A21" s="361"/>
      <c r="B21" s="42" t="str">
        <f>IF(G15&gt;0,G15," ")</f>
        <v> </v>
      </c>
      <c r="C21" s="42" t="str">
        <f>IF(F15&gt;0,F15," ")</f>
        <v> </v>
      </c>
      <c r="D21" s="42" t="str">
        <f>IF(G18&gt;0,G18," ")</f>
        <v> </v>
      </c>
      <c r="E21" s="42" t="str">
        <f>IF(F18&gt;0,F18," ")</f>
        <v> </v>
      </c>
      <c r="F21" s="43"/>
      <c r="G21" s="43"/>
      <c r="H21" s="40"/>
      <c r="I21" s="40"/>
      <c r="J21" s="361"/>
      <c r="K21" s="366"/>
      <c r="L21" s="367"/>
    </row>
    <row r="22" spans="1:12" s="41" customFormat="1" ht="24" customHeight="1">
      <c r="A22" s="359" t="str">
        <f>Pools!C26</f>
        <v>EP SOL 14</v>
      </c>
      <c r="B22" s="42" t="str">
        <f>IF(I13&gt;0,I13," ")</f>
        <v> </v>
      </c>
      <c r="C22" s="42" t="str">
        <f>IF(H13&gt;0,H13," ")</f>
        <v> </v>
      </c>
      <c r="D22" s="42" t="str">
        <f>IF(I16&gt;0,I16," ")</f>
        <v> </v>
      </c>
      <c r="E22" s="42" t="str">
        <f>IF(H16&gt;0,H16," ")</f>
        <v> </v>
      </c>
      <c r="F22" s="42" t="str">
        <f>IF(I19&gt;0,I19," ")</f>
        <v> </v>
      </c>
      <c r="G22" s="42" t="str">
        <f>IF(H19&gt;0,H19," ")</f>
        <v> </v>
      </c>
      <c r="H22" s="368"/>
      <c r="I22" s="369"/>
      <c r="J22" s="359">
        <v>4</v>
      </c>
      <c r="K22" s="362"/>
      <c r="L22" s="363"/>
    </row>
    <row r="23" spans="1:12" s="41" customFormat="1" ht="24" customHeight="1">
      <c r="A23" s="360"/>
      <c r="B23" s="42" t="str">
        <f>IF(I14&gt;0,I14," ")</f>
        <v> </v>
      </c>
      <c r="C23" s="42" t="str">
        <f>IF(H14&gt;0,H14," ")</f>
        <v> </v>
      </c>
      <c r="D23" s="42" t="str">
        <f>IF(I17&gt;0,I17," ")</f>
        <v> </v>
      </c>
      <c r="E23" s="42" t="str">
        <f>IF(H17&gt;0,H17," ")</f>
        <v> </v>
      </c>
      <c r="F23" s="42" t="str">
        <f>IF(I20&gt;0,I20," ")</f>
        <v> </v>
      </c>
      <c r="G23" s="42" t="str">
        <f>IF(H20&gt;0,H20," ")</f>
        <v> </v>
      </c>
      <c r="H23" s="370"/>
      <c r="I23" s="371"/>
      <c r="J23" s="360"/>
      <c r="K23" s="364"/>
      <c r="L23" s="365"/>
    </row>
    <row r="24" spans="1:12" s="41" customFormat="1" ht="24" customHeight="1">
      <c r="A24" s="361"/>
      <c r="B24" s="42" t="str">
        <f>IF(I15&gt;0,I15," ")</f>
        <v> </v>
      </c>
      <c r="C24" s="42" t="str">
        <f>IF(H15&gt;0,H15," ")</f>
        <v> </v>
      </c>
      <c r="D24" s="42" t="str">
        <f>IF(I18&gt;0,I18," ")</f>
        <v> </v>
      </c>
      <c r="E24" s="42" t="str">
        <f>IF(H18&gt;0,H18," ")</f>
        <v> </v>
      </c>
      <c r="F24" s="42" t="str">
        <f>IF(I21&gt;0,I21," ")</f>
        <v> </v>
      </c>
      <c r="G24" s="42" t="str">
        <f>IF(H21&gt;0,H21," ")</f>
        <v> </v>
      </c>
      <c r="H24" s="372"/>
      <c r="I24" s="373"/>
      <c r="J24" s="361"/>
      <c r="K24" s="366"/>
      <c r="L24" s="367"/>
    </row>
    <row r="25" spans="1:13" s="41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357" t="s">
        <v>9</v>
      </c>
      <c r="C26" s="357"/>
      <c r="D26" s="357"/>
      <c r="E26" s="36"/>
      <c r="F26" s="357" t="s">
        <v>10</v>
      </c>
      <c r="G26" s="357"/>
      <c r="H26" s="357"/>
      <c r="I26" s="357" t="s">
        <v>11</v>
      </c>
      <c r="J26" s="357"/>
    </row>
    <row r="27" spans="1:11" ht="12.75">
      <c r="A27" s="1"/>
      <c r="B27" s="350" t="s">
        <v>12</v>
      </c>
      <c r="C27" s="358"/>
      <c r="D27" s="358" t="s">
        <v>13</v>
      </c>
      <c r="E27" s="358"/>
      <c r="F27" s="358" t="s">
        <v>12</v>
      </c>
      <c r="G27" s="358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Amarillo Xtreme 16 Matrix</v>
      </c>
      <c r="B28" s="355"/>
      <c r="C28" s="356"/>
      <c r="D28" s="355"/>
      <c r="E28" s="356"/>
      <c r="F28" s="355"/>
      <c r="G28" s="356"/>
      <c r="H28" s="44"/>
      <c r="I28" s="45">
        <f>D13+D14+D15+F13+F14+F15+H13+H14+H15</f>
        <v>0</v>
      </c>
      <c r="J28" s="45">
        <f>E13+E14+E15+G13+G14+G15+I13+I14+I15</f>
        <v>0</v>
      </c>
      <c r="K28" s="45">
        <f>I28-J28</f>
        <v>0</v>
      </c>
    </row>
    <row r="29" spans="1:11" ht="24" customHeight="1">
      <c r="A29" s="2" t="str">
        <f>A16</f>
        <v>E3VB 15 Extreme</v>
      </c>
      <c r="B29" s="355"/>
      <c r="C29" s="356"/>
      <c r="D29" s="355"/>
      <c r="E29" s="356"/>
      <c r="F29" s="355"/>
      <c r="G29" s="356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1" ht="24" customHeight="1">
      <c r="A30" s="2" t="str">
        <f>A19</f>
        <v>NM Storm Gray 16</v>
      </c>
      <c r="B30" s="355"/>
      <c r="C30" s="356"/>
      <c r="D30" s="355"/>
      <c r="E30" s="356"/>
      <c r="F30" s="355"/>
      <c r="G30" s="356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1" ht="24" customHeight="1">
      <c r="A31" s="2" t="str">
        <f>A22</f>
        <v>EP SOL 14</v>
      </c>
      <c r="B31" s="355"/>
      <c r="C31" s="356"/>
      <c r="D31" s="355"/>
      <c r="E31" s="356"/>
      <c r="F31" s="355"/>
      <c r="G31" s="356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1" ht="12.75">
      <c r="A32" s="8"/>
      <c r="B32" s="354">
        <f>SUM(B28:C31)</f>
        <v>0</v>
      </c>
      <c r="C32" s="354"/>
      <c r="D32" s="354">
        <f>SUM(D28:E31)</f>
        <v>0</v>
      </c>
      <c r="E32" s="354"/>
      <c r="F32" s="354">
        <f>SUM(F28:G31)</f>
        <v>0</v>
      </c>
      <c r="G32" s="354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ht="24" customHeight="1"/>
    <row r="34" spans="1:12" ht="24" customHeight="1">
      <c r="A34" s="3"/>
      <c r="B34" s="350" t="s">
        <v>17</v>
      </c>
      <c r="C34" s="351"/>
      <c r="D34" s="350" t="s">
        <v>17</v>
      </c>
      <c r="E34" s="351"/>
      <c r="F34" s="352" t="s">
        <v>18</v>
      </c>
      <c r="G34" s="352"/>
      <c r="I34" s="353" t="s">
        <v>105</v>
      </c>
      <c r="J34" s="353"/>
      <c r="K34" s="353"/>
      <c r="L34" s="353"/>
    </row>
    <row r="35" spans="1:12" ht="18" customHeight="1">
      <c r="A35" s="3" t="s">
        <v>19</v>
      </c>
      <c r="B35" s="350" t="str">
        <f>A28</f>
        <v>Amarillo Xtreme 16 Matrix</v>
      </c>
      <c r="C35" s="351"/>
      <c r="D35" s="350" t="str">
        <f>A30</f>
        <v>NM Storm Gray 16</v>
      </c>
      <c r="E35" s="351"/>
      <c r="F35" s="352" t="str">
        <f>A16</f>
        <v>E3VB 15 Extreme</v>
      </c>
      <c r="G35" s="352"/>
      <c r="I35" s="353" t="s">
        <v>146</v>
      </c>
      <c r="J35" s="353"/>
      <c r="K35" s="353"/>
      <c r="L35" s="353"/>
    </row>
    <row r="36" spans="1:12" ht="18" customHeight="1">
      <c r="A36" s="3" t="s">
        <v>20</v>
      </c>
      <c r="B36" s="350" t="str">
        <f>A16</f>
        <v>E3VB 15 Extreme</v>
      </c>
      <c r="C36" s="351"/>
      <c r="D36" s="350" t="str">
        <f>A22</f>
        <v>EP SOL 14</v>
      </c>
      <c r="E36" s="351"/>
      <c r="F36" s="352" t="str">
        <f>A13</f>
        <v>Amarillo Xtreme 16 Matrix</v>
      </c>
      <c r="G36" s="352"/>
      <c r="I36" s="18"/>
      <c r="J36" s="18"/>
      <c r="K36" s="18"/>
      <c r="L36" s="18"/>
    </row>
    <row r="37" spans="1:12" ht="18" customHeight="1">
      <c r="A37" s="3" t="s">
        <v>21</v>
      </c>
      <c r="B37" s="350" t="str">
        <f>A28</f>
        <v>Amarillo Xtreme 16 Matrix</v>
      </c>
      <c r="C37" s="351"/>
      <c r="D37" s="350" t="str">
        <f>A31</f>
        <v>EP SOL 14</v>
      </c>
      <c r="E37" s="351"/>
      <c r="F37" s="352" t="str">
        <f>A30</f>
        <v>NM Storm Gray 16</v>
      </c>
      <c r="G37" s="352"/>
      <c r="I37" s="353" t="s">
        <v>106</v>
      </c>
      <c r="J37" s="353"/>
      <c r="K37" s="353"/>
      <c r="L37" s="353"/>
    </row>
    <row r="38" spans="1:12" ht="18" customHeight="1">
      <c r="A38" s="3" t="s">
        <v>24</v>
      </c>
      <c r="B38" s="350" t="str">
        <f>A29</f>
        <v>E3VB 15 Extreme</v>
      </c>
      <c r="C38" s="351"/>
      <c r="D38" s="350" t="str">
        <f>A30</f>
        <v>NM Storm Gray 16</v>
      </c>
      <c r="E38" s="351"/>
      <c r="F38" s="352" t="str">
        <f>A28</f>
        <v>Amarillo Xtreme 16 Matrix</v>
      </c>
      <c r="G38" s="352"/>
      <c r="I38" s="353" t="s">
        <v>147</v>
      </c>
      <c r="J38" s="353"/>
      <c r="K38" s="353"/>
      <c r="L38" s="353"/>
    </row>
    <row r="39" spans="1:7" ht="18" customHeight="1">
      <c r="A39" s="3" t="s">
        <v>25</v>
      </c>
      <c r="B39" s="350" t="str">
        <f>A30</f>
        <v>NM Storm Gray 16</v>
      </c>
      <c r="C39" s="351"/>
      <c r="D39" s="350" t="str">
        <f>A31</f>
        <v>EP SOL 14</v>
      </c>
      <c r="E39" s="351"/>
      <c r="F39" s="352" t="str">
        <f>A16</f>
        <v>E3VB 15 Extreme</v>
      </c>
      <c r="G39" s="352"/>
    </row>
    <row r="40" spans="1:7" ht="18" customHeight="1">
      <c r="A40" s="3" t="s">
        <v>26</v>
      </c>
      <c r="B40" s="350" t="str">
        <f>A13</f>
        <v>Amarillo Xtreme 16 Matrix</v>
      </c>
      <c r="C40" s="351"/>
      <c r="D40" s="350" t="str">
        <f>A29</f>
        <v>E3VB 15 Extreme</v>
      </c>
      <c r="E40" s="351"/>
      <c r="F40" s="352" t="str">
        <f>A22</f>
        <v>EP SOL 14</v>
      </c>
      <c r="G40" s="352"/>
    </row>
    <row r="41" spans="8:9" ht="18" customHeight="1">
      <c r="H41" s="8"/>
      <c r="I41" s="8"/>
    </row>
    <row r="42" spans="1:9" ht="18" customHeight="1">
      <c r="A42" s="348"/>
      <c r="B42" s="348"/>
      <c r="C42" s="348"/>
      <c r="D42" s="348"/>
      <c r="E42" s="348"/>
      <c r="F42" s="348"/>
      <c r="G42" s="348"/>
      <c r="H42" s="348"/>
      <c r="I42" s="12"/>
    </row>
    <row r="43" spans="1:9" ht="18" customHeight="1">
      <c r="A43" s="349" t="s">
        <v>190</v>
      </c>
      <c r="B43" s="349"/>
      <c r="C43" s="349"/>
      <c r="D43" s="349"/>
      <c r="E43" s="349"/>
      <c r="F43" s="349"/>
      <c r="G43" s="349"/>
      <c r="H43" s="349"/>
      <c r="I43" s="28"/>
    </row>
    <row r="44" ht="18" customHeight="1"/>
    <row r="45" ht="18" customHeight="1"/>
  </sheetData>
  <sheetProtection/>
  <mergeCells count="71">
    <mergeCell ref="A1:M1"/>
    <mergeCell ref="A2:M2"/>
    <mergeCell ref="A7:H7"/>
    <mergeCell ref="B12:C12"/>
    <mergeCell ref="D12:E12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Citibus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Mangum</dc:creator>
  <cp:keywords/>
  <dc:description/>
  <cp:lastModifiedBy>Math man Szuch</cp:lastModifiedBy>
  <cp:lastPrinted>2019-02-07T21:42:45Z</cp:lastPrinted>
  <dcterms:created xsi:type="dcterms:W3CDTF">2004-01-20T05:01:07Z</dcterms:created>
  <dcterms:modified xsi:type="dcterms:W3CDTF">2019-03-15T17:14:04Z</dcterms:modified>
  <cp:category/>
  <cp:version/>
  <cp:contentType/>
  <cp:contentStatus/>
</cp:coreProperties>
</file>