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P2A/Desktop/ARVC Website/"/>
    </mc:Choice>
  </mc:AlternateContent>
  <xr:revisionPtr revIDLastSave="0" documentId="8_{1D3B6ABA-B7F8-5145-BC72-2CAFEAB6D0E2}" xr6:coauthVersionLast="43" xr6:coauthVersionMax="43" xr10:uidLastSave="{00000000-0000-0000-0000-000000000000}"/>
  <bookViews>
    <workbookView xWindow="0" yWindow="460" windowWidth="15960" windowHeight="15540" xr2:uid="{00000000-000D-0000-FFFF-FFFF00000000}"/>
  </bookViews>
  <sheets>
    <sheet name="Pools" sheetId="2" r:id="rId1"/>
    <sheet name="Div I Pool A" sheetId="3" r:id="rId2"/>
    <sheet name="Div I Pool B" sheetId="4" r:id="rId3"/>
    <sheet name="Div I Pool C" sheetId="5" r:id="rId4"/>
    <sheet name="Div I Pool D" sheetId="6" r:id="rId5"/>
    <sheet name="Div I Pool E" sheetId="7" r:id="rId6"/>
    <sheet name="Div I Gold &amp; Silver Bkt" sheetId="8" r:id="rId7"/>
    <sheet name="Div I Bronze Bracket" sheetId="9" r:id="rId8"/>
    <sheet name="Div II Pool A" sheetId="10" r:id="rId9"/>
    <sheet name="Div II Pool B" sheetId="11" r:id="rId10"/>
    <sheet name="Div II Pool C" sheetId="12" r:id="rId11"/>
    <sheet name="Div II Pool D" sheetId="13" r:id="rId12"/>
    <sheet name="Div II Pool E" sheetId="14" r:id="rId13"/>
    <sheet name="Div II Pool F" sheetId="15" r:id="rId14"/>
    <sheet name="Div II Pool G" sheetId="16" r:id="rId15"/>
    <sheet name="Div II Pool H" sheetId="17" r:id="rId16"/>
    <sheet name="Div II Gold &amp; Silver Bracket" sheetId="18" r:id="rId17"/>
    <sheet name="Div II Bronze Bracket" sheetId="19" r:id="rId18"/>
    <sheet name="Div III Pool A" sheetId="20" r:id="rId19"/>
    <sheet name="Div III Pool B" sheetId="21" r:id="rId20"/>
    <sheet name="Div III Pool C" sheetId="22" r:id="rId21"/>
    <sheet name="Div III Pool D" sheetId="23" r:id="rId22"/>
    <sheet name="Div III Pool E" sheetId="24" r:id="rId23"/>
    <sheet name="Div III Pool F" sheetId="25" r:id="rId24"/>
    <sheet name="Div III Pool G" sheetId="26" r:id="rId25"/>
    <sheet name="Div III Pool H" sheetId="27" r:id="rId26"/>
    <sheet name="Div III Pool I" sheetId="28" r:id="rId27"/>
    <sheet name="Div III Gold &amp; Silver Brkt" sheetId="29" r:id="rId28"/>
    <sheet name="Div III Bronze Bracket" sheetId="30" r:id="rId29"/>
    <sheet name="Div IV-A Pool A" sheetId="31" r:id="rId30"/>
    <sheet name="Div IV-A Pool B" sheetId="32" r:id="rId31"/>
    <sheet name="Div IV-A Pool C" sheetId="33" r:id="rId32"/>
    <sheet name="Div IV-A Pool D" sheetId="34" r:id="rId33"/>
    <sheet name="Div IV-A Pool E" sheetId="35" r:id="rId34"/>
    <sheet name="Div IV-A Pool F" sheetId="36" r:id="rId35"/>
    <sheet name="Div IV-A Pool G" sheetId="37" r:id="rId36"/>
    <sheet name="Div IV-A Pool H" sheetId="38" r:id="rId37"/>
    <sheet name="Div IV-A Pool I" sheetId="39" r:id="rId38"/>
    <sheet name="Div IV-A Gold &amp; Silver Bracket" sheetId="40" r:id="rId39"/>
    <sheet name="Div IV-A Bronze Bracket" sheetId="41" r:id="rId40"/>
    <sheet name="Div IV-B Pool A" sheetId="42" r:id="rId41"/>
    <sheet name="Div IV-B Pool B" sheetId="43" r:id="rId42"/>
    <sheet name="Div IV-B Pool C" sheetId="44" r:id="rId43"/>
    <sheet name="Div IV-B Pool D" sheetId="45" r:id="rId44"/>
    <sheet name="Div IV-B Pool E" sheetId="46" r:id="rId45"/>
    <sheet name="Div IV-B Pool F" sheetId="47" r:id="rId46"/>
    <sheet name="Div IV-B Pool G" sheetId="48" r:id="rId47"/>
    <sheet name="Div IV-B Pool H" sheetId="49" r:id="rId48"/>
    <sheet name="Div IV-B Gold &amp; Silver Bracket" sheetId="50" r:id="rId49"/>
    <sheet name="Div IV-B Bronze Bracket" sheetId="51" r:id="rId50"/>
    <sheet name="Div V Pool A" sheetId="52" r:id="rId51"/>
    <sheet name="Div V Pool B" sheetId="53" r:id="rId52"/>
    <sheet name="Div V Pool C" sheetId="54" r:id="rId53"/>
    <sheet name="Div V Pool D" sheetId="55" r:id="rId54"/>
    <sheet name="Div V Pool E" sheetId="56" r:id="rId55"/>
    <sheet name="Div V Pool F" sheetId="57" r:id="rId56"/>
    <sheet name="Div V Gold &amp; Silver Bracket" sheetId="58" r:id="rId57"/>
    <sheet name="Div V Bronze Bracket" sheetId="59" r:id="rId58"/>
    <sheet name="Div VI Pool A" sheetId="60" r:id="rId59"/>
    <sheet name="Div VI Pool B" sheetId="61" r:id="rId60"/>
    <sheet name="Div VI Pool C" sheetId="62" r:id="rId61"/>
    <sheet name="Div VI Gold &amp; Silver Bkt" sheetId="63" r:id="rId62"/>
    <sheet name="Div VI Bronze Bracket" sheetId="64" r:id="rId6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64" l="1"/>
  <c r="D36" i="64" s="1"/>
  <c r="A4" i="64"/>
  <c r="A2" i="64"/>
  <c r="A1" i="64"/>
  <c r="D37" i="63"/>
  <c r="D25" i="63"/>
  <c r="E19" i="63"/>
  <c r="C19" i="63" s="1"/>
  <c r="A4" i="63"/>
  <c r="A2" i="63"/>
  <c r="A1" i="63"/>
  <c r="H32" i="62"/>
  <c r="F32" i="62"/>
  <c r="D32" i="62"/>
  <c r="B32" i="62"/>
  <c r="J28" i="62"/>
  <c r="I28" i="62"/>
  <c r="G24" i="62"/>
  <c r="F24" i="62"/>
  <c r="E24" i="62"/>
  <c r="D24" i="62"/>
  <c r="C24" i="62"/>
  <c r="B24" i="62"/>
  <c r="G23" i="62"/>
  <c r="F23" i="62"/>
  <c r="E23" i="62"/>
  <c r="D23" i="62"/>
  <c r="C23" i="62"/>
  <c r="B23" i="62"/>
  <c r="G22" i="62"/>
  <c r="F22" i="62"/>
  <c r="E22" i="62"/>
  <c r="D22" i="62"/>
  <c r="C22" i="62"/>
  <c r="B22" i="62"/>
  <c r="I31" i="62" s="1"/>
  <c r="A22" i="62"/>
  <c r="E21" i="62"/>
  <c r="D21" i="62"/>
  <c r="C21" i="62"/>
  <c r="B21" i="62"/>
  <c r="E20" i="62"/>
  <c r="D20" i="62"/>
  <c r="C20" i="62"/>
  <c r="B20" i="62"/>
  <c r="E19" i="62"/>
  <c r="D19" i="62"/>
  <c r="C19" i="62"/>
  <c r="J30" i="62" s="1"/>
  <c r="B19" i="62"/>
  <c r="I30" i="62" s="1"/>
  <c r="A19" i="62"/>
  <c r="A30" i="62" s="1"/>
  <c r="C18" i="62"/>
  <c r="B18" i="62"/>
  <c r="C17" i="62"/>
  <c r="B17" i="62"/>
  <c r="C16" i="62"/>
  <c r="B16" i="62"/>
  <c r="I29" i="62" s="1"/>
  <c r="A16" i="62"/>
  <c r="A13" i="62"/>
  <c r="B40" i="62" s="1"/>
  <c r="F12" i="62"/>
  <c r="D12" i="62"/>
  <c r="B12" i="62"/>
  <c r="B5" i="62"/>
  <c r="B4" i="62"/>
  <c r="B3" i="62"/>
  <c r="A2" i="62"/>
  <c r="A1" i="62"/>
  <c r="F40" i="61"/>
  <c r="D40" i="61"/>
  <c r="D36" i="61"/>
  <c r="H32" i="61"/>
  <c r="F32" i="61"/>
  <c r="D32" i="61"/>
  <c r="B32" i="61"/>
  <c r="A31" i="61"/>
  <c r="D39" i="61" s="1"/>
  <c r="A29" i="61"/>
  <c r="B38" i="61" s="1"/>
  <c r="K28" i="61"/>
  <c r="J28" i="61"/>
  <c r="I28" i="61"/>
  <c r="G24" i="61"/>
  <c r="F24" i="61"/>
  <c r="E24" i="61"/>
  <c r="D24" i="61"/>
  <c r="C24" i="61"/>
  <c r="B24" i="61"/>
  <c r="G23" i="61"/>
  <c r="F23" i="61"/>
  <c r="E23" i="61"/>
  <c r="D23" i="61"/>
  <c r="C23" i="61"/>
  <c r="B23" i="61"/>
  <c r="G22" i="61"/>
  <c r="F22" i="61"/>
  <c r="E22" i="61"/>
  <c r="D22" i="61"/>
  <c r="C22" i="61"/>
  <c r="J31" i="61" s="1"/>
  <c r="K31" i="61" s="1"/>
  <c r="B22" i="61"/>
  <c r="I31" i="61" s="1"/>
  <c r="A22" i="61"/>
  <c r="E21" i="61"/>
  <c r="D21" i="61"/>
  <c r="C21" i="61"/>
  <c r="B21" i="61"/>
  <c r="E20" i="61"/>
  <c r="D20" i="61"/>
  <c r="C20" i="61"/>
  <c r="B20" i="61"/>
  <c r="E19" i="61"/>
  <c r="D19" i="61"/>
  <c r="C19" i="61"/>
  <c r="J30" i="61" s="1"/>
  <c r="B19" i="61"/>
  <c r="A19" i="61"/>
  <c r="A30" i="61" s="1"/>
  <c r="C18" i="61"/>
  <c r="B18" i="61"/>
  <c r="C17" i="61"/>
  <c r="B17" i="61"/>
  <c r="C16" i="61"/>
  <c r="J29" i="61" s="1"/>
  <c r="B16" i="61"/>
  <c r="A16" i="61"/>
  <c r="B36" i="61" s="1"/>
  <c r="A13" i="61"/>
  <c r="H12" i="61"/>
  <c r="D12" i="61"/>
  <c r="B5" i="61"/>
  <c r="B4" i="61"/>
  <c r="B3" i="61"/>
  <c r="A2" i="61"/>
  <c r="A1" i="61"/>
  <c r="B40" i="60"/>
  <c r="F35" i="60"/>
  <c r="H32" i="60"/>
  <c r="F32" i="60"/>
  <c r="D32" i="60"/>
  <c r="B32" i="60"/>
  <c r="I31" i="60"/>
  <c r="J30" i="60"/>
  <c r="J28" i="60"/>
  <c r="I28" i="60"/>
  <c r="G24" i="60"/>
  <c r="F24" i="60"/>
  <c r="E24" i="60"/>
  <c r="D24" i="60"/>
  <c r="C24" i="60"/>
  <c r="B24" i="60"/>
  <c r="G23" i="60"/>
  <c r="F23" i="60"/>
  <c r="E23" i="60"/>
  <c r="D23" i="60"/>
  <c r="C23" i="60"/>
  <c r="B23" i="60"/>
  <c r="G22" i="60"/>
  <c r="F22" i="60"/>
  <c r="E22" i="60"/>
  <c r="D22" i="60"/>
  <c r="C22" i="60"/>
  <c r="B22" i="60"/>
  <c r="A22" i="60"/>
  <c r="E21" i="60"/>
  <c r="D21" i="60"/>
  <c r="C21" i="60"/>
  <c r="B21" i="60"/>
  <c r="E20" i="60"/>
  <c r="D20" i="60"/>
  <c r="C20" i="60"/>
  <c r="B20" i="60"/>
  <c r="E19" i="60"/>
  <c r="D19" i="60"/>
  <c r="C19" i="60"/>
  <c r="B19" i="60"/>
  <c r="I30" i="60" s="1"/>
  <c r="K30" i="60" s="1"/>
  <c r="A19" i="60"/>
  <c r="A30" i="60" s="1"/>
  <c r="C18" i="60"/>
  <c r="B18" i="60"/>
  <c r="C17" i="60"/>
  <c r="J29" i="60" s="1"/>
  <c r="B17" i="60"/>
  <c r="C16" i="60"/>
  <c r="B16" i="60"/>
  <c r="I29" i="60" s="1"/>
  <c r="A16" i="60"/>
  <c r="A13" i="60"/>
  <c r="F36" i="60" s="1"/>
  <c r="F12" i="60"/>
  <c r="B12" i="60"/>
  <c r="B5" i="60"/>
  <c r="B4" i="60"/>
  <c r="B3" i="60"/>
  <c r="A2" i="60"/>
  <c r="A1" i="60"/>
  <c r="D37" i="59"/>
  <c r="C42" i="59" s="1"/>
  <c r="B30" i="59" s="1"/>
  <c r="E26" i="59"/>
  <c r="E34" i="59" s="1"/>
  <c r="E13" i="59" s="1"/>
  <c r="E20" i="59"/>
  <c r="E40" i="59" s="1"/>
  <c r="E47" i="59" s="1"/>
  <c r="D23" i="59" s="1"/>
  <c r="C18" i="59" s="1"/>
  <c r="A4" i="59"/>
  <c r="A2" i="59"/>
  <c r="A1" i="59"/>
  <c r="D37" i="58"/>
  <c r="C42" i="58" s="1"/>
  <c r="B30" i="58" s="1"/>
  <c r="E34" i="58"/>
  <c r="E13" i="58" s="1"/>
  <c r="E26" i="58"/>
  <c r="E20" i="58"/>
  <c r="E40" i="58" s="1"/>
  <c r="E47" i="58" s="1"/>
  <c r="D23" i="58" s="1"/>
  <c r="C18" i="58"/>
  <c r="A4" i="58"/>
  <c r="A2" i="58"/>
  <c r="A1" i="58"/>
  <c r="B40" i="57"/>
  <c r="B36" i="57"/>
  <c r="H32" i="57"/>
  <c r="F32" i="57"/>
  <c r="D32" i="57"/>
  <c r="B32" i="57"/>
  <c r="J31" i="57"/>
  <c r="I31" i="57"/>
  <c r="K31" i="57" s="1"/>
  <c r="J30" i="57"/>
  <c r="I29" i="57"/>
  <c r="J28" i="57"/>
  <c r="I28" i="57"/>
  <c r="G24" i="57"/>
  <c r="F24" i="57"/>
  <c r="E24" i="57"/>
  <c r="D24" i="57"/>
  <c r="C24" i="57"/>
  <c r="B24" i="57"/>
  <c r="G23" i="57"/>
  <c r="F23" i="57"/>
  <c r="E23" i="57"/>
  <c r="D23" i="57"/>
  <c r="C23" i="57"/>
  <c r="B23" i="57"/>
  <c r="G22" i="57"/>
  <c r="F22" i="57"/>
  <c r="E22" i="57"/>
  <c r="D22" i="57"/>
  <c r="C22" i="57"/>
  <c r="B22" i="57"/>
  <c r="A22" i="57"/>
  <c r="E21" i="57"/>
  <c r="D21" i="57"/>
  <c r="C21" i="57"/>
  <c r="B21" i="57"/>
  <c r="E20" i="57"/>
  <c r="D20" i="57"/>
  <c r="C20" i="57"/>
  <c r="B20" i="57"/>
  <c r="E19" i="57"/>
  <c r="D19" i="57"/>
  <c r="C19" i="57"/>
  <c r="B19" i="57"/>
  <c r="A19" i="57"/>
  <c r="A30" i="57" s="1"/>
  <c r="C18" i="57"/>
  <c r="B18" i="57"/>
  <c r="C17" i="57"/>
  <c r="B17" i="57"/>
  <c r="C16" i="57"/>
  <c r="J29" i="57" s="1"/>
  <c r="B16" i="57"/>
  <c r="A16" i="57"/>
  <c r="A13" i="57"/>
  <c r="F36" i="57" s="1"/>
  <c r="H12" i="57"/>
  <c r="F12" i="57"/>
  <c r="D12" i="57"/>
  <c r="B12" i="57"/>
  <c r="B5" i="57"/>
  <c r="B4" i="57"/>
  <c r="B3" i="57"/>
  <c r="A2" i="57"/>
  <c r="A1" i="57"/>
  <c r="D38" i="56"/>
  <c r="F36" i="56"/>
  <c r="F35" i="56"/>
  <c r="I32" i="56"/>
  <c r="H32" i="56"/>
  <c r="F32" i="56"/>
  <c r="D32" i="56"/>
  <c r="B32" i="56"/>
  <c r="I31" i="56"/>
  <c r="A30" i="56"/>
  <c r="I29" i="56"/>
  <c r="J28" i="56"/>
  <c r="I28" i="56"/>
  <c r="K28" i="56" s="1"/>
  <c r="G24" i="56"/>
  <c r="F24" i="56"/>
  <c r="E24" i="56"/>
  <c r="D24" i="56"/>
  <c r="C24" i="56"/>
  <c r="B24" i="56"/>
  <c r="G23" i="56"/>
  <c r="F23" i="56"/>
  <c r="E23" i="56"/>
  <c r="D23" i="56"/>
  <c r="C23" i="56"/>
  <c r="B23" i="56"/>
  <c r="G22" i="56"/>
  <c r="F22" i="56"/>
  <c r="E22" i="56"/>
  <c r="D22" i="56"/>
  <c r="C22" i="56"/>
  <c r="B22" i="56"/>
  <c r="A22" i="56"/>
  <c r="D36" i="56" s="1"/>
  <c r="E21" i="56"/>
  <c r="D21" i="56"/>
  <c r="C21" i="56"/>
  <c r="B21" i="56"/>
  <c r="E20" i="56"/>
  <c r="D20" i="56"/>
  <c r="C20" i="56"/>
  <c r="B20" i="56"/>
  <c r="E19" i="56"/>
  <c r="D19" i="56"/>
  <c r="C19" i="56"/>
  <c r="J30" i="56" s="1"/>
  <c r="B19" i="56"/>
  <c r="I30" i="56" s="1"/>
  <c r="K30" i="56" s="1"/>
  <c r="A19" i="56"/>
  <c r="F12" i="56" s="1"/>
  <c r="C18" i="56"/>
  <c r="B18" i="56"/>
  <c r="C17" i="56"/>
  <c r="B17" i="56"/>
  <c r="C16" i="56"/>
  <c r="B16" i="56"/>
  <c r="A16" i="56"/>
  <c r="A13" i="56"/>
  <c r="B40" i="56" s="1"/>
  <c r="B12" i="56"/>
  <c r="B5" i="56"/>
  <c r="B4" i="56"/>
  <c r="B3" i="56"/>
  <c r="A2" i="56"/>
  <c r="A1" i="56"/>
  <c r="B40" i="55"/>
  <c r="J32" i="55"/>
  <c r="H32" i="55"/>
  <c r="F32" i="55"/>
  <c r="D32" i="55"/>
  <c r="B32" i="55"/>
  <c r="K30" i="55"/>
  <c r="J28" i="55"/>
  <c r="K28" i="55" s="1"/>
  <c r="I28" i="55"/>
  <c r="G24" i="55"/>
  <c r="F24" i="55"/>
  <c r="E24" i="55"/>
  <c r="D24" i="55"/>
  <c r="C24" i="55"/>
  <c r="B24" i="55"/>
  <c r="G23" i="55"/>
  <c r="F23" i="55"/>
  <c r="E23" i="55"/>
  <c r="D23" i="55"/>
  <c r="C23" i="55"/>
  <c r="B23" i="55"/>
  <c r="G22" i="55"/>
  <c r="F22" i="55"/>
  <c r="E22" i="55"/>
  <c r="D22" i="55"/>
  <c r="C22" i="55"/>
  <c r="B22" i="55"/>
  <c r="I31" i="55" s="1"/>
  <c r="A22" i="55"/>
  <c r="E21" i="55"/>
  <c r="D21" i="55"/>
  <c r="C21" i="55"/>
  <c r="B21" i="55"/>
  <c r="E20" i="55"/>
  <c r="D20" i="55"/>
  <c r="C20" i="55"/>
  <c r="B20" i="55"/>
  <c r="E19" i="55"/>
  <c r="D19" i="55"/>
  <c r="C19" i="55"/>
  <c r="J30" i="55" s="1"/>
  <c r="B19" i="55"/>
  <c r="I30" i="55" s="1"/>
  <c r="A19" i="55"/>
  <c r="A30" i="55" s="1"/>
  <c r="F37" i="55" s="1"/>
  <c r="C18" i="55"/>
  <c r="B18" i="55"/>
  <c r="C17" i="55"/>
  <c r="J29" i="55" s="1"/>
  <c r="B17" i="55"/>
  <c r="C16" i="55"/>
  <c r="B16" i="55"/>
  <c r="I29" i="55" s="1"/>
  <c r="A16" i="55"/>
  <c r="A13" i="55"/>
  <c r="F36" i="55" s="1"/>
  <c r="F12" i="55"/>
  <c r="B12" i="55"/>
  <c r="B5" i="55"/>
  <c r="B4" i="55"/>
  <c r="B3" i="55"/>
  <c r="A2" i="55"/>
  <c r="A1" i="55"/>
  <c r="F40" i="54"/>
  <c r="F39" i="54"/>
  <c r="B38" i="54"/>
  <c r="D36" i="54"/>
  <c r="H32" i="54"/>
  <c r="F32" i="54"/>
  <c r="D32" i="54"/>
  <c r="B32" i="54"/>
  <c r="A31" i="54"/>
  <c r="A29" i="54"/>
  <c r="D40" i="54" s="1"/>
  <c r="K28" i="54"/>
  <c r="J28" i="54"/>
  <c r="I28" i="54"/>
  <c r="G24" i="54"/>
  <c r="F24" i="54"/>
  <c r="E24" i="54"/>
  <c r="D24" i="54"/>
  <c r="C24" i="54"/>
  <c r="B24" i="54"/>
  <c r="G23" i="54"/>
  <c r="F23" i="54"/>
  <c r="E23" i="54"/>
  <c r="D23" i="54"/>
  <c r="C23" i="54"/>
  <c r="B23" i="54"/>
  <c r="G22" i="54"/>
  <c r="F22" i="54"/>
  <c r="E22" i="54"/>
  <c r="D22" i="54"/>
  <c r="C22" i="54"/>
  <c r="J31" i="54" s="1"/>
  <c r="B22" i="54"/>
  <c r="A22" i="54"/>
  <c r="E21" i="54"/>
  <c r="D21" i="54"/>
  <c r="C21" i="54"/>
  <c r="B21" i="54"/>
  <c r="E20" i="54"/>
  <c r="D20" i="54"/>
  <c r="C20" i="54"/>
  <c r="B20" i="54"/>
  <c r="E19" i="54"/>
  <c r="D19" i="54"/>
  <c r="I30" i="54" s="1"/>
  <c r="C19" i="54"/>
  <c r="B19" i="54"/>
  <c r="A19" i="54"/>
  <c r="C18" i="54"/>
  <c r="B18" i="54"/>
  <c r="C17" i="54"/>
  <c r="B17" i="54"/>
  <c r="I29" i="54" s="1"/>
  <c r="K29" i="54" s="1"/>
  <c r="C16" i="54"/>
  <c r="J29" i="54" s="1"/>
  <c r="J32" i="54" s="1"/>
  <c r="B16" i="54"/>
  <c r="A16" i="54"/>
  <c r="B36" i="54" s="1"/>
  <c r="A13" i="54"/>
  <c r="H12" i="54"/>
  <c r="D12" i="54"/>
  <c r="B5" i="54"/>
  <c r="B4" i="54"/>
  <c r="B3" i="54"/>
  <c r="A2" i="54"/>
  <c r="A1" i="54"/>
  <c r="B40" i="53"/>
  <c r="D38" i="53"/>
  <c r="D36" i="53"/>
  <c r="F35" i="53"/>
  <c r="H32" i="53"/>
  <c r="F32" i="53"/>
  <c r="D32" i="53"/>
  <c r="B32" i="53"/>
  <c r="J31" i="53"/>
  <c r="J30" i="53"/>
  <c r="I30" i="53"/>
  <c r="K28" i="53"/>
  <c r="J28" i="53"/>
  <c r="I28" i="53"/>
  <c r="G24" i="53"/>
  <c r="F24" i="53"/>
  <c r="E24" i="53"/>
  <c r="D24" i="53"/>
  <c r="C24" i="53"/>
  <c r="B24" i="53"/>
  <c r="G23" i="53"/>
  <c r="F23" i="53"/>
  <c r="E23" i="53"/>
  <c r="D23" i="53"/>
  <c r="C23" i="53"/>
  <c r="B23" i="53"/>
  <c r="G22" i="53"/>
  <c r="F22" i="53"/>
  <c r="E22" i="53"/>
  <c r="D22" i="53"/>
  <c r="C22" i="53"/>
  <c r="B22" i="53"/>
  <c r="I31" i="53" s="1"/>
  <c r="A22" i="53"/>
  <c r="E21" i="53"/>
  <c r="D21" i="53"/>
  <c r="C21" i="53"/>
  <c r="B21" i="53"/>
  <c r="E20" i="53"/>
  <c r="D20" i="53"/>
  <c r="C20" i="53"/>
  <c r="B20" i="53"/>
  <c r="E19" i="53"/>
  <c r="D19" i="53"/>
  <c r="C19" i="53"/>
  <c r="B19" i="53"/>
  <c r="A19" i="53"/>
  <c r="A30" i="53" s="1"/>
  <c r="C18" i="53"/>
  <c r="B18" i="53"/>
  <c r="C17" i="53"/>
  <c r="B17" i="53"/>
  <c r="C16" i="53"/>
  <c r="J29" i="53" s="1"/>
  <c r="B16" i="53"/>
  <c r="I29" i="53" s="1"/>
  <c r="K29" i="53" s="1"/>
  <c r="A16" i="53"/>
  <c r="A13" i="53"/>
  <c r="F36" i="53" s="1"/>
  <c r="H12" i="53"/>
  <c r="F12" i="53"/>
  <c r="D12" i="53"/>
  <c r="B12" i="53"/>
  <c r="B5" i="53"/>
  <c r="B4" i="53"/>
  <c r="B3" i="53"/>
  <c r="A2" i="53"/>
  <c r="A1" i="53"/>
  <c r="F40" i="52"/>
  <c r="F35" i="52"/>
  <c r="H32" i="52"/>
  <c r="F32" i="52"/>
  <c r="D32" i="52"/>
  <c r="B32" i="52"/>
  <c r="A29" i="52"/>
  <c r="J28" i="52"/>
  <c r="I28" i="52"/>
  <c r="K28" i="52" s="1"/>
  <c r="G24" i="52"/>
  <c r="F24" i="52"/>
  <c r="E24" i="52"/>
  <c r="D24" i="52"/>
  <c r="C24" i="52"/>
  <c r="B24" i="52"/>
  <c r="G23" i="52"/>
  <c r="F23" i="52"/>
  <c r="E23" i="52"/>
  <c r="D23" i="52"/>
  <c r="C23" i="52"/>
  <c r="B23" i="52"/>
  <c r="G22" i="52"/>
  <c r="F22" i="52"/>
  <c r="E22" i="52"/>
  <c r="D22" i="52"/>
  <c r="C22" i="52"/>
  <c r="B22" i="52"/>
  <c r="A22" i="52"/>
  <c r="E21" i="52"/>
  <c r="D21" i="52"/>
  <c r="C21" i="52"/>
  <c r="B21" i="52"/>
  <c r="E20" i="52"/>
  <c r="D20" i="52"/>
  <c r="C20" i="52"/>
  <c r="B20" i="52"/>
  <c r="E19" i="52"/>
  <c r="D19" i="52"/>
  <c r="C19" i="52"/>
  <c r="B19" i="52"/>
  <c r="I30" i="52" s="1"/>
  <c r="A19" i="52"/>
  <c r="C18" i="52"/>
  <c r="B18" i="52"/>
  <c r="C17" i="52"/>
  <c r="B17" i="52"/>
  <c r="I29" i="52" s="1"/>
  <c r="C16" i="52"/>
  <c r="B16" i="52"/>
  <c r="A16" i="52"/>
  <c r="A13" i="52"/>
  <c r="B12" i="52"/>
  <c r="B5" i="52"/>
  <c r="B4" i="52"/>
  <c r="B3" i="52"/>
  <c r="A2" i="52"/>
  <c r="A1" i="52"/>
  <c r="E55" i="51"/>
  <c r="F30" i="51" s="1"/>
  <c r="F16" i="51" s="1"/>
  <c r="G23" i="51" s="1"/>
  <c r="G51" i="51" s="1"/>
  <c r="E41" i="51"/>
  <c r="E47" i="51" s="1"/>
  <c r="F44" i="51" s="1"/>
  <c r="D44" i="51" s="1"/>
  <c r="D16" i="51" s="1"/>
  <c r="C23" i="51" s="1"/>
  <c r="H37" i="51"/>
  <c r="E33" i="51"/>
  <c r="D30" i="51"/>
  <c r="F58" i="51" s="1"/>
  <c r="D58" i="51" s="1"/>
  <c r="C51" i="51" s="1"/>
  <c r="B37" i="51" s="1"/>
  <c r="E27" i="51"/>
  <c r="E19" i="51"/>
  <c r="E61" i="51" s="1"/>
  <c r="E13" i="51"/>
  <c r="A4" i="51"/>
  <c r="A2" i="51"/>
  <c r="A1" i="51"/>
  <c r="D58" i="50"/>
  <c r="C51" i="50" s="1"/>
  <c r="B37" i="50" s="1"/>
  <c r="D44" i="50"/>
  <c r="D16" i="50" s="1"/>
  <c r="E41" i="50"/>
  <c r="E47" i="50" s="1"/>
  <c r="F44" i="50" s="1"/>
  <c r="E33" i="50"/>
  <c r="F30" i="50"/>
  <c r="F16" i="50" s="1"/>
  <c r="G23" i="50" s="1"/>
  <c r="G51" i="50" s="1"/>
  <c r="H37" i="50" s="1"/>
  <c r="E27" i="50"/>
  <c r="C23" i="50"/>
  <c r="E19" i="50"/>
  <c r="E61" i="50" s="1"/>
  <c r="D30" i="50" s="1"/>
  <c r="F58" i="50" s="1"/>
  <c r="E13" i="50"/>
  <c r="E55" i="50" s="1"/>
  <c r="A4" i="50"/>
  <c r="A2" i="50"/>
  <c r="A1" i="50"/>
  <c r="F39" i="49"/>
  <c r="F36" i="49"/>
  <c r="D36" i="49"/>
  <c r="J32" i="49"/>
  <c r="H32" i="49"/>
  <c r="F32" i="49"/>
  <c r="D32" i="49"/>
  <c r="B32" i="49"/>
  <c r="I31" i="49"/>
  <c r="A31" i="49"/>
  <c r="A30" i="49"/>
  <c r="K29" i="49"/>
  <c r="I29" i="49"/>
  <c r="K28" i="49"/>
  <c r="J28" i="49"/>
  <c r="I28" i="49"/>
  <c r="I32" i="49" s="1"/>
  <c r="G24" i="49"/>
  <c r="F24" i="49"/>
  <c r="E24" i="49"/>
  <c r="D24" i="49"/>
  <c r="C24" i="49"/>
  <c r="B24" i="49"/>
  <c r="G23" i="49"/>
  <c r="F23" i="49"/>
  <c r="E23" i="49"/>
  <c r="D23" i="49"/>
  <c r="C23" i="49"/>
  <c r="B23" i="49"/>
  <c r="G22" i="49"/>
  <c r="F22" i="49"/>
  <c r="E22" i="49"/>
  <c r="D22" i="49"/>
  <c r="C22" i="49"/>
  <c r="J31" i="49" s="1"/>
  <c r="B22" i="49"/>
  <c r="A22" i="49"/>
  <c r="F40" i="49" s="1"/>
  <c r="E21" i="49"/>
  <c r="D21" i="49"/>
  <c r="C21" i="49"/>
  <c r="B21" i="49"/>
  <c r="E20" i="49"/>
  <c r="D20" i="49"/>
  <c r="C20" i="49"/>
  <c r="B20" i="49"/>
  <c r="E19" i="49"/>
  <c r="D19" i="49"/>
  <c r="C19" i="49"/>
  <c r="J30" i="49" s="1"/>
  <c r="B19" i="49"/>
  <c r="I30" i="49" s="1"/>
  <c r="K30" i="49" s="1"/>
  <c r="A19" i="49"/>
  <c r="F12" i="49" s="1"/>
  <c r="C18" i="49"/>
  <c r="B18" i="49"/>
  <c r="C17" i="49"/>
  <c r="B17" i="49"/>
  <c r="C16" i="49"/>
  <c r="J29" i="49" s="1"/>
  <c r="B16" i="49"/>
  <c r="A16" i="49"/>
  <c r="B36" i="49" s="1"/>
  <c r="A13" i="49"/>
  <c r="B40" i="49" s="1"/>
  <c r="H12" i="49"/>
  <c r="D12" i="49"/>
  <c r="B12" i="49"/>
  <c r="B5" i="49"/>
  <c r="B4" i="49"/>
  <c r="B3" i="49"/>
  <c r="A2" i="49"/>
  <c r="A1" i="49"/>
  <c r="D40" i="48"/>
  <c r="B40" i="48"/>
  <c r="D38" i="48"/>
  <c r="F37" i="48"/>
  <c r="D36" i="48"/>
  <c r="H32" i="48"/>
  <c r="F32" i="48"/>
  <c r="D32" i="48"/>
  <c r="B32" i="48"/>
  <c r="I31" i="48"/>
  <c r="I30" i="48"/>
  <c r="K30" i="48" s="1"/>
  <c r="J28" i="48"/>
  <c r="I28" i="48"/>
  <c r="G24" i="48"/>
  <c r="F24" i="48"/>
  <c r="E24" i="48"/>
  <c r="D24" i="48"/>
  <c r="C24" i="48"/>
  <c r="B24" i="48"/>
  <c r="G23" i="48"/>
  <c r="F23" i="48"/>
  <c r="E23" i="48"/>
  <c r="D23" i="48"/>
  <c r="C23" i="48"/>
  <c r="B23" i="48"/>
  <c r="G22" i="48"/>
  <c r="F22" i="48"/>
  <c r="E22" i="48"/>
  <c r="D22" i="48"/>
  <c r="C22" i="48"/>
  <c r="J31" i="48" s="1"/>
  <c r="B22" i="48"/>
  <c r="A22" i="48"/>
  <c r="E21" i="48"/>
  <c r="D21" i="48"/>
  <c r="C21" i="48"/>
  <c r="B21" i="48"/>
  <c r="E20" i="48"/>
  <c r="D20" i="48"/>
  <c r="C20" i="48"/>
  <c r="B20" i="48"/>
  <c r="E19" i="48"/>
  <c r="D19" i="48"/>
  <c r="C19" i="48"/>
  <c r="J30" i="48" s="1"/>
  <c r="B19" i="48"/>
  <c r="A19" i="48"/>
  <c r="A30" i="48" s="1"/>
  <c r="D35" i="48" s="1"/>
  <c r="C18" i="48"/>
  <c r="B18" i="48"/>
  <c r="C17" i="48"/>
  <c r="B17" i="48"/>
  <c r="C16" i="48"/>
  <c r="J29" i="48" s="1"/>
  <c r="K29" i="48" s="1"/>
  <c r="B16" i="48"/>
  <c r="I29" i="48" s="1"/>
  <c r="A16" i="48"/>
  <c r="A29" i="48" s="1"/>
  <c r="B38" i="48" s="1"/>
  <c r="A13" i="48"/>
  <c r="F36" i="48" s="1"/>
  <c r="H12" i="48"/>
  <c r="F12" i="48"/>
  <c r="D12" i="48"/>
  <c r="B12" i="48"/>
  <c r="B5" i="48"/>
  <c r="B4" i="48"/>
  <c r="B3" i="48"/>
  <c r="A2" i="48"/>
  <c r="A1" i="48"/>
  <c r="F36" i="47"/>
  <c r="H32" i="47"/>
  <c r="F32" i="47"/>
  <c r="D32" i="47"/>
  <c r="B32" i="47"/>
  <c r="A30" i="47"/>
  <c r="J28" i="47"/>
  <c r="I28" i="47"/>
  <c r="K28" i="47" s="1"/>
  <c r="G24" i="47"/>
  <c r="F24" i="47"/>
  <c r="E24" i="47"/>
  <c r="D24" i="47"/>
  <c r="C24" i="47"/>
  <c r="B24" i="47"/>
  <c r="G23" i="47"/>
  <c r="F23" i="47"/>
  <c r="E23" i="47"/>
  <c r="D23" i="47"/>
  <c r="C23" i="47"/>
  <c r="B23" i="47"/>
  <c r="I31" i="47" s="1"/>
  <c r="G22" i="47"/>
  <c r="F22" i="47"/>
  <c r="E22" i="47"/>
  <c r="D22" i="47"/>
  <c r="C22" i="47"/>
  <c r="B22" i="47"/>
  <c r="A22" i="47"/>
  <c r="E21" i="47"/>
  <c r="D21" i="47"/>
  <c r="C21" i="47"/>
  <c r="B21" i="47"/>
  <c r="E20" i="47"/>
  <c r="D20" i="47"/>
  <c r="C20" i="47"/>
  <c r="B20" i="47"/>
  <c r="E19" i="47"/>
  <c r="D19" i="47"/>
  <c r="C19" i="47"/>
  <c r="J30" i="47" s="1"/>
  <c r="B19" i="47"/>
  <c r="I30" i="47" s="1"/>
  <c r="K30" i="47" s="1"/>
  <c r="A19" i="47"/>
  <c r="F12" i="47" s="1"/>
  <c r="C18" i="47"/>
  <c r="B18" i="47"/>
  <c r="C17" i="47"/>
  <c r="B17" i="47"/>
  <c r="I29" i="47" s="1"/>
  <c r="C16" i="47"/>
  <c r="B16" i="47"/>
  <c r="A16" i="47"/>
  <c r="F39" i="47" s="1"/>
  <c r="A13" i="47"/>
  <c r="B40" i="47" s="1"/>
  <c r="B12" i="47"/>
  <c r="B5" i="47"/>
  <c r="B4" i="47"/>
  <c r="B3" i="47"/>
  <c r="A2" i="47"/>
  <c r="A1" i="47"/>
  <c r="B40" i="46"/>
  <c r="D36" i="46"/>
  <c r="B36" i="46"/>
  <c r="H32" i="46"/>
  <c r="F32" i="46"/>
  <c r="D32" i="46"/>
  <c r="B32" i="46"/>
  <c r="K28" i="46"/>
  <c r="J28" i="46"/>
  <c r="I28" i="46"/>
  <c r="I32" i="46" s="1"/>
  <c r="G24" i="46"/>
  <c r="F24" i="46"/>
  <c r="E24" i="46"/>
  <c r="D24" i="46"/>
  <c r="C24" i="46"/>
  <c r="B24" i="46"/>
  <c r="G23" i="46"/>
  <c r="F23" i="46"/>
  <c r="E23" i="46"/>
  <c r="D23" i="46"/>
  <c r="C23" i="46"/>
  <c r="B23" i="46"/>
  <c r="G22" i="46"/>
  <c r="F22" i="46"/>
  <c r="E22" i="46"/>
  <c r="D22" i="46"/>
  <c r="C22" i="46"/>
  <c r="J31" i="46" s="1"/>
  <c r="K31" i="46" s="1"/>
  <c r="B22" i="46"/>
  <c r="I31" i="46" s="1"/>
  <c r="A22" i="46"/>
  <c r="F40" i="46" s="1"/>
  <c r="E21" i="46"/>
  <c r="D21" i="46"/>
  <c r="C21" i="46"/>
  <c r="B21" i="46"/>
  <c r="E20" i="46"/>
  <c r="D20" i="46"/>
  <c r="C20" i="46"/>
  <c r="B20" i="46"/>
  <c r="E19" i="46"/>
  <c r="D19" i="46"/>
  <c r="C19" i="46"/>
  <c r="J30" i="46" s="1"/>
  <c r="B19" i="46"/>
  <c r="A19" i="46"/>
  <c r="A30" i="46" s="1"/>
  <c r="C18" i="46"/>
  <c r="B18" i="46"/>
  <c r="C17" i="46"/>
  <c r="B17" i="46"/>
  <c r="C16" i="46"/>
  <c r="J29" i="46" s="1"/>
  <c r="K29" i="46" s="1"/>
  <c r="B16" i="46"/>
  <c r="I29" i="46" s="1"/>
  <c r="A16" i="46"/>
  <c r="F39" i="46" s="1"/>
  <c r="A13" i="46"/>
  <c r="F36" i="46" s="1"/>
  <c r="H12" i="46"/>
  <c r="F12" i="46"/>
  <c r="D12" i="46"/>
  <c r="B12" i="46"/>
  <c r="B5" i="46"/>
  <c r="B4" i="46"/>
  <c r="B3" i="46"/>
  <c r="A2" i="46"/>
  <c r="A1" i="46"/>
  <c r="F40" i="45"/>
  <c r="D39" i="45"/>
  <c r="D36" i="45"/>
  <c r="H32" i="45"/>
  <c r="F32" i="45"/>
  <c r="D32" i="45"/>
  <c r="B32" i="45"/>
  <c r="A31" i="45"/>
  <c r="D37" i="45" s="1"/>
  <c r="A29" i="45"/>
  <c r="K28" i="45"/>
  <c r="J28" i="45"/>
  <c r="I28" i="45"/>
  <c r="G24" i="45"/>
  <c r="F24" i="45"/>
  <c r="E24" i="45"/>
  <c r="D24" i="45"/>
  <c r="C24" i="45"/>
  <c r="B24" i="45"/>
  <c r="G23" i="45"/>
  <c r="F23" i="45"/>
  <c r="E23" i="45"/>
  <c r="D23" i="45"/>
  <c r="C23" i="45"/>
  <c r="B23" i="45"/>
  <c r="I31" i="45" s="1"/>
  <c r="G22" i="45"/>
  <c r="F22" i="45"/>
  <c r="E22" i="45"/>
  <c r="D22" i="45"/>
  <c r="C22" i="45"/>
  <c r="J31" i="45" s="1"/>
  <c r="B22" i="45"/>
  <c r="A22" i="45"/>
  <c r="E21" i="45"/>
  <c r="D21" i="45"/>
  <c r="C21" i="45"/>
  <c r="B21" i="45"/>
  <c r="E20" i="45"/>
  <c r="D20" i="45"/>
  <c r="C20" i="45"/>
  <c r="B20" i="45"/>
  <c r="E19" i="45"/>
  <c r="D19" i="45"/>
  <c r="I30" i="45" s="1"/>
  <c r="C19" i="45"/>
  <c r="B19" i="45"/>
  <c r="A19" i="45"/>
  <c r="F12" i="45" s="1"/>
  <c r="C18" i="45"/>
  <c r="B18" i="45"/>
  <c r="C17" i="45"/>
  <c r="B17" i="45"/>
  <c r="I29" i="45" s="1"/>
  <c r="C16" i="45"/>
  <c r="J29" i="45" s="1"/>
  <c r="J32" i="45" s="1"/>
  <c r="B16" i="45"/>
  <c r="A16" i="45"/>
  <c r="B36" i="45" s="1"/>
  <c r="A13" i="45"/>
  <c r="F36" i="45" s="1"/>
  <c r="H12" i="45"/>
  <c r="D12" i="45"/>
  <c r="B5" i="45"/>
  <c r="B4" i="45"/>
  <c r="B3" i="45"/>
  <c r="A2" i="45"/>
  <c r="A1" i="45"/>
  <c r="D40" i="44"/>
  <c r="B40" i="44"/>
  <c r="B39" i="44"/>
  <c r="D38" i="44"/>
  <c r="F35" i="44"/>
  <c r="H32" i="44"/>
  <c r="F32" i="44"/>
  <c r="D32" i="44"/>
  <c r="B32" i="44"/>
  <c r="I29" i="44"/>
  <c r="K28" i="44"/>
  <c r="J28" i="44"/>
  <c r="I28" i="44"/>
  <c r="G24" i="44"/>
  <c r="F24" i="44"/>
  <c r="E24" i="44"/>
  <c r="D24" i="44"/>
  <c r="C24" i="44"/>
  <c r="B24" i="44"/>
  <c r="G23" i="44"/>
  <c r="F23" i="44"/>
  <c r="E23" i="44"/>
  <c r="D23" i="44"/>
  <c r="C23" i="44"/>
  <c r="B23" i="44"/>
  <c r="G22" i="44"/>
  <c r="F22" i="44"/>
  <c r="E22" i="44"/>
  <c r="D22" i="44"/>
  <c r="C22" i="44"/>
  <c r="J31" i="44" s="1"/>
  <c r="K31" i="44" s="1"/>
  <c r="B22" i="44"/>
  <c r="I31" i="44" s="1"/>
  <c r="A22" i="44"/>
  <c r="E21" i="44"/>
  <c r="D21" i="44"/>
  <c r="C21" i="44"/>
  <c r="B21" i="44"/>
  <c r="E20" i="44"/>
  <c r="D20" i="44"/>
  <c r="C20" i="44"/>
  <c r="B20" i="44"/>
  <c r="E19" i="44"/>
  <c r="D19" i="44"/>
  <c r="I30" i="44" s="1"/>
  <c r="K30" i="44" s="1"/>
  <c r="C19" i="44"/>
  <c r="J30" i="44" s="1"/>
  <c r="B19" i="44"/>
  <c r="A19" i="44"/>
  <c r="A30" i="44" s="1"/>
  <c r="D35" i="44" s="1"/>
  <c r="C18" i="44"/>
  <c r="B18" i="44"/>
  <c r="C17" i="44"/>
  <c r="B17" i="44"/>
  <c r="C16" i="44"/>
  <c r="J29" i="44" s="1"/>
  <c r="B16" i="44"/>
  <c r="A16" i="44"/>
  <c r="A29" i="44" s="1"/>
  <c r="B38" i="44" s="1"/>
  <c r="A13" i="44"/>
  <c r="F36" i="44" s="1"/>
  <c r="H12" i="44"/>
  <c r="F12" i="44"/>
  <c r="D12" i="44"/>
  <c r="B12" i="44"/>
  <c r="B5" i="44"/>
  <c r="B4" i="44"/>
  <c r="B3" i="44"/>
  <c r="A2" i="44"/>
  <c r="A1" i="44"/>
  <c r="F40" i="43"/>
  <c r="H32" i="43"/>
  <c r="F32" i="43"/>
  <c r="D32" i="43"/>
  <c r="B32" i="43"/>
  <c r="A29" i="43"/>
  <c r="J28" i="43"/>
  <c r="I28" i="43"/>
  <c r="K28" i="43" s="1"/>
  <c r="G24" i="43"/>
  <c r="F24" i="43"/>
  <c r="E24" i="43"/>
  <c r="D24" i="43"/>
  <c r="C24" i="43"/>
  <c r="B24" i="43"/>
  <c r="G23" i="43"/>
  <c r="F23" i="43"/>
  <c r="E23" i="43"/>
  <c r="D23" i="43"/>
  <c r="C23" i="43"/>
  <c r="B23" i="43"/>
  <c r="G22" i="43"/>
  <c r="F22" i="43"/>
  <c r="E22" i="43"/>
  <c r="D22" i="43"/>
  <c r="C22" i="43"/>
  <c r="B22" i="43"/>
  <c r="A22" i="43"/>
  <c r="E21" i="43"/>
  <c r="D21" i="43"/>
  <c r="C21" i="43"/>
  <c r="B21" i="43"/>
  <c r="E20" i="43"/>
  <c r="D20" i="43"/>
  <c r="C20" i="43"/>
  <c r="B20" i="43"/>
  <c r="E19" i="43"/>
  <c r="D19" i="43"/>
  <c r="C19" i="43"/>
  <c r="B19" i="43"/>
  <c r="I30" i="43" s="1"/>
  <c r="A19" i="43"/>
  <c r="C18" i="43"/>
  <c r="B18" i="43"/>
  <c r="C17" i="43"/>
  <c r="B17" i="43"/>
  <c r="I29" i="43" s="1"/>
  <c r="C16" i="43"/>
  <c r="B16" i="43"/>
  <c r="A16" i="43"/>
  <c r="F35" i="43" s="1"/>
  <c r="A13" i="43"/>
  <c r="B5" i="43"/>
  <c r="B4" i="43"/>
  <c r="B3" i="43"/>
  <c r="A2" i="43"/>
  <c r="A1" i="43"/>
  <c r="D40" i="42"/>
  <c r="F39" i="42"/>
  <c r="B36" i="42"/>
  <c r="F35" i="42"/>
  <c r="H32" i="42"/>
  <c r="F32" i="42"/>
  <c r="D32" i="42"/>
  <c r="B32" i="42"/>
  <c r="J28" i="42"/>
  <c r="I28" i="42"/>
  <c r="G24" i="42"/>
  <c r="F24" i="42"/>
  <c r="E24" i="42"/>
  <c r="D24" i="42"/>
  <c r="C24" i="42"/>
  <c r="B24" i="42"/>
  <c r="G23" i="42"/>
  <c r="F23" i="42"/>
  <c r="E23" i="42"/>
  <c r="D23" i="42"/>
  <c r="C23" i="42"/>
  <c r="B23" i="42"/>
  <c r="G22" i="42"/>
  <c r="F22" i="42"/>
  <c r="E22" i="42"/>
  <c r="D22" i="42"/>
  <c r="C22" i="42"/>
  <c r="J31" i="42" s="1"/>
  <c r="B22" i="42"/>
  <c r="A22" i="42"/>
  <c r="E21" i="42"/>
  <c r="D21" i="42"/>
  <c r="C21" i="42"/>
  <c r="B21" i="42"/>
  <c r="E20" i="42"/>
  <c r="D20" i="42"/>
  <c r="C20" i="42"/>
  <c r="B20" i="42"/>
  <c r="E19" i="42"/>
  <c r="J30" i="42" s="1"/>
  <c r="K30" i="42" s="1"/>
  <c r="D19" i="42"/>
  <c r="I30" i="42" s="1"/>
  <c r="C19" i="42"/>
  <c r="B19" i="42"/>
  <c r="A19" i="42"/>
  <c r="C18" i="42"/>
  <c r="B18" i="42"/>
  <c r="C17" i="42"/>
  <c r="B17" i="42"/>
  <c r="I29" i="42" s="1"/>
  <c r="C16" i="42"/>
  <c r="J29" i="42" s="1"/>
  <c r="J32" i="42" s="1"/>
  <c r="B16" i="42"/>
  <c r="A16" i="42"/>
  <c r="A29" i="42" s="1"/>
  <c r="B38" i="42" s="1"/>
  <c r="A13" i="42"/>
  <c r="H12" i="42"/>
  <c r="D12" i="42"/>
  <c r="B12" i="42"/>
  <c r="B5" i="42"/>
  <c r="B4" i="42"/>
  <c r="B3" i="42"/>
  <c r="A2" i="42"/>
  <c r="A1" i="42"/>
  <c r="F60" i="41"/>
  <c r="F52" i="41"/>
  <c r="F66" i="41" s="1"/>
  <c r="E49" i="41" s="1"/>
  <c r="E63" i="41" s="1"/>
  <c r="D56" i="41" s="1"/>
  <c r="G49" i="41"/>
  <c r="G63" i="41" s="1"/>
  <c r="F46" i="41"/>
  <c r="J41" i="41"/>
  <c r="D36" i="41"/>
  <c r="H56" i="41" s="1"/>
  <c r="F33" i="41"/>
  <c r="F13" i="41" s="1"/>
  <c r="H36" i="41" s="1"/>
  <c r="F26" i="41"/>
  <c r="F39" i="41" s="1"/>
  <c r="G23" i="41"/>
  <c r="E23" i="41" s="1"/>
  <c r="D18" i="41" s="1"/>
  <c r="C28" i="41" s="1"/>
  <c r="B41" i="41" s="1"/>
  <c r="F20" i="41"/>
  <c r="H18" i="41"/>
  <c r="I28" i="41" s="1"/>
  <c r="A4" i="41"/>
  <c r="A2" i="41"/>
  <c r="A1" i="41"/>
  <c r="F60" i="40"/>
  <c r="G49" i="40" s="1"/>
  <c r="G63" i="40" s="1"/>
  <c r="D36" i="40" s="1"/>
  <c r="H56" i="40" s="1"/>
  <c r="F52" i="40"/>
  <c r="F66" i="40" s="1"/>
  <c r="E49" i="40" s="1"/>
  <c r="E63" i="40" s="1"/>
  <c r="D56" i="40" s="1"/>
  <c r="F46" i="40"/>
  <c r="J41" i="40"/>
  <c r="F33" i="40"/>
  <c r="F13" i="40" s="1"/>
  <c r="H36" i="40" s="1"/>
  <c r="F26" i="40"/>
  <c r="F39" i="40" s="1"/>
  <c r="G23" i="40"/>
  <c r="E23" i="40" s="1"/>
  <c r="D18" i="40" s="1"/>
  <c r="C28" i="40" s="1"/>
  <c r="B41" i="40" s="1"/>
  <c r="F20" i="40"/>
  <c r="H18" i="40"/>
  <c r="I28" i="40" s="1"/>
  <c r="A4" i="40"/>
  <c r="A2" i="40"/>
  <c r="A1" i="40"/>
  <c r="B40" i="39"/>
  <c r="F39" i="39"/>
  <c r="J32" i="39"/>
  <c r="H32" i="39"/>
  <c r="F32" i="39"/>
  <c r="D32" i="39"/>
  <c r="B32" i="39"/>
  <c r="J30" i="39"/>
  <c r="I30" i="39"/>
  <c r="K30" i="39" s="1"/>
  <c r="J28" i="39"/>
  <c r="I28" i="39"/>
  <c r="G24" i="39"/>
  <c r="F24" i="39"/>
  <c r="E24" i="39"/>
  <c r="D24" i="39"/>
  <c r="C24" i="39"/>
  <c r="B24" i="39"/>
  <c r="G23" i="39"/>
  <c r="F23" i="39"/>
  <c r="E23" i="39"/>
  <c r="D23" i="39"/>
  <c r="C23" i="39"/>
  <c r="B23" i="39"/>
  <c r="G22" i="39"/>
  <c r="F22" i="39"/>
  <c r="E22" i="39"/>
  <c r="D22" i="39"/>
  <c r="C22" i="39"/>
  <c r="B22" i="39"/>
  <c r="I31" i="39" s="1"/>
  <c r="A22" i="39"/>
  <c r="E21" i="39"/>
  <c r="D21" i="39"/>
  <c r="C21" i="39"/>
  <c r="B21" i="39"/>
  <c r="E20" i="39"/>
  <c r="D20" i="39"/>
  <c r="C20" i="39"/>
  <c r="B20" i="39"/>
  <c r="E19" i="39"/>
  <c r="D19" i="39"/>
  <c r="C19" i="39"/>
  <c r="B19" i="39"/>
  <c r="A19" i="39"/>
  <c r="A30" i="39" s="1"/>
  <c r="C18" i="39"/>
  <c r="B18" i="39"/>
  <c r="C17" i="39"/>
  <c r="J29" i="39" s="1"/>
  <c r="B17" i="39"/>
  <c r="C16" i="39"/>
  <c r="B16" i="39"/>
  <c r="I29" i="39" s="1"/>
  <c r="K29" i="39" s="1"/>
  <c r="A16" i="39"/>
  <c r="A13" i="39"/>
  <c r="F36" i="39" s="1"/>
  <c r="F12" i="39"/>
  <c r="B12" i="39"/>
  <c r="B5" i="39"/>
  <c r="B4" i="39"/>
  <c r="B3" i="39"/>
  <c r="A2" i="39"/>
  <c r="A1" i="39"/>
  <c r="F40" i="38"/>
  <c r="D39" i="38"/>
  <c r="B39" i="38"/>
  <c r="F36" i="38"/>
  <c r="D36" i="38"/>
  <c r="B36" i="38"/>
  <c r="H32" i="38"/>
  <c r="F32" i="38"/>
  <c r="D32" i="38"/>
  <c r="B32" i="38"/>
  <c r="A31" i="38"/>
  <c r="D37" i="38" s="1"/>
  <c r="A30" i="38"/>
  <c r="A29" i="38"/>
  <c r="D40" i="38" s="1"/>
  <c r="K28" i="38"/>
  <c r="J28" i="38"/>
  <c r="I28" i="38"/>
  <c r="G24" i="38"/>
  <c r="F24" i="38"/>
  <c r="E24" i="38"/>
  <c r="D24" i="38"/>
  <c r="C24" i="38"/>
  <c r="B24" i="38"/>
  <c r="G23" i="38"/>
  <c r="F23" i="38"/>
  <c r="E23" i="38"/>
  <c r="D23" i="38"/>
  <c r="C23" i="38"/>
  <c r="B23" i="38"/>
  <c r="G22" i="38"/>
  <c r="F22" i="38"/>
  <c r="E22" i="38"/>
  <c r="D22" i="38"/>
  <c r="C22" i="38"/>
  <c r="J31" i="38" s="1"/>
  <c r="B22" i="38"/>
  <c r="I31" i="38" s="1"/>
  <c r="K31" i="38" s="1"/>
  <c r="A22" i="38"/>
  <c r="E21" i="38"/>
  <c r="D21" i="38"/>
  <c r="C21" i="38"/>
  <c r="B21" i="38"/>
  <c r="E20" i="38"/>
  <c r="D20" i="38"/>
  <c r="C20" i="38"/>
  <c r="B20" i="38"/>
  <c r="E19" i="38"/>
  <c r="D19" i="38"/>
  <c r="C19" i="38"/>
  <c r="J30" i="38" s="1"/>
  <c r="B19" i="38"/>
  <c r="A19" i="38"/>
  <c r="F12" i="38" s="1"/>
  <c r="C18" i="38"/>
  <c r="B18" i="38"/>
  <c r="C17" i="38"/>
  <c r="B17" i="38"/>
  <c r="C16" i="38"/>
  <c r="J29" i="38" s="1"/>
  <c r="B16" i="38"/>
  <c r="I29" i="38" s="1"/>
  <c r="K29" i="38" s="1"/>
  <c r="A16" i="38"/>
  <c r="F39" i="38" s="1"/>
  <c r="A13" i="38"/>
  <c r="B40" i="38" s="1"/>
  <c r="H12" i="38"/>
  <c r="D12" i="38"/>
  <c r="B5" i="38"/>
  <c r="B4" i="38"/>
  <c r="B3" i="38"/>
  <c r="A2" i="38"/>
  <c r="A1" i="38"/>
  <c r="B40" i="37"/>
  <c r="H32" i="37"/>
  <c r="F32" i="37"/>
  <c r="D32" i="37"/>
  <c r="B32" i="37"/>
  <c r="J30" i="37"/>
  <c r="J28" i="37"/>
  <c r="I28" i="37"/>
  <c r="G24" i="37"/>
  <c r="F24" i="37"/>
  <c r="E24" i="37"/>
  <c r="D24" i="37"/>
  <c r="C24" i="37"/>
  <c r="B24" i="37"/>
  <c r="G23" i="37"/>
  <c r="F23" i="37"/>
  <c r="E23" i="37"/>
  <c r="D23" i="37"/>
  <c r="C23" i="37"/>
  <c r="J31" i="37" s="1"/>
  <c r="B23" i="37"/>
  <c r="G22" i="37"/>
  <c r="F22" i="37"/>
  <c r="E22" i="37"/>
  <c r="D22" i="37"/>
  <c r="C22" i="37"/>
  <c r="B22" i="37"/>
  <c r="I31" i="37" s="1"/>
  <c r="A22" i="37"/>
  <c r="E21" i="37"/>
  <c r="D21" i="37"/>
  <c r="C21" i="37"/>
  <c r="B21" i="37"/>
  <c r="E20" i="37"/>
  <c r="D20" i="37"/>
  <c r="C20" i="37"/>
  <c r="B20" i="37"/>
  <c r="E19" i="37"/>
  <c r="D19" i="37"/>
  <c r="C19" i="37"/>
  <c r="B19" i="37"/>
  <c r="I30" i="37" s="1"/>
  <c r="K30" i="37" s="1"/>
  <c r="A19" i="37"/>
  <c r="A30" i="37" s="1"/>
  <c r="C18" i="37"/>
  <c r="B18" i="37"/>
  <c r="C17" i="37"/>
  <c r="J29" i="37" s="1"/>
  <c r="B17" i="37"/>
  <c r="C16" i="37"/>
  <c r="B16" i="37"/>
  <c r="I29" i="37" s="1"/>
  <c r="A16" i="37"/>
  <c r="A13" i="37"/>
  <c r="F36" i="37" s="1"/>
  <c r="F12" i="37"/>
  <c r="B12" i="37"/>
  <c r="B5" i="37"/>
  <c r="B4" i="37"/>
  <c r="B3" i="37"/>
  <c r="A2" i="37"/>
  <c r="A1" i="37"/>
  <c r="F40" i="36"/>
  <c r="D39" i="36"/>
  <c r="F36" i="36"/>
  <c r="D36" i="36"/>
  <c r="B36" i="36"/>
  <c r="I32" i="36"/>
  <c r="H32" i="36"/>
  <c r="F32" i="36"/>
  <c r="D32" i="36"/>
  <c r="B32" i="36"/>
  <c r="A31" i="36"/>
  <c r="D37" i="36" s="1"/>
  <c r="A30" i="36"/>
  <c r="A29" i="36"/>
  <c r="D40" i="36" s="1"/>
  <c r="K28" i="36"/>
  <c r="J28" i="36"/>
  <c r="I28" i="36"/>
  <c r="G24" i="36"/>
  <c r="F24" i="36"/>
  <c r="E24" i="36"/>
  <c r="D24" i="36"/>
  <c r="C24" i="36"/>
  <c r="B24" i="36"/>
  <c r="G23" i="36"/>
  <c r="F23" i="36"/>
  <c r="E23" i="36"/>
  <c r="D23" i="36"/>
  <c r="C23" i="36"/>
  <c r="B23" i="36"/>
  <c r="G22" i="36"/>
  <c r="F22" i="36"/>
  <c r="E22" i="36"/>
  <c r="D22" i="36"/>
  <c r="C22" i="36"/>
  <c r="J31" i="36" s="1"/>
  <c r="B22" i="36"/>
  <c r="I31" i="36" s="1"/>
  <c r="A22" i="36"/>
  <c r="E21" i="36"/>
  <c r="D21" i="36"/>
  <c r="C21" i="36"/>
  <c r="B21" i="36"/>
  <c r="E20" i="36"/>
  <c r="D20" i="36"/>
  <c r="C20" i="36"/>
  <c r="B20" i="36"/>
  <c r="E19" i="36"/>
  <c r="D19" i="36"/>
  <c r="C19" i="36"/>
  <c r="J30" i="36" s="1"/>
  <c r="B19" i="36"/>
  <c r="A19" i="36"/>
  <c r="F12" i="36" s="1"/>
  <c r="C18" i="36"/>
  <c r="B18" i="36"/>
  <c r="C17" i="36"/>
  <c r="B17" i="36"/>
  <c r="C16" i="36"/>
  <c r="J29" i="36" s="1"/>
  <c r="B16" i="36"/>
  <c r="I29" i="36" s="1"/>
  <c r="A16" i="36"/>
  <c r="F39" i="36" s="1"/>
  <c r="A13" i="36"/>
  <c r="B40" i="36" s="1"/>
  <c r="H12" i="36"/>
  <c r="D12" i="36"/>
  <c r="B5" i="36"/>
  <c r="B4" i="36"/>
  <c r="B3" i="36"/>
  <c r="A2" i="36"/>
  <c r="A1" i="36"/>
  <c r="F39" i="35"/>
  <c r="J32" i="35"/>
  <c r="H32" i="35"/>
  <c r="F32" i="35"/>
  <c r="D32" i="35"/>
  <c r="B32" i="35"/>
  <c r="I30" i="35"/>
  <c r="J28" i="35"/>
  <c r="I28" i="35"/>
  <c r="G24" i="35"/>
  <c r="F24" i="35"/>
  <c r="E24" i="35"/>
  <c r="D24" i="35"/>
  <c r="C24" i="35"/>
  <c r="B24" i="35"/>
  <c r="G23" i="35"/>
  <c r="F23" i="35"/>
  <c r="E23" i="35"/>
  <c r="D23" i="35"/>
  <c r="C23" i="35"/>
  <c r="B23" i="35"/>
  <c r="G22" i="35"/>
  <c r="F22" i="35"/>
  <c r="E22" i="35"/>
  <c r="D22" i="35"/>
  <c r="C22" i="35"/>
  <c r="B22" i="35"/>
  <c r="I31" i="35" s="1"/>
  <c r="A22" i="35"/>
  <c r="E21" i="35"/>
  <c r="D21" i="35"/>
  <c r="C21" i="35"/>
  <c r="B21" i="35"/>
  <c r="E20" i="35"/>
  <c r="D20" i="35"/>
  <c r="C20" i="35"/>
  <c r="B20" i="35"/>
  <c r="E19" i="35"/>
  <c r="D19" i="35"/>
  <c r="C19" i="35"/>
  <c r="J30" i="35" s="1"/>
  <c r="B19" i="35"/>
  <c r="A19" i="35"/>
  <c r="A30" i="35" s="1"/>
  <c r="C18" i="35"/>
  <c r="B18" i="35"/>
  <c r="C17" i="35"/>
  <c r="J29" i="35" s="1"/>
  <c r="B17" i="35"/>
  <c r="C16" i="35"/>
  <c r="B16" i="35"/>
  <c r="I29" i="35" s="1"/>
  <c r="K29" i="35" s="1"/>
  <c r="A16" i="35"/>
  <c r="A13" i="35"/>
  <c r="F12" i="35"/>
  <c r="D12" i="35"/>
  <c r="B5" i="35"/>
  <c r="B4" i="35"/>
  <c r="B3" i="35"/>
  <c r="A2" i="35"/>
  <c r="A1" i="35"/>
  <c r="F40" i="34"/>
  <c r="D40" i="34"/>
  <c r="B40" i="34"/>
  <c r="D39" i="34"/>
  <c r="B38" i="34"/>
  <c r="F37" i="34"/>
  <c r="F36" i="34"/>
  <c r="D36" i="34"/>
  <c r="B36" i="34"/>
  <c r="H32" i="34"/>
  <c r="F32" i="34"/>
  <c r="D32" i="34"/>
  <c r="B32" i="34"/>
  <c r="A31" i="34"/>
  <c r="D37" i="34" s="1"/>
  <c r="A30" i="34"/>
  <c r="A29" i="34"/>
  <c r="J28" i="34"/>
  <c r="I28" i="34"/>
  <c r="G24" i="34"/>
  <c r="F24" i="34"/>
  <c r="E24" i="34"/>
  <c r="D24" i="34"/>
  <c r="C24" i="34"/>
  <c r="B24" i="34"/>
  <c r="G23" i="34"/>
  <c r="F23" i="34"/>
  <c r="E23" i="34"/>
  <c r="D23" i="34"/>
  <c r="C23" i="34"/>
  <c r="B23" i="34"/>
  <c r="G22" i="34"/>
  <c r="F22" i="34"/>
  <c r="E22" i="34"/>
  <c r="D22" i="34"/>
  <c r="C22" i="34"/>
  <c r="J31" i="34" s="1"/>
  <c r="B22" i="34"/>
  <c r="I31" i="34" s="1"/>
  <c r="A22" i="34"/>
  <c r="E21" i="34"/>
  <c r="D21" i="34"/>
  <c r="C21" i="34"/>
  <c r="B21" i="34"/>
  <c r="E20" i="34"/>
  <c r="D20" i="34"/>
  <c r="C20" i="34"/>
  <c r="B20" i="34"/>
  <c r="E19" i="34"/>
  <c r="D19" i="34"/>
  <c r="C19" i="34"/>
  <c r="J30" i="34" s="1"/>
  <c r="B19" i="34"/>
  <c r="A19" i="34"/>
  <c r="C18" i="34"/>
  <c r="B18" i="34"/>
  <c r="C17" i="34"/>
  <c r="B17" i="34"/>
  <c r="C16" i="34"/>
  <c r="J29" i="34" s="1"/>
  <c r="K29" i="34" s="1"/>
  <c r="B16" i="34"/>
  <c r="I29" i="34" s="1"/>
  <c r="I32" i="34" s="1"/>
  <c r="A16" i="34"/>
  <c r="F39" i="34" s="1"/>
  <c r="A13" i="34"/>
  <c r="A28" i="34" s="1"/>
  <c r="B37" i="34" s="1"/>
  <c r="H12" i="34"/>
  <c r="F12" i="34"/>
  <c r="D12" i="34"/>
  <c r="B12" i="34"/>
  <c r="B5" i="34"/>
  <c r="B4" i="34"/>
  <c r="B3" i="34"/>
  <c r="A2" i="34"/>
  <c r="A1" i="34"/>
  <c r="F40" i="33"/>
  <c r="F36" i="33"/>
  <c r="F35" i="33"/>
  <c r="H32" i="33"/>
  <c r="F32" i="33"/>
  <c r="D32" i="33"/>
  <c r="B32" i="33"/>
  <c r="J31" i="33"/>
  <c r="I30" i="33"/>
  <c r="A29" i="33"/>
  <c r="J28" i="33"/>
  <c r="J32" i="33" s="1"/>
  <c r="I28" i="33"/>
  <c r="G24" i="33"/>
  <c r="F24" i="33"/>
  <c r="E24" i="33"/>
  <c r="D24" i="33"/>
  <c r="C24" i="33"/>
  <c r="B24" i="33"/>
  <c r="G23" i="33"/>
  <c r="F23" i="33"/>
  <c r="E23" i="33"/>
  <c r="D23" i="33"/>
  <c r="C23" i="33"/>
  <c r="B23" i="33"/>
  <c r="G22" i="33"/>
  <c r="F22" i="33"/>
  <c r="E22" i="33"/>
  <c r="D22" i="33"/>
  <c r="C22" i="33"/>
  <c r="B22" i="33"/>
  <c r="I31" i="33" s="1"/>
  <c r="K31" i="33" s="1"/>
  <c r="A22" i="33"/>
  <c r="E21" i="33"/>
  <c r="D21" i="33"/>
  <c r="C21" i="33"/>
  <c r="B21" i="33"/>
  <c r="E20" i="33"/>
  <c r="D20" i="33"/>
  <c r="C20" i="33"/>
  <c r="B20" i="33"/>
  <c r="E19" i="33"/>
  <c r="D19" i="33"/>
  <c r="C19" i="33"/>
  <c r="J30" i="33" s="1"/>
  <c r="B19" i="33"/>
  <c r="A19" i="33"/>
  <c r="A30" i="33" s="1"/>
  <c r="C18" i="33"/>
  <c r="B18" i="33"/>
  <c r="C17" i="33"/>
  <c r="J29" i="33" s="1"/>
  <c r="B17" i="33"/>
  <c r="C16" i="33"/>
  <c r="B16" i="33"/>
  <c r="I29" i="33" s="1"/>
  <c r="K29" i="33" s="1"/>
  <c r="A16" i="33"/>
  <c r="F39" i="33" s="1"/>
  <c r="A13" i="33"/>
  <c r="B12" i="33" s="1"/>
  <c r="D12" i="33"/>
  <c r="B5" i="33"/>
  <c r="B4" i="33"/>
  <c r="B3" i="33"/>
  <c r="A2" i="33"/>
  <c r="A1" i="33"/>
  <c r="F40" i="32"/>
  <c r="D39" i="32"/>
  <c r="D37" i="32"/>
  <c r="D36" i="32"/>
  <c r="B36" i="32"/>
  <c r="D35" i="32"/>
  <c r="H32" i="32"/>
  <c r="F32" i="32"/>
  <c r="D32" i="32"/>
  <c r="B32" i="32"/>
  <c r="J31" i="32"/>
  <c r="A31" i="32"/>
  <c r="A30" i="32"/>
  <c r="J29" i="32"/>
  <c r="A29" i="32"/>
  <c r="B38" i="32" s="1"/>
  <c r="K28" i="32"/>
  <c r="J28" i="32"/>
  <c r="I28" i="32"/>
  <c r="G24" i="32"/>
  <c r="F24" i="32"/>
  <c r="E24" i="32"/>
  <c r="D24" i="32"/>
  <c r="C24" i="32"/>
  <c r="B24" i="32"/>
  <c r="G23" i="32"/>
  <c r="F23" i="32"/>
  <c r="E23" i="32"/>
  <c r="D23" i="32"/>
  <c r="C23" i="32"/>
  <c r="B23" i="32"/>
  <c r="G22" i="32"/>
  <c r="F22" i="32"/>
  <c r="E22" i="32"/>
  <c r="D22" i="32"/>
  <c r="C22" i="32"/>
  <c r="B22" i="32"/>
  <c r="A22" i="32"/>
  <c r="E21" i="32"/>
  <c r="D21" i="32"/>
  <c r="C21" i="32"/>
  <c r="B21" i="32"/>
  <c r="E20" i="32"/>
  <c r="D20" i="32"/>
  <c r="C20" i="32"/>
  <c r="B20" i="32"/>
  <c r="E19" i="32"/>
  <c r="J30" i="32" s="1"/>
  <c r="K30" i="32" s="1"/>
  <c r="D19" i="32"/>
  <c r="C19" i="32"/>
  <c r="B19" i="32"/>
  <c r="I30" i="32" s="1"/>
  <c r="A19" i="32"/>
  <c r="F12" i="32" s="1"/>
  <c r="C18" i="32"/>
  <c r="B18" i="32"/>
  <c r="C17" i="32"/>
  <c r="B17" i="32"/>
  <c r="C16" i="32"/>
  <c r="B16" i="32"/>
  <c r="A16" i="32"/>
  <c r="F39" i="32" s="1"/>
  <c r="A13" i="32"/>
  <c r="B40" i="32" s="1"/>
  <c r="H12" i="32"/>
  <c r="D12" i="32"/>
  <c r="B5" i="32"/>
  <c r="B4" i="32"/>
  <c r="B3" i="32"/>
  <c r="A2" i="32"/>
  <c r="A1" i="32"/>
  <c r="F39" i="31"/>
  <c r="D37" i="31"/>
  <c r="F36" i="31"/>
  <c r="H32" i="31"/>
  <c r="F32" i="31"/>
  <c r="D32" i="31"/>
  <c r="B32" i="31"/>
  <c r="A31" i="31"/>
  <c r="D39" i="31" s="1"/>
  <c r="A30" i="31"/>
  <c r="I29" i="31"/>
  <c r="K29" i="31" s="1"/>
  <c r="K32" i="31" s="1"/>
  <c r="J28" i="31"/>
  <c r="I28" i="31"/>
  <c r="K28" i="31" s="1"/>
  <c r="G24" i="31"/>
  <c r="F24" i="31"/>
  <c r="E24" i="31"/>
  <c r="D24" i="31"/>
  <c r="C24" i="31"/>
  <c r="B24" i="31"/>
  <c r="G23" i="31"/>
  <c r="F23" i="31"/>
  <c r="E23" i="31"/>
  <c r="D23" i="31"/>
  <c r="C23" i="31"/>
  <c r="B23" i="31"/>
  <c r="G22" i="31"/>
  <c r="F22" i="31"/>
  <c r="E22" i="31"/>
  <c r="D22" i="31"/>
  <c r="C22" i="31"/>
  <c r="B22" i="31"/>
  <c r="I31" i="31" s="1"/>
  <c r="A22" i="31"/>
  <c r="E21" i="31"/>
  <c r="D21" i="31"/>
  <c r="C21" i="31"/>
  <c r="B21" i="31"/>
  <c r="E20" i="31"/>
  <c r="D20" i="31"/>
  <c r="C20" i="31"/>
  <c r="B20" i="31"/>
  <c r="E19" i="31"/>
  <c r="D19" i="31"/>
  <c r="C19" i="31"/>
  <c r="J30" i="31" s="1"/>
  <c r="B19" i="31"/>
  <c r="I30" i="31" s="1"/>
  <c r="A19" i="31"/>
  <c r="F12" i="31" s="1"/>
  <c r="C18" i="31"/>
  <c r="B18" i="31"/>
  <c r="C17" i="31"/>
  <c r="J29" i="31" s="1"/>
  <c r="B17" i="31"/>
  <c r="C16" i="31"/>
  <c r="B16" i="31"/>
  <c r="A16" i="31"/>
  <c r="A29" i="31" s="1"/>
  <c r="D40" i="31" s="1"/>
  <c r="A13" i="31"/>
  <c r="B40" i="31" s="1"/>
  <c r="D12" i="31"/>
  <c r="B12" i="31"/>
  <c r="B5" i="31"/>
  <c r="B4" i="31"/>
  <c r="B3" i="31"/>
  <c r="A2" i="31"/>
  <c r="A1" i="31"/>
  <c r="F57" i="30"/>
  <c r="F51" i="30"/>
  <c r="F65" i="30" s="1"/>
  <c r="F71" i="30" s="1"/>
  <c r="D54" i="30" s="1"/>
  <c r="D68" i="30" s="1"/>
  <c r="C61" i="30" s="1"/>
  <c r="F39" i="30"/>
  <c r="F31" i="30"/>
  <c r="H35" i="30" s="1"/>
  <c r="H54" i="30" s="1"/>
  <c r="D20" i="30"/>
  <c r="D37" i="30" s="1"/>
  <c r="I27" i="30" s="1"/>
  <c r="C28" i="30" s="1"/>
  <c r="B43" i="30" s="1"/>
  <c r="F16" i="30"/>
  <c r="G13" i="30" s="1"/>
  <c r="F24" i="30" s="1"/>
  <c r="E42" i="30" s="1"/>
  <c r="H19" i="30" s="1"/>
  <c r="H68" i="30" s="1"/>
  <c r="I61" i="30" s="1"/>
  <c r="J43" i="30" s="1"/>
  <c r="B4" i="30"/>
  <c r="F66" i="29"/>
  <c r="E49" i="29" s="1"/>
  <c r="E63" i="29" s="1"/>
  <c r="D56" i="29"/>
  <c r="F52" i="29"/>
  <c r="F46" i="29"/>
  <c r="F60" i="29" s="1"/>
  <c r="G49" i="29" s="1"/>
  <c r="G63" i="29" s="1"/>
  <c r="D36" i="29"/>
  <c r="H56" i="29" s="1"/>
  <c r="J41" i="29" s="1"/>
  <c r="F33" i="29"/>
  <c r="F26" i="29"/>
  <c r="F39" i="29" s="1"/>
  <c r="G23" i="29" s="1"/>
  <c r="E23" i="29" s="1"/>
  <c r="D18" i="29" s="1"/>
  <c r="C28" i="29" s="1"/>
  <c r="B41" i="29" s="1"/>
  <c r="F20" i="29"/>
  <c r="F13" i="29"/>
  <c r="H36" i="29" s="1"/>
  <c r="H18" i="29" s="1"/>
  <c r="I28" i="29" s="1"/>
  <c r="A4" i="29"/>
  <c r="A2" i="29"/>
  <c r="A1" i="29"/>
  <c r="F40" i="28"/>
  <c r="B40" i="28"/>
  <c r="D37" i="28"/>
  <c r="B36" i="28"/>
  <c r="H32" i="28"/>
  <c r="F32" i="28"/>
  <c r="D32" i="28"/>
  <c r="B32" i="28"/>
  <c r="J31" i="28"/>
  <c r="A31" i="28"/>
  <c r="D39" i="28" s="1"/>
  <c r="J30" i="28"/>
  <c r="J29" i="28"/>
  <c r="A29" i="28"/>
  <c r="B38" i="28" s="1"/>
  <c r="J28" i="28"/>
  <c r="J32" i="28" s="1"/>
  <c r="I28" i="28"/>
  <c r="K28" i="28" s="1"/>
  <c r="G24" i="28"/>
  <c r="F24" i="28"/>
  <c r="E24" i="28"/>
  <c r="D24" i="28"/>
  <c r="C24" i="28"/>
  <c r="B24" i="28"/>
  <c r="G23" i="28"/>
  <c r="F23" i="28"/>
  <c r="E23" i="28"/>
  <c r="D23" i="28"/>
  <c r="C23" i="28"/>
  <c r="B23" i="28"/>
  <c r="G22" i="28"/>
  <c r="F22" i="28"/>
  <c r="E22" i="28"/>
  <c r="D22" i="28"/>
  <c r="C22" i="28"/>
  <c r="B22" i="28"/>
  <c r="I31" i="28" s="1"/>
  <c r="K31" i="28" s="1"/>
  <c r="A22" i="28"/>
  <c r="D36" i="28" s="1"/>
  <c r="E21" i="28"/>
  <c r="D21" i="28"/>
  <c r="C21" i="28"/>
  <c r="B21" i="28"/>
  <c r="E20" i="28"/>
  <c r="D20" i="28"/>
  <c r="C20" i="28"/>
  <c r="B20" i="28"/>
  <c r="E19" i="28"/>
  <c r="D19" i="28"/>
  <c r="C19" i="28"/>
  <c r="B19" i="28"/>
  <c r="I30" i="28" s="1"/>
  <c r="A19" i="28"/>
  <c r="A30" i="28" s="1"/>
  <c r="C18" i="28"/>
  <c r="B18" i="28"/>
  <c r="C17" i="28"/>
  <c r="B17" i="28"/>
  <c r="C16" i="28"/>
  <c r="B16" i="28"/>
  <c r="I29" i="28" s="1"/>
  <c r="A16" i="28"/>
  <c r="F39" i="28" s="1"/>
  <c r="A13" i="28"/>
  <c r="F36" i="28" s="1"/>
  <c r="F12" i="28"/>
  <c r="D12" i="28"/>
  <c r="B12" i="28"/>
  <c r="B5" i="28"/>
  <c r="B4" i="28"/>
  <c r="B3" i="28"/>
  <c r="A2" i="28"/>
  <c r="A1" i="28"/>
  <c r="F40" i="27"/>
  <c r="B38" i="27"/>
  <c r="D36" i="27"/>
  <c r="B36" i="27"/>
  <c r="H32" i="27"/>
  <c r="F32" i="27"/>
  <c r="D32" i="27"/>
  <c r="B32" i="27"/>
  <c r="J31" i="27"/>
  <c r="A31" i="27"/>
  <c r="D37" i="27" s="1"/>
  <c r="J29" i="27"/>
  <c r="A29" i="27"/>
  <c r="D40" i="27" s="1"/>
  <c r="J28" i="27"/>
  <c r="K28" i="27" s="1"/>
  <c r="I28" i="27"/>
  <c r="G24" i="27"/>
  <c r="F24" i="27"/>
  <c r="E24" i="27"/>
  <c r="D24" i="27"/>
  <c r="C24" i="27"/>
  <c r="B24" i="27"/>
  <c r="G23" i="27"/>
  <c r="F23" i="27"/>
  <c r="E23" i="27"/>
  <c r="D23" i="27"/>
  <c r="C23" i="27"/>
  <c r="B23" i="27"/>
  <c r="G22" i="27"/>
  <c r="F22" i="27"/>
  <c r="E22" i="27"/>
  <c r="D22" i="27"/>
  <c r="C22" i="27"/>
  <c r="B22" i="27"/>
  <c r="A22" i="27"/>
  <c r="E21" i="27"/>
  <c r="D21" i="27"/>
  <c r="C21" i="27"/>
  <c r="B21" i="27"/>
  <c r="E20" i="27"/>
  <c r="D20" i="27"/>
  <c r="C20" i="27"/>
  <c r="B20" i="27"/>
  <c r="E19" i="27"/>
  <c r="D19" i="27"/>
  <c r="C19" i="27"/>
  <c r="B19" i="27"/>
  <c r="I30" i="27" s="1"/>
  <c r="A19" i="27"/>
  <c r="F12" i="27" s="1"/>
  <c r="C18" i="27"/>
  <c r="B18" i="27"/>
  <c r="C17" i="27"/>
  <c r="B17" i="27"/>
  <c r="C16" i="27"/>
  <c r="B16" i="27"/>
  <c r="A16" i="27"/>
  <c r="F39" i="27" s="1"/>
  <c r="A13" i="27"/>
  <c r="B40" i="27" s="1"/>
  <c r="H12" i="27"/>
  <c r="D12" i="27"/>
  <c r="B5" i="27"/>
  <c r="B4" i="27"/>
  <c r="B3" i="27"/>
  <c r="A2" i="27"/>
  <c r="A1" i="27"/>
  <c r="F40" i="26"/>
  <c r="B40" i="26"/>
  <c r="D37" i="26"/>
  <c r="B36" i="26"/>
  <c r="H32" i="26"/>
  <c r="F32" i="26"/>
  <c r="D32" i="26"/>
  <c r="B32" i="26"/>
  <c r="J31" i="26"/>
  <c r="A31" i="26"/>
  <c r="D39" i="26" s="1"/>
  <c r="J29" i="26"/>
  <c r="A29" i="26"/>
  <c r="B38" i="26" s="1"/>
  <c r="J28" i="26"/>
  <c r="J32" i="26" s="1"/>
  <c r="I28" i="26"/>
  <c r="G24" i="26"/>
  <c r="F24" i="26"/>
  <c r="E24" i="26"/>
  <c r="D24" i="26"/>
  <c r="C24" i="26"/>
  <c r="B24" i="26"/>
  <c r="G23" i="26"/>
  <c r="F23" i="26"/>
  <c r="E23" i="26"/>
  <c r="D23" i="26"/>
  <c r="C23" i="26"/>
  <c r="B23" i="26"/>
  <c r="G22" i="26"/>
  <c r="F22" i="26"/>
  <c r="E22" i="26"/>
  <c r="D22" i="26"/>
  <c r="C22" i="26"/>
  <c r="B22" i="26"/>
  <c r="I31" i="26" s="1"/>
  <c r="K31" i="26" s="1"/>
  <c r="A22" i="26"/>
  <c r="D36" i="26" s="1"/>
  <c r="E21" i="26"/>
  <c r="D21" i="26"/>
  <c r="C21" i="26"/>
  <c r="B21" i="26"/>
  <c r="E20" i="26"/>
  <c r="D20" i="26"/>
  <c r="C20" i="26"/>
  <c r="B20" i="26"/>
  <c r="E19" i="26"/>
  <c r="D19" i="26"/>
  <c r="C19" i="26"/>
  <c r="J30" i="26" s="1"/>
  <c r="B19" i="26"/>
  <c r="I30" i="26" s="1"/>
  <c r="A19" i="26"/>
  <c r="A30" i="26" s="1"/>
  <c r="C18" i="26"/>
  <c r="B18" i="26"/>
  <c r="C17" i="26"/>
  <c r="B17" i="26"/>
  <c r="C16" i="26"/>
  <c r="B16" i="26"/>
  <c r="I29" i="26" s="1"/>
  <c r="A16" i="26"/>
  <c r="F39" i="26" s="1"/>
  <c r="A13" i="26"/>
  <c r="F36" i="26" s="1"/>
  <c r="F12" i="26"/>
  <c r="D12" i="26"/>
  <c r="B12" i="26"/>
  <c r="B5" i="26"/>
  <c r="B4" i="26"/>
  <c r="B3" i="26"/>
  <c r="A2" i="26"/>
  <c r="A1" i="26"/>
  <c r="F40" i="25"/>
  <c r="D39" i="25"/>
  <c r="B38" i="25"/>
  <c r="B36" i="25"/>
  <c r="H32" i="25"/>
  <c r="F32" i="25"/>
  <c r="D32" i="25"/>
  <c r="B32" i="25"/>
  <c r="J31" i="25"/>
  <c r="A31" i="25"/>
  <c r="D37" i="25" s="1"/>
  <c r="J29" i="25"/>
  <c r="A29" i="25"/>
  <c r="D40" i="25" s="1"/>
  <c r="J28" i="25"/>
  <c r="K28" i="25" s="1"/>
  <c r="I28" i="25"/>
  <c r="G24" i="25"/>
  <c r="F24" i="25"/>
  <c r="E24" i="25"/>
  <c r="D24" i="25"/>
  <c r="C24" i="25"/>
  <c r="B24" i="25"/>
  <c r="G23" i="25"/>
  <c r="F23" i="25"/>
  <c r="E23" i="25"/>
  <c r="D23" i="25"/>
  <c r="C23" i="25"/>
  <c r="B23" i="25"/>
  <c r="G22" i="25"/>
  <c r="F22" i="25"/>
  <c r="E22" i="25"/>
  <c r="D22" i="25"/>
  <c r="C22" i="25"/>
  <c r="B22" i="25"/>
  <c r="A22" i="25"/>
  <c r="D36" i="25" s="1"/>
  <c r="E21" i="25"/>
  <c r="D21" i="25"/>
  <c r="C21" i="25"/>
  <c r="B21" i="25"/>
  <c r="E20" i="25"/>
  <c r="D20" i="25"/>
  <c r="C20" i="25"/>
  <c r="B20" i="25"/>
  <c r="E19" i="25"/>
  <c r="D19" i="25"/>
  <c r="C19" i="25"/>
  <c r="B19" i="25"/>
  <c r="I30" i="25" s="1"/>
  <c r="A19" i="25"/>
  <c r="F12" i="25" s="1"/>
  <c r="C18" i="25"/>
  <c r="B18" i="25"/>
  <c r="C17" i="25"/>
  <c r="B17" i="25"/>
  <c r="C16" i="25"/>
  <c r="B16" i="25"/>
  <c r="A16" i="25"/>
  <c r="F39" i="25" s="1"/>
  <c r="A13" i="25"/>
  <c r="B40" i="25" s="1"/>
  <c r="H12" i="25"/>
  <c r="D12" i="25"/>
  <c r="B5" i="25"/>
  <c r="B4" i="25"/>
  <c r="B3" i="25"/>
  <c r="A2" i="25"/>
  <c r="A1" i="25"/>
  <c r="F40" i="24"/>
  <c r="B40" i="24"/>
  <c r="D37" i="24"/>
  <c r="B36" i="24"/>
  <c r="H32" i="24"/>
  <c r="F32" i="24"/>
  <c r="D32" i="24"/>
  <c r="B32" i="24"/>
  <c r="J31" i="24"/>
  <c r="A31" i="24"/>
  <c r="D39" i="24" s="1"/>
  <c r="J29" i="24"/>
  <c r="A29" i="24"/>
  <c r="B38" i="24" s="1"/>
  <c r="J28" i="24"/>
  <c r="J32" i="24" s="1"/>
  <c r="I28" i="24"/>
  <c r="G24" i="24"/>
  <c r="F24" i="24"/>
  <c r="E24" i="24"/>
  <c r="D24" i="24"/>
  <c r="C24" i="24"/>
  <c r="B24" i="24"/>
  <c r="G23" i="24"/>
  <c r="F23" i="24"/>
  <c r="E23" i="24"/>
  <c r="D23" i="24"/>
  <c r="C23" i="24"/>
  <c r="B23" i="24"/>
  <c r="G22" i="24"/>
  <c r="F22" i="24"/>
  <c r="E22" i="24"/>
  <c r="D22" i="24"/>
  <c r="C22" i="24"/>
  <c r="B22" i="24"/>
  <c r="I31" i="24" s="1"/>
  <c r="K31" i="24" s="1"/>
  <c r="A22" i="24"/>
  <c r="D36" i="24" s="1"/>
  <c r="E21" i="24"/>
  <c r="D21" i="24"/>
  <c r="C21" i="24"/>
  <c r="B21" i="24"/>
  <c r="E20" i="24"/>
  <c r="D20" i="24"/>
  <c r="C20" i="24"/>
  <c r="B20" i="24"/>
  <c r="E19" i="24"/>
  <c r="D19" i="24"/>
  <c r="C19" i="24"/>
  <c r="J30" i="24" s="1"/>
  <c r="B19" i="24"/>
  <c r="I30" i="24" s="1"/>
  <c r="A19" i="24"/>
  <c r="A30" i="24" s="1"/>
  <c r="C18" i="24"/>
  <c r="B18" i="24"/>
  <c r="C17" i="24"/>
  <c r="B17" i="24"/>
  <c r="C16" i="24"/>
  <c r="B16" i="24"/>
  <c r="I29" i="24" s="1"/>
  <c r="A16" i="24"/>
  <c r="F39" i="24" s="1"/>
  <c r="A13" i="24"/>
  <c r="F36" i="24" s="1"/>
  <c r="H12" i="24"/>
  <c r="F12" i="24"/>
  <c r="D12" i="24"/>
  <c r="B12" i="24"/>
  <c r="B5" i="24"/>
  <c r="B4" i="24"/>
  <c r="B3" i="24"/>
  <c r="A2" i="24"/>
  <c r="A1" i="24"/>
  <c r="F40" i="23"/>
  <c r="D39" i="23"/>
  <c r="F36" i="23"/>
  <c r="B36" i="23"/>
  <c r="H32" i="23"/>
  <c r="F32" i="23"/>
  <c r="D32" i="23"/>
  <c r="B32" i="23"/>
  <c r="J31" i="23"/>
  <c r="A31" i="23"/>
  <c r="D37" i="23" s="1"/>
  <c r="A30" i="23"/>
  <c r="J29" i="23"/>
  <c r="A29" i="23"/>
  <c r="D40" i="23" s="1"/>
  <c r="J28" i="23"/>
  <c r="J32" i="23" s="1"/>
  <c r="I28" i="23"/>
  <c r="K28" i="23" s="1"/>
  <c r="K32" i="23" s="1"/>
  <c r="G24" i="23"/>
  <c r="F24" i="23"/>
  <c r="E24" i="23"/>
  <c r="D24" i="23"/>
  <c r="C24" i="23"/>
  <c r="B24" i="23"/>
  <c r="G23" i="23"/>
  <c r="F23" i="23"/>
  <c r="E23" i="23"/>
  <c r="D23" i="23"/>
  <c r="C23" i="23"/>
  <c r="B23" i="23"/>
  <c r="G22" i="23"/>
  <c r="F22" i="23"/>
  <c r="E22" i="23"/>
  <c r="D22" i="23"/>
  <c r="C22" i="23"/>
  <c r="B22" i="23"/>
  <c r="I31" i="23" s="1"/>
  <c r="K31" i="23" s="1"/>
  <c r="A22" i="23"/>
  <c r="D36" i="23" s="1"/>
  <c r="E21" i="23"/>
  <c r="D21" i="23"/>
  <c r="C21" i="23"/>
  <c r="B21" i="23"/>
  <c r="E20" i="23"/>
  <c r="D20" i="23"/>
  <c r="C20" i="23"/>
  <c r="B20" i="23"/>
  <c r="E19" i="23"/>
  <c r="D19" i="23"/>
  <c r="C19" i="23"/>
  <c r="J30" i="23" s="1"/>
  <c r="B19" i="23"/>
  <c r="I30" i="23" s="1"/>
  <c r="K30" i="23" s="1"/>
  <c r="A19" i="23"/>
  <c r="F12" i="23" s="1"/>
  <c r="C18" i="23"/>
  <c r="B18" i="23"/>
  <c r="C17" i="23"/>
  <c r="B17" i="23"/>
  <c r="C16" i="23"/>
  <c r="B16" i="23"/>
  <c r="I29" i="23" s="1"/>
  <c r="K29" i="23" s="1"/>
  <c r="A16" i="23"/>
  <c r="F39" i="23" s="1"/>
  <c r="A13" i="23"/>
  <c r="B40" i="23" s="1"/>
  <c r="H12" i="23"/>
  <c r="D12" i="23"/>
  <c r="B12" i="23"/>
  <c r="B5" i="23"/>
  <c r="B4" i="23"/>
  <c r="B3" i="23"/>
  <c r="A2" i="23"/>
  <c r="A1" i="23"/>
  <c r="F40" i="22"/>
  <c r="B40" i="22"/>
  <c r="D37" i="22"/>
  <c r="B36" i="22"/>
  <c r="H32" i="22"/>
  <c r="F32" i="22"/>
  <c r="D32" i="22"/>
  <c r="B32" i="22"/>
  <c r="J31" i="22"/>
  <c r="A31" i="22"/>
  <c r="D39" i="22" s="1"/>
  <c r="J29" i="22"/>
  <c r="A29" i="22"/>
  <c r="B38" i="22" s="1"/>
  <c r="J28" i="22"/>
  <c r="I28" i="22"/>
  <c r="K28" i="22" s="1"/>
  <c r="G24" i="22"/>
  <c r="F24" i="22"/>
  <c r="E24" i="22"/>
  <c r="D24" i="22"/>
  <c r="C24" i="22"/>
  <c r="B24" i="22"/>
  <c r="G23" i="22"/>
  <c r="F23" i="22"/>
  <c r="E23" i="22"/>
  <c r="D23" i="22"/>
  <c r="C23" i="22"/>
  <c r="B23" i="22"/>
  <c r="G22" i="22"/>
  <c r="F22" i="22"/>
  <c r="E22" i="22"/>
  <c r="D22" i="22"/>
  <c r="C22" i="22"/>
  <c r="B22" i="22"/>
  <c r="I31" i="22" s="1"/>
  <c r="K31" i="22" s="1"/>
  <c r="A22" i="22"/>
  <c r="D36" i="22" s="1"/>
  <c r="E21" i="22"/>
  <c r="D21" i="22"/>
  <c r="C21" i="22"/>
  <c r="B21" i="22"/>
  <c r="E20" i="22"/>
  <c r="D20" i="22"/>
  <c r="C20" i="22"/>
  <c r="B20" i="22"/>
  <c r="E19" i="22"/>
  <c r="D19" i="22"/>
  <c r="C19" i="22"/>
  <c r="J30" i="22" s="1"/>
  <c r="B19" i="22"/>
  <c r="I30" i="22" s="1"/>
  <c r="A19" i="22"/>
  <c r="A30" i="22" s="1"/>
  <c r="C18" i="22"/>
  <c r="B18" i="22"/>
  <c r="C17" i="22"/>
  <c r="B17" i="22"/>
  <c r="C16" i="22"/>
  <c r="B16" i="22"/>
  <c r="I29" i="22" s="1"/>
  <c r="A16" i="22"/>
  <c r="F39" i="22" s="1"/>
  <c r="A13" i="22"/>
  <c r="F36" i="22" s="1"/>
  <c r="H12" i="22"/>
  <c r="F12" i="22"/>
  <c r="D12" i="22"/>
  <c r="B12" i="22"/>
  <c r="B5" i="22"/>
  <c r="B4" i="22"/>
  <c r="B3" i="22"/>
  <c r="A2" i="22"/>
  <c r="A1" i="22"/>
  <c r="F40" i="21"/>
  <c r="F36" i="21"/>
  <c r="B36" i="21"/>
  <c r="H32" i="21"/>
  <c r="F32" i="21"/>
  <c r="D32" i="21"/>
  <c r="B32" i="21"/>
  <c r="J31" i="21"/>
  <c r="A31" i="21"/>
  <c r="D37" i="21" s="1"/>
  <c r="J29" i="21"/>
  <c r="A29" i="21"/>
  <c r="D40" i="21" s="1"/>
  <c r="J28" i="21"/>
  <c r="J32" i="21" s="1"/>
  <c r="I28" i="21"/>
  <c r="G24" i="21"/>
  <c r="F24" i="21"/>
  <c r="E24" i="21"/>
  <c r="D24" i="21"/>
  <c r="C24" i="21"/>
  <c r="B24" i="21"/>
  <c r="G23" i="21"/>
  <c r="F23" i="21"/>
  <c r="E23" i="21"/>
  <c r="D23" i="21"/>
  <c r="C23" i="21"/>
  <c r="B23" i="21"/>
  <c r="G22" i="21"/>
  <c r="F22" i="21"/>
  <c r="E22" i="21"/>
  <c r="D22" i="21"/>
  <c r="C22" i="21"/>
  <c r="B22" i="21"/>
  <c r="I31" i="21" s="1"/>
  <c r="K31" i="21" s="1"/>
  <c r="A22" i="21"/>
  <c r="D36" i="21" s="1"/>
  <c r="E21" i="21"/>
  <c r="D21" i="21"/>
  <c r="C21" i="21"/>
  <c r="B21" i="21"/>
  <c r="E20" i="21"/>
  <c r="D20" i="21"/>
  <c r="C20" i="21"/>
  <c r="B20" i="21"/>
  <c r="E19" i="21"/>
  <c r="D19" i="21"/>
  <c r="C19" i="21"/>
  <c r="J30" i="21" s="1"/>
  <c r="B19" i="21"/>
  <c r="I30" i="21" s="1"/>
  <c r="A19" i="21"/>
  <c r="A30" i="21" s="1"/>
  <c r="C18" i="21"/>
  <c r="B18" i="21"/>
  <c r="C17" i="21"/>
  <c r="B17" i="21"/>
  <c r="C16" i="21"/>
  <c r="B16" i="21"/>
  <c r="I29" i="21" s="1"/>
  <c r="K29" i="21" s="1"/>
  <c r="A16" i="21"/>
  <c r="F39" i="21" s="1"/>
  <c r="A13" i="21"/>
  <c r="B40" i="21" s="1"/>
  <c r="H12" i="21"/>
  <c r="F12" i="21"/>
  <c r="D12" i="21"/>
  <c r="B12" i="21"/>
  <c r="B5" i="21"/>
  <c r="B4" i="21"/>
  <c r="B3" i="21"/>
  <c r="A2" i="21"/>
  <c r="A1" i="21"/>
  <c r="F33" i="20"/>
  <c r="D32" i="20"/>
  <c r="F31" i="20"/>
  <c r="B31" i="20"/>
  <c r="H28" i="20"/>
  <c r="F28" i="20"/>
  <c r="D28" i="20"/>
  <c r="B28" i="20"/>
  <c r="I27" i="20"/>
  <c r="K27" i="20" s="1"/>
  <c r="J25" i="20"/>
  <c r="I25" i="20"/>
  <c r="E21" i="20"/>
  <c r="D21" i="20"/>
  <c r="C21" i="20"/>
  <c r="B21" i="20"/>
  <c r="E20" i="20"/>
  <c r="D20" i="20"/>
  <c r="C20" i="20"/>
  <c r="B20" i="20"/>
  <c r="E19" i="20"/>
  <c r="D19" i="20"/>
  <c r="C19" i="20"/>
  <c r="J27" i="20" s="1"/>
  <c r="B19" i="20"/>
  <c r="A19" i="20"/>
  <c r="C18" i="20"/>
  <c r="B18" i="20"/>
  <c r="C17" i="20"/>
  <c r="B17" i="20"/>
  <c r="C16" i="20"/>
  <c r="J26" i="20" s="1"/>
  <c r="J28" i="20" s="1"/>
  <c r="B16" i="20"/>
  <c r="I26" i="20" s="1"/>
  <c r="K26" i="20" s="1"/>
  <c r="A16" i="20"/>
  <c r="A26" i="20" s="1"/>
  <c r="A13" i="20"/>
  <c r="D12" i="20"/>
  <c r="B5" i="20"/>
  <c r="B4" i="20"/>
  <c r="B3" i="20"/>
  <c r="A2" i="20"/>
  <c r="A1" i="20"/>
  <c r="F51" i="19"/>
  <c r="D51" i="19" s="1"/>
  <c r="E48" i="19"/>
  <c r="E54" i="19" s="1"/>
  <c r="E40" i="19"/>
  <c r="F37" i="19"/>
  <c r="D37" i="19" s="1"/>
  <c r="C44" i="19" s="1"/>
  <c r="G44" i="19" s="1"/>
  <c r="H30" i="19" s="1"/>
  <c r="E34" i="19"/>
  <c r="E26" i="19"/>
  <c r="F23" i="19"/>
  <c r="G18" i="19" s="1"/>
  <c r="E20" i="19"/>
  <c r="E13" i="19" s="1"/>
  <c r="D23" i="19" s="1"/>
  <c r="C18" i="19"/>
  <c r="B30" i="19" s="1"/>
  <c r="A4" i="19"/>
  <c r="A2" i="19"/>
  <c r="A1" i="19"/>
  <c r="E41" i="18"/>
  <c r="E47" i="18" s="1"/>
  <c r="F44" i="18" s="1"/>
  <c r="D44" i="18" s="1"/>
  <c r="D16" i="18" s="1"/>
  <c r="C23" i="18" s="1"/>
  <c r="E33" i="18"/>
  <c r="E19" i="18" s="1"/>
  <c r="E61" i="18" s="1"/>
  <c r="D30" i="18" s="1"/>
  <c r="F58" i="18" s="1"/>
  <c r="D58" i="18" s="1"/>
  <c r="C51" i="18" s="1"/>
  <c r="B37" i="18" s="1"/>
  <c r="E27" i="18"/>
  <c r="E13" i="18" s="1"/>
  <c r="E55" i="18" s="1"/>
  <c r="F30" i="18" s="1"/>
  <c r="F16" i="18" s="1"/>
  <c r="G23" i="18" s="1"/>
  <c r="G51" i="18" s="1"/>
  <c r="H37" i="18" s="1"/>
  <c r="A4" i="18"/>
  <c r="A2" i="18"/>
  <c r="A1" i="18"/>
  <c r="F40" i="17"/>
  <c r="D39" i="17"/>
  <c r="D37" i="17"/>
  <c r="B36" i="17"/>
  <c r="H32" i="17"/>
  <c r="F32" i="17"/>
  <c r="D32" i="17"/>
  <c r="B32" i="17"/>
  <c r="J31" i="17"/>
  <c r="A31" i="17"/>
  <c r="J29" i="17"/>
  <c r="A29" i="17"/>
  <c r="D40" i="17" s="1"/>
  <c r="J28" i="17"/>
  <c r="I28" i="17"/>
  <c r="K28" i="17" s="1"/>
  <c r="G24" i="17"/>
  <c r="F24" i="17"/>
  <c r="E24" i="17"/>
  <c r="D24" i="17"/>
  <c r="C24" i="17"/>
  <c r="B24" i="17"/>
  <c r="G23" i="17"/>
  <c r="F23" i="17"/>
  <c r="E23" i="17"/>
  <c r="D23" i="17"/>
  <c r="C23" i="17"/>
  <c r="B23" i="17"/>
  <c r="G22" i="17"/>
  <c r="F22" i="17"/>
  <c r="E22" i="17"/>
  <c r="D22" i="17"/>
  <c r="C22" i="17"/>
  <c r="B22" i="17"/>
  <c r="A22" i="17"/>
  <c r="D36" i="17" s="1"/>
  <c r="E21" i="17"/>
  <c r="D21" i="17"/>
  <c r="C21" i="17"/>
  <c r="B21" i="17"/>
  <c r="E20" i="17"/>
  <c r="D20" i="17"/>
  <c r="C20" i="17"/>
  <c r="B20" i="17"/>
  <c r="E19" i="17"/>
  <c r="D19" i="17"/>
  <c r="C19" i="17"/>
  <c r="J30" i="17" s="1"/>
  <c r="B19" i="17"/>
  <c r="I30" i="17" s="1"/>
  <c r="A19" i="17"/>
  <c r="F12" i="17" s="1"/>
  <c r="C18" i="17"/>
  <c r="B18" i="17"/>
  <c r="C17" i="17"/>
  <c r="B17" i="17"/>
  <c r="C16" i="17"/>
  <c r="B16" i="17"/>
  <c r="A16" i="17"/>
  <c r="F39" i="17" s="1"/>
  <c r="A13" i="17"/>
  <c r="A28" i="17" s="1"/>
  <c r="H12" i="17"/>
  <c r="D12" i="17"/>
  <c r="B12" i="17"/>
  <c r="B5" i="17"/>
  <c r="B4" i="17"/>
  <c r="B3" i="17"/>
  <c r="A2" i="17"/>
  <c r="A1" i="17"/>
  <c r="F40" i="16"/>
  <c r="B40" i="16"/>
  <c r="D39" i="16"/>
  <c r="D37" i="16"/>
  <c r="F36" i="16"/>
  <c r="B36" i="16"/>
  <c r="I32" i="16"/>
  <c r="H32" i="16"/>
  <c r="F32" i="16"/>
  <c r="D32" i="16"/>
  <c r="B32" i="16"/>
  <c r="J31" i="16"/>
  <c r="A31" i="16"/>
  <c r="A30" i="16"/>
  <c r="D35" i="16" s="1"/>
  <c r="J29" i="16"/>
  <c r="A29" i="16"/>
  <c r="D40" i="16" s="1"/>
  <c r="J28" i="16"/>
  <c r="J32" i="16" s="1"/>
  <c r="I28" i="16"/>
  <c r="K28" i="16" s="1"/>
  <c r="K32" i="16" s="1"/>
  <c r="G24" i="16"/>
  <c r="F24" i="16"/>
  <c r="E24" i="16"/>
  <c r="D24" i="16"/>
  <c r="C24" i="16"/>
  <c r="B24" i="16"/>
  <c r="G23" i="16"/>
  <c r="F23" i="16"/>
  <c r="E23" i="16"/>
  <c r="D23" i="16"/>
  <c r="C23" i="16"/>
  <c r="B23" i="16"/>
  <c r="G22" i="16"/>
  <c r="F22" i="16"/>
  <c r="E22" i="16"/>
  <c r="D22" i="16"/>
  <c r="C22" i="16"/>
  <c r="B22" i="16"/>
  <c r="I31" i="16" s="1"/>
  <c r="K31" i="16" s="1"/>
  <c r="A22" i="16"/>
  <c r="D36" i="16" s="1"/>
  <c r="E21" i="16"/>
  <c r="D21" i="16"/>
  <c r="C21" i="16"/>
  <c r="B21" i="16"/>
  <c r="E20" i="16"/>
  <c r="D20" i="16"/>
  <c r="C20" i="16"/>
  <c r="B20" i="16"/>
  <c r="E19" i="16"/>
  <c r="D19" i="16"/>
  <c r="C19" i="16"/>
  <c r="J30" i="16" s="1"/>
  <c r="B19" i="16"/>
  <c r="I30" i="16" s="1"/>
  <c r="A19" i="16"/>
  <c r="C18" i="16"/>
  <c r="B18" i="16"/>
  <c r="C17" i="16"/>
  <c r="B17" i="16"/>
  <c r="C16" i="16"/>
  <c r="B16" i="16"/>
  <c r="I29" i="16" s="1"/>
  <c r="K29" i="16" s="1"/>
  <c r="A16" i="16"/>
  <c r="F39" i="16" s="1"/>
  <c r="A13" i="16"/>
  <c r="A28" i="16" s="1"/>
  <c r="H12" i="16"/>
  <c r="F12" i="16"/>
  <c r="D12" i="16"/>
  <c r="B12" i="16"/>
  <c r="B5" i="16"/>
  <c r="B4" i="16"/>
  <c r="B3" i="16"/>
  <c r="A2" i="16"/>
  <c r="A1" i="16"/>
  <c r="F40" i="15"/>
  <c r="B40" i="15"/>
  <c r="D37" i="15"/>
  <c r="B36" i="15"/>
  <c r="H32" i="15"/>
  <c r="F32" i="15"/>
  <c r="D32" i="15"/>
  <c r="B32" i="15"/>
  <c r="J31" i="15"/>
  <c r="A31" i="15"/>
  <c r="D39" i="15" s="1"/>
  <c r="J29" i="15"/>
  <c r="A29" i="15"/>
  <c r="D40" i="15" s="1"/>
  <c r="J28" i="15"/>
  <c r="J32" i="15" s="1"/>
  <c r="I28" i="15"/>
  <c r="G24" i="15"/>
  <c r="F24" i="15"/>
  <c r="E24" i="15"/>
  <c r="D24" i="15"/>
  <c r="C24" i="15"/>
  <c r="B24" i="15"/>
  <c r="G23" i="15"/>
  <c r="F23" i="15"/>
  <c r="E23" i="15"/>
  <c r="D23" i="15"/>
  <c r="C23" i="15"/>
  <c r="B23" i="15"/>
  <c r="G22" i="15"/>
  <c r="F22" i="15"/>
  <c r="E22" i="15"/>
  <c r="D22" i="15"/>
  <c r="C22" i="15"/>
  <c r="B22" i="15"/>
  <c r="I31" i="15" s="1"/>
  <c r="K31" i="15" s="1"/>
  <c r="A22" i="15"/>
  <c r="D36" i="15" s="1"/>
  <c r="E21" i="15"/>
  <c r="D21" i="15"/>
  <c r="C21" i="15"/>
  <c r="B21" i="15"/>
  <c r="E20" i="15"/>
  <c r="D20" i="15"/>
  <c r="C20" i="15"/>
  <c r="B20" i="15"/>
  <c r="E19" i="15"/>
  <c r="D19" i="15"/>
  <c r="C19" i="15"/>
  <c r="J30" i="15" s="1"/>
  <c r="B19" i="15"/>
  <c r="I30" i="15" s="1"/>
  <c r="A19" i="15"/>
  <c r="A30" i="15" s="1"/>
  <c r="C18" i="15"/>
  <c r="B18" i="15"/>
  <c r="C17" i="15"/>
  <c r="B17" i="15"/>
  <c r="C16" i="15"/>
  <c r="B16" i="15"/>
  <c r="I29" i="15" s="1"/>
  <c r="K29" i="15" s="1"/>
  <c r="A16" i="15"/>
  <c r="F39" i="15" s="1"/>
  <c r="A13" i="15"/>
  <c r="F36" i="15" s="1"/>
  <c r="H12" i="15"/>
  <c r="F12" i="15"/>
  <c r="D12" i="15"/>
  <c r="B12" i="15"/>
  <c r="B5" i="15"/>
  <c r="B4" i="15"/>
  <c r="B3" i="15"/>
  <c r="A2" i="15"/>
  <c r="A1" i="15"/>
  <c r="F40" i="14"/>
  <c r="B36" i="14"/>
  <c r="H32" i="14"/>
  <c r="F32" i="14"/>
  <c r="D32" i="14"/>
  <c r="B32" i="14"/>
  <c r="J31" i="14"/>
  <c r="A31" i="14"/>
  <c r="D37" i="14" s="1"/>
  <c r="J29" i="14"/>
  <c r="A29" i="14"/>
  <c r="D40" i="14" s="1"/>
  <c r="J28" i="14"/>
  <c r="I28" i="14"/>
  <c r="K28" i="14" s="1"/>
  <c r="G24" i="14"/>
  <c r="F24" i="14"/>
  <c r="E24" i="14"/>
  <c r="D24" i="14"/>
  <c r="C24" i="14"/>
  <c r="B24" i="14"/>
  <c r="G23" i="14"/>
  <c r="F23" i="14"/>
  <c r="E23" i="14"/>
  <c r="D23" i="14"/>
  <c r="C23" i="14"/>
  <c r="B23" i="14"/>
  <c r="G22" i="14"/>
  <c r="F22" i="14"/>
  <c r="E22" i="14"/>
  <c r="D22" i="14"/>
  <c r="C22" i="14"/>
  <c r="B22" i="14"/>
  <c r="A22" i="14"/>
  <c r="D36" i="14" s="1"/>
  <c r="E21" i="14"/>
  <c r="D21" i="14"/>
  <c r="C21" i="14"/>
  <c r="B21" i="14"/>
  <c r="E20" i="14"/>
  <c r="D20" i="14"/>
  <c r="C20" i="14"/>
  <c r="B20" i="14"/>
  <c r="E19" i="14"/>
  <c r="D19" i="14"/>
  <c r="C19" i="14"/>
  <c r="J30" i="14" s="1"/>
  <c r="B19" i="14"/>
  <c r="I30" i="14" s="1"/>
  <c r="A19" i="14"/>
  <c r="F12" i="14" s="1"/>
  <c r="C18" i="14"/>
  <c r="B18" i="14"/>
  <c r="C17" i="14"/>
  <c r="B17" i="14"/>
  <c r="C16" i="14"/>
  <c r="B16" i="14"/>
  <c r="A16" i="14"/>
  <c r="F39" i="14" s="1"/>
  <c r="A13" i="14"/>
  <c r="B40" i="14" s="1"/>
  <c r="H12" i="14"/>
  <c r="D12" i="14"/>
  <c r="B12" i="14"/>
  <c r="B5" i="14"/>
  <c r="B4" i="14"/>
  <c r="B3" i="14"/>
  <c r="A2" i="14"/>
  <c r="A1" i="14"/>
  <c r="H32" i="13"/>
  <c r="F32" i="13"/>
  <c r="D32" i="13"/>
  <c r="B32" i="13"/>
  <c r="A31" i="13"/>
  <c r="D39" i="13" s="1"/>
  <c r="A29" i="13"/>
  <c r="D40" i="13" s="1"/>
  <c r="J28" i="13"/>
  <c r="I28" i="13"/>
  <c r="K28" i="13" s="1"/>
  <c r="G24" i="13"/>
  <c r="F24" i="13"/>
  <c r="E24" i="13"/>
  <c r="D24" i="13"/>
  <c r="C24" i="13"/>
  <c r="B24" i="13"/>
  <c r="G23" i="13"/>
  <c r="F23" i="13"/>
  <c r="E23" i="13"/>
  <c r="D23" i="13"/>
  <c r="C23" i="13"/>
  <c r="J31" i="13" s="1"/>
  <c r="B23" i="13"/>
  <c r="I31" i="13" s="1"/>
  <c r="G22" i="13"/>
  <c r="F22" i="13"/>
  <c r="E22" i="13"/>
  <c r="D22" i="13"/>
  <c r="C22" i="13"/>
  <c r="B22" i="13"/>
  <c r="A22" i="13"/>
  <c r="F40" i="13" s="1"/>
  <c r="E21" i="13"/>
  <c r="D21" i="13"/>
  <c r="C21" i="13"/>
  <c r="B21" i="13"/>
  <c r="E20" i="13"/>
  <c r="D20" i="13"/>
  <c r="C20" i="13"/>
  <c r="B20" i="13"/>
  <c r="E19" i="13"/>
  <c r="D19" i="13"/>
  <c r="C19" i="13"/>
  <c r="J30" i="13" s="1"/>
  <c r="B19" i="13"/>
  <c r="I30" i="13" s="1"/>
  <c r="K30" i="13" s="1"/>
  <c r="A19" i="13"/>
  <c r="F12" i="13" s="1"/>
  <c r="C18" i="13"/>
  <c r="B18" i="13"/>
  <c r="C17" i="13"/>
  <c r="J29" i="13" s="1"/>
  <c r="J32" i="13" s="1"/>
  <c r="B17" i="13"/>
  <c r="I29" i="13" s="1"/>
  <c r="C16" i="13"/>
  <c r="B16" i="13"/>
  <c r="A16" i="13"/>
  <c r="F39" i="13" s="1"/>
  <c r="A13" i="13"/>
  <c r="F36" i="13" s="1"/>
  <c r="D12" i="13"/>
  <c r="B5" i="13"/>
  <c r="B4" i="13"/>
  <c r="B3" i="13"/>
  <c r="A2" i="13"/>
  <c r="A1" i="13"/>
  <c r="F40" i="12"/>
  <c r="D40" i="12"/>
  <c r="B40" i="12"/>
  <c r="D37" i="12"/>
  <c r="D36" i="12"/>
  <c r="B36" i="12"/>
  <c r="H32" i="12"/>
  <c r="F32" i="12"/>
  <c r="D32" i="12"/>
  <c r="B32" i="12"/>
  <c r="J31" i="12"/>
  <c r="A31" i="12"/>
  <c r="D39" i="12" s="1"/>
  <c r="J29" i="12"/>
  <c r="A29" i="12"/>
  <c r="B38" i="12" s="1"/>
  <c r="J28" i="12"/>
  <c r="J32" i="12" s="1"/>
  <c r="I28" i="12"/>
  <c r="G24" i="12"/>
  <c r="F24" i="12"/>
  <c r="E24" i="12"/>
  <c r="D24" i="12"/>
  <c r="C24" i="12"/>
  <c r="B24" i="12"/>
  <c r="G23" i="12"/>
  <c r="F23" i="12"/>
  <c r="E23" i="12"/>
  <c r="D23" i="12"/>
  <c r="C23" i="12"/>
  <c r="B23" i="12"/>
  <c r="G22" i="12"/>
  <c r="F22" i="12"/>
  <c r="E22" i="12"/>
  <c r="D22" i="12"/>
  <c r="C22" i="12"/>
  <c r="B22" i="12"/>
  <c r="I31" i="12" s="1"/>
  <c r="K31" i="12" s="1"/>
  <c r="A22" i="12"/>
  <c r="E21" i="12"/>
  <c r="D21" i="12"/>
  <c r="C21" i="12"/>
  <c r="B21" i="12"/>
  <c r="E20" i="12"/>
  <c r="D20" i="12"/>
  <c r="C20" i="12"/>
  <c r="B20" i="12"/>
  <c r="E19" i="12"/>
  <c r="D19" i="12"/>
  <c r="C19" i="12"/>
  <c r="J30" i="12" s="1"/>
  <c r="B19" i="12"/>
  <c r="I30" i="12" s="1"/>
  <c r="K30" i="12" s="1"/>
  <c r="A19" i="12"/>
  <c r="A30" i="12" s="1"/>
  <c r="C18" i="12"/>
  <c r="B18" i="12"/>
  <c r="C17" i="12"/>
  <c r="B17" i="12"/>
  <c r="C16" i="12"/>
  <c r="B16" i="12"/>
  <c r="I29" i="12" s="1"/>
  <c r="A16" i="12"/>
  <c r="F39" i="12" s="1"/>
  <c r="A13" i="12"/>
  <c r="F36" i="12" s="1"/>
  <c r="H12" i="12"/>
  <c r="F12" i="12"/>
  <c r="D12" i="12"/>
  <c r="B12" i="12"/>
  <c r="B5" i="12"/>
  <c r="B4" i="12"/>
  <c r="B3" i="12"/>
  <c r="A2" i="12"/>
  <c r="A1" i="12"/>
  <c r="H28" i="11"/>
  <c r="F28" i="11"/>
  <c r="D28" i="11"/>
  <c r="B28" i="11"/>
  <c r="K25" i="11"/>
  <c r="J25" i="11"/>
  <c r="I25" i="11"/>
  <c r="E21" i="11"/>
  <c r="D21" i="11"/>
  <c r="C21" i="11"/>
  <c r="B21" i="11"/>
  <c r="E20" i="11"/>
  <c r="D20" i="11"/>
  <c r="C20" i="11"/>
  <c r="B20" i="11"/>
  <c r="E19" i="11"/>
  <c r="D19" i="11"/>
  <c r="C19" i="11"/>
  <c r="J27" i="11" s="1"/>
  <c r="B19" i="11"/>
  <c r="I27" i="11" s="1"/>
  <c r="A19" i="11"/>
  <c r="F12" i="11" s="1"/>
  <c r="C18" i="11"/>
  <c r="B18" i="11"/>
  <c r="C17" i="11"/>
  <c r="B17" i="11"/>
  <c r="C16" i="11"/>
  <c r="J26" i="11" s="1"/>
  <c r="J28" i="11" s="1"/>
  <c r="B16" i="11"/>
  <c r="I26" i="11" s="1"/>
  <c r="A16" i="11"/>
  <c r="D33" i="11" s="1"/>
  <c r="A13" i="11"/>
  <c r="B31" i="11" s="1"/>
  <c r="B5" i="11"/>
  <c r="B4" i="11"/>
  <c r="B3" i="11"/>
  <c r="A2" i="11"/>
  <c r="A1" i="11"/>
  <c r="B33" i="10"/>
  <c r="F32" i="10"/>
  <c r="D31" i="10"/>
  <c r="H28" i="10"/>
  <c r="F28" i="10"/>
  <c r="D28" i="10"/>
  <c r="B28" i="10"/>
  <c r="A27" i="10"/>
  <c r="J25" i="10"/>
  <c r="I25" i="10"/>
  <c r="K25" i="10" s="1"/>
  <c r="A25" i="10"/>
  <c r="E21" i="10"/>
  <c r="D21" i="10"/>
  <c r="C21" i="10"/>
  <c r="B21" i="10"/>
  <c r="E20" i="10"/>
  <c r="D20" i="10"/>
  <c r="C20" i="10"/>
  <c r="B20" i="10"/>
  <c r="E19" i="10"/>
  <c r="D19" i="10"/>
  <c r="C19" i="10"/>
  <c r="J27" i="10" s="1"/>
  <c r="B19" i="10"/>
  <c r="I27" i="10" s="1"/>
  <c r="K27" i="10" s="1"/>
  <c r="A19" i="10"/>
  <c r="F33" i="10" s="1"/>
  <c r="C18" i="10"/>
  <c r="B18" i="10"/>
  <c r="C17" i="10"/>
  <c r="B17" i="10"/>
  <c r="C16" i="10"/>
  <c r="J26" i="10" s="1"/>
  <c r="J28" i="10" s="1"/>
  <c r="B16" i="10"/>
  <c r="I26" i="10" s="1"/>
  <c r="A16" i="10"/>
  <c r="D12" i="10" s="1"/>
  <c r="A13" i="10"/>
  <c r="B31" i="10" s="1"/>
  <c r="F12" i="10"/>
  <c r="B12" i="10"/>
  <c r="B5" i="10"/>
  <c r="B4" i="10"/>
  <c r="B3" i="10"/>
  <c r="A2" i="10"/>
  <c r="A1" i="10"/>
  <c r="D23" i="9"/>
  <c r="D33" i="9" s="1"/>
  <c r="E19" i="9" s="1"/>
  <c r="D15" i="9"/>
  <c r="D41" i="9" s="1"/>
  <c r="A4" i="9"/>
  <c r="A2" i="9"/>
  <c r="A1" i="9"/>
  <c r="E20" i="8"/>
  <c r="E44" i="8" s="1"/>
  <c r="F48" i="8" s="1"/>
  <c r="F36" i="8" s="1"/>
  <c r="D16" i="8" s="1"/>
  <c r="G22" i="8" s="1"/>
  <c r="C22" i="8" s="1"/>
  <c r="H32" i="8" s="1"/>
  <c r="F16" i="8"/>
  <c r="F28" i="8" s="1"/>
  <c r="D48" i="8" s="1"/>
  <c r="G42" i="8" s="1"/>
  <c r="C42" i="8" s="1"/>
  <c r="B32" i="8" s="1"/>
  <c r="A4" i="8"/>
  <c r="A2" i="8"/>
  <c r="A1" i="8"/>
  <c r="F40" i="7"/>
  <c r="H32" i="7"/>
  <c r="F32" i="7"/>
  <c r="D32" i="7"/>
  <c r="B32" i="7"/>
  <c r="A31" i="7"/>
  <c r="D39" i="7" s="1"/>
  <c r="A29" i="7"/>
  <c r="D40" i="7" s="1"/>
  <c r="J28" i="7"/>
  <c r="I28" i="7"/>
  <c r="K28" i="7" s="1"/>
  <c r="G24" i="7"/>
  <c r="F24" i="7"/>
  <c r="E24" i="7"/>
  <c r="D24" i="7"/>
  <c r="C24" i="7"/>
  <c r="B24" i="7"/>
  <c r="G23" i="7"/>
  <c r="F23" i="7"/>
  <c r="E23" i="7"/>
  <c r="D23" i="7"/>
  <c r="C23" i="7"/>
  <c r="J31" i="7" s="1"/>
  <c r="B23" i="7"/>
  <c r="I31" i="7" s="1"/>
  <c r="G22" i="7"/>
  <c r="F22" i="7"/>
  <c r="E22" i="7"/>
  <c r="D22" i="7"/>
  <c r="C22" i="7"/>
  <c r="B22" i="7"/>
  <c r="A22" i="7"/>
  <c r="D36" i="7" s="1"/>
  <c r="E21" i="7"/>
  <c r="D21" i="7"/>
  <c r="C21" i="7"/>
  <c r="B21" i="7"/>
  <c r="E20" i="7"/>
  <c r="D20" i="7"/>
  <c r="C20" i="7"/>
  <c r="B20" i="7"/>
  <c r="E19" i="7"/>
  <c r="D19" i="7"/>
  <c r="C19" i="7"/>
  <c r="J30" i="7" s="1"/>
  <c r="B19" i="7"/>
  <c r="I30" i="7" s="1"/>
  <c r="K30" i="7" s="1"/>
  <c r="A19" i="7"/>
  <c r="F12" i="7" s="1"/>
  <c r="C18" i="7"/>
  <c r="B18" i="7"/>
  <c r="C17" i="7"/>
  <c r="J29" i="7" s="1"/>
  <c r="J32" i="7" s="1"/>
  <c r="B17" i="7"/>
  <c r="I29" i="7" s="1"/>
  <c r="C16" i="7"/>
  <c r="B16" i="7"/>
  <c r="A16" i="7"/>
  <c r="D12" i="7" s="1"/>
  <c r="A13" i="7"/>
  <c r="F36" i="7" s="1"/>
  <c r="B5" i="7"/>
  <c r="B4" i="7"/>
  <c r="B3" i="7"/>
  <c r="A2" i="7"/>
  <c r="A1" i="7"/>
  <c r="F40" i="6"/>
  <c r="D40" i="6"/>
  <c r="B40" i="6"/>
  <c r="D37" i="6"/>
  <c r="D36" i="6"/>
  <c r="B36" i="6"/>
  <c r="H32" i="6"/>
  <c r="F32" i="6"/>
  <c r="D32" i="6"/>
  <c r="B32" i="6"/>
  <c r="J31" i="6"/>
  <c r="A31" i="6"/>
  <c r="D39" i="6" s="1"/>
  <c r="J29" i="6"/>
  <c r="A29" i="6"/>
  <c r="B38" i="6" s="1"/>
  <c r="J28" i="6"/>
  <c r="J32" i="6" s="1"/>
  <c r="I28" i="6"/>
  <c r="G24" i="6"/>
  <c r="F24" i="6"/>
  <c r="E24" i="6"/>
  <c r="D24" i="6"/>
  <c r="C24" i="6"/>
  <c r="B24" i="6"/>
  <c r="G23" i="6"/>
  <c r="F23" i="6"/>
  <c r="E23" i="6"/>
  <c r="D23" i="6"/>
  <c r="C23" i="6"/>
  <c r="B23" i="6"/>
  <c r="G22" i="6"/>
  <c r="F22" i="6"/>
  <c r="E22" i="6"/>
  <c r="D22" i="6"/>
  <c r="C22" i="6"/>
  <c r="B22" i="6"/>
  <c r="I31" i="6" s="1"/>
  <c r="K31" i="6" s="1"/>
  <c r="A22" i="6"/>
  <c r="E21" i="6"/>
  <c r="D21" i="6"/>
  <c r="C21" i="6"/>
  <c r="B21" i="6"/>
  <c r="E20" i="6"/>
  <c r="D20" i="6"/>
  <c r="C20" i="6"/>
  <c r="B20" i="6"/>
  <c r="E19" i="6"/>
  <c r="D19" i="6"/>
  <c r="C19" i="6"/>
  <c r="J30" i="6" s="1"/>
  <c r="B19" i="6"/>
  <c r="I30" i="6" s="1"/>
  <c r="A19" i="6"/>
  <c r="A30" i="6" s="1"/>
  <c r="C18" i="6"/>
  <c r="B18" i="6"/>
  <c r="C17" i="6"/>
  <c r="B17" i="6"/>
  <c r="C16" i="6"/>
  <c r="B16" i="6"/>
  <c r="I29" i="6" s="1"/>
  <c r="A16" i="6"/>
  <c r="F39" i="6" s="1"/>
  <c r="A13" i="6"/>
  <c r="F36" i="6" s="1"/>
  <c r="H12" i="6"/>
  <c r="F12" i="6"/>
  <c r="D12" i="6"/>
  <c r="B12" i="6"/>
  <c r="B5" i="6"/>
  <c r="B4" i="6"/>
  <c r="B3" i="6"/>
  <c r="A2" i="6"/>
  <c r="A1" i="6"/>
  <c r="F40" i="5"/>
  <c r="H32" i="5"/>
  <c r="F32" i="5"/>
  <c r="D32" i="5"/>
  <c r="B32" i="5"/>
  <c r="A31" i="5"/>
  <c r="D37" i="5" s="1"/>
  <c r="A29" i="5"/>
  <c r="D40" i="5" s="1"/>
  <c r="J28" i="5"/>
  <c r="I28" i="5"/>
  <c r="K28" i="5" s="1"/>
  <c r="G24" i="5"/>
  <c r="F24" i="5"/>
  <c r="E24" i="5"/>
  <c r="D24" i="5"/>
  <c r="C24" i="5"/>
  <c r="B24" i="5"/>
  <c r="G23" i="5"/>
  <c r="F23" i="5"/>
  <c r="E23" i="5"/>
  <c r="D23" i="5"/>
  <c r="C23" i="5"/>
  <c r="J31" i="5" s="1"/>
  <c r="B23" i="5"/>
  <c r="I31" i="5" s="1"/>
  <c r="K31" i="5" s="1"/>
  <c r="G22" i="5"/>
  <c r="F22" i="5"/>
  <c r="E22" i="5"/>
  <c r="D22" i="5"/>
  <c r="C22" i="5"/>
  <c r="B22" i="5"/>
  <c r="A22" i="5"/>
  <c r="D36" i="5" s="1"/>
  <c r="E21" i="5"/>
  <c r="D21" i="5"/>
  <c r="C21" i="5"/>
  <c r="B21" i="5"/>
  <c r="E20" i="5"/>
  <c r="D20" i="5"/>
  <c r="C20" i="5"/>
  <c r="B20" i="5"/>
  <c r="E19" i="5"/>
  <c r="D19" i="5"/>
  <c r="C19" i="5"/>
  <c r="J30" i="5" s="1"/>
  <c r="B19" i="5"/>
  <c r="I30" i="5" s="1"/>
  <c r="A19" i="5"/>
  <c r="F12" i="5" s="1"/>
  <c r="C18" i="5"/>
  <c r="B18" i="5"/>
  <c r="C17" i="5"/>
  <c r="J29" i="5" s="1"/>
  <c r="J32" i="5" s="1"/>
  <c r="B17" i="5"/>
  <c r="I29" i="5" s="1"/>
  <c r="C16" i="5"/>
  <c r="B16" i="5"/>
  <c r="A16" i="5"/>
  <c r="F35" i="5" s="1"/>
  <c r="A13" i="5"/>
  <c r="F36" i="5" s="1"/>
  <c r="D12" i="5"/>
  <c r="B5" i="5"/>
  <c r="B4" i="5"/>
  <c r="B3" i="5"/>
  <c r="A2" i="5"/>
  <c r="A1" i="5"/>
  <c r="D33" i="4"/>
  <c r="B33" i="4"/>
  <c r="B32" i="4"/>
  <c r="F31" i="4"/>
  <c r="H28" i="4"/>
  <c r="F28" i="4"/>
  <c r="D28" i="4"/>
  <c r="B28" i="4"/>
  <c r="I27" i="4"/>
  <c r="J25" i="4"/>
  <c r="I25" i="4"/>
  <c r="E21" i="4"/>
  <c r="D21" i="4"/>
  <c r="C21" i="4"/>
  <c r="B21" i="4"/>
  <c r="E20" i="4"/>
  <c r="D20" i="4"/>
  <c r="C20" i="4"/>
  <c r="B20" i="4"/>
  <c r="E19" i="4"/>
  <c r="D19" i="4"/>
  <c r="C19" i="4"/>
  <c r="J27" i="4" s="1"/>
  <c r="B19" i="4"/>
  <c r="A19" i="4"/>
  <c r="D31" i="4" s="1"/>
  <c r="C18" i="4"/>
  <c r="B18" i="4"/>
  <c r="C17" i="4"/>
  <c r="B17" i="4"/>
  <c r="C16" i="4"/>
  <c r="J26" i="4" s="1"/>
  <c r="J28" i="4" s="1"/>
  <c r="B16" i="4"/>
  <c r="I26" i="4" s="1"/>
  <c r="K26" i="4" s="1"/>
  <c r="A16" i="4"/>
  <c r="A26" i="4" s="1"/>
  <c r="A13" i="4"/>
  <c r="F32" i="4" s="1"/>
  <c r="F12" i="4"/>
  <c r="D12" i="4"/>
  <c r="B5" i="4"/>
  <c r="B4" i="4"/>
  <c r="B3" i="4"/>
  <c r="A2" i="4"/>
  <c r="A1" i="4"/>
  <c r="D33" i="3"/>
  <c r="B32" i="3"/>
  <c r="H28" i="3"/>
  <c r="F28" i="3"/>
  <c r="D28" i="3"/>
  <c r="B28" i="3"/>
  <c r="J27" i="3"/>
  <c r="J25" i="3"/>
  <c r="I25" i="3"/>
  <c r="E21" i="3"/>
  <c r="D21" i="3"/>
  <c r="C21" i="3"/>
  <c r="B21" i="3"/>
  <c r="E20" i="3"/>
  <c r="D20" i="3"/>
  <c r="C20" i="3"/>
  <c r="B20" i="3"/>
  <c r="E19" i="3"/>
  <c r="D19" i="3"/>
  <c r="C19" i="3"/>
  <c r="B19" i="3"/>
  <c r="I27" i="3" s="1"/>
  <c r="K27" i="3" s="1"/>
  <c r="A19" i="3"/>
  <c r="D32" i="3" s="1"/>
  <c r="C18" i="3"/>
  <c r="B18" i="3"/>
  <c r="C17" i="3"/>
  <c r="B17" i="3"/>
  <c r="C16" i="3"/>
  <c r="J26" i="3" s="1"/>
  <c r="B16" i="3"/>
  <c r="I26" i="3" s="1"/>
  <c r="A16" i="3"/>
  <c r="F31" i="3" s="1"/>
  <c r="A13" i="3"/>
  <c r="B33" i="3" s="1"/>
  <c r="F12" i="3"/>
  <c r="B5" i="3"/>
  <c r="B4" i="3"/>
  <c r="B3" i="3"/>
  <c r="A2" i="3"/>
  <c r="A1" i="3"/>
  <c r="D38" i="6" l="1"/>
  <c r="D35" i="6"/>
  <c r="F37" i="6"/>
  <c r="B39" i="6"/>
  <c r="I28" i="3"/>
  <c r="K26" i="3"/>
  <c r="J28" i="3"/>
  <c r="I28" i="4"/>
  <c r="K30" i="6"/>
  <c r="K29" i="7"/>
  <c r="K32" i="7" s="1"/>
  <c r="I32" i="7"/>
  <c r="K31" i="7"/>
  <c r="K26" i="10"/>
  <c r="I28" i="10"/>
  <c r="K28" i="10"/>
  <c r="K27" i="11"/>
  <c r="D38" i="12"/>
  <c r="D35" i="12"/>
  <c r="B39" i="12"/>
  <c r="F37" i="12"/>
  <c r="B37" i="17"/>
  <c r="B35" i="17"/>
  <c r="F38" i="17"/>
  <c r="I32" i="43"/>
  <c r="K26" i="11"/>
  <c r="I28" i="11"/>
  <c r="D38" i="15"/>
  <c r="B39" i="15"/>
  <c r="F37" i="15"/>
  <c r="D35" i="15"/>
  <c r="B39" i="21"/>
  <c r="F37" i="21"/>
  <c r="D38" i="21"/>
  <c r="D35" i="21"/>
  <c r="K29" i="5"/>
  <c r="K32" i="5" s="1"/>
  <c r="I32" i="5"/>
  <c r="I32" i="6"/>
  <c r="K29" i="6"/>
  <c r="K27" i="4"/>
  <c r="K30" i="5"/>
  <c r="C19" i="9"/>
  <c r="F28" i="9" s="1"/>
  <c r="E37" i="9"/>
  <c r="C37" i="9" s="1"/>
  <c r="B28" i="9" s="1"/>
  <c r="K28" i="11"/>
  <c r="I32" i="12"/>
  <c r="K29" i="12"/>
  <c r="K29" i="13"/>
  <c r="I32" i="13"/>
  <c r="K31" i="13"/>
  <c r="K32" i="13"/>
  <c r="B35" i="16"/>
  <c r="B37" i="16"/>
  <c r="F38" i="16"/>
  <c r="B12" i="5"/>
  <c r="B38" i="5"/>
  <c r="A28" i="7"/>
  <c r="B38" i="7"/>
  <c r="A26" i="10"/>
  <c r="D32" i="11"/>
  <c r="B12" i="13"/>
  <c r="A30" i="13"/>
  <c r="I28" i="20"/>
  <c r="I32" i="22"/>
  <c r="K29" i="22"/>
  <c r="K32" i="22" s="1"/>
  <c r="B39" i="23"/>
  <c r="F37" i="23"/>
  <c r="D38" i="23"/>
  <c r="K30" i="26"/>
  <c r="A28" i="27"/>
  <c r="F36" i="35"/>
  <c r="A28" i="35"/>
  <c r="B40" i="35"/>
  <c r="B12" i="35"/>
  <c r="D35" i="35"/>
  <c r="B39" i="35"/>
  <c r="F37" i="35"/>
  <c r="D38" i="35"/>
  <c r="F40" i="37"/>
  <c r="A31" i="37"/>
  <c r="D36" i="37"/>
  <c r="H12" i="37"/>
  <c r="J32" i="37"/>
  <c r="B31" i="3"/>
  <c r="F39" i="5"/>
  <c r="K28" i="6"/>
  <c r="K32" i="6" s="1"/>
  <c r="F35" i="7"/>
  <c r="F39" i="7"/>
  <c r="F31" i="10"/>
  <c r="B12" i="11"/>
  <c r="A25" i="11"/>
  <c r="A26" i="11"/>
  <c r="A27" i="11"/>
  <c r="D31" i="11"/>
  <c r="F32" i="11"/>
  <c r="K28" i="12"/>
  <c r="K32" i="12" s="1"/>
  <c r="F35" i="13"/>
  <c r="D37" i="13"/>
  <c r="A28" i="14"/>
  <c r="B38" i="15"/>
  <c r="K30" i="17"/>
  <c r="A30" i="17"/>
  <c r="F36" i="17"/>
  <c r="I32" i="24"/>
  <c r="K29" i="24"/>
  <c r="B12" i="25"/>
  <c r="K30" i="25"/>
  <c r="A30" i="25"/>
  <c r="I32" i="26"/>
  <c r="K29" i="26"/>
  <c r="B12" i="27"/>
  <c r="A30" i="27"/>
  <c r="K30" i="28"/>
  <c r="K30" i="33"/>
  <c r="B40" i="43"/>
  <c r="F36" i="43"/>
  <c r="B12" i="43"/>
  <c r="F12" i="43"/>
  <c r="A30" i="43"/>
  <c r="I31" i="43"/>
  <c r="A28" i="43"/>
  <c r="A30" i="5"/>
  <c r="D39" i="5"/>
  <c r="A30" i="7"/>
  <c r="F33" i="11"/>
  <c r="A28" i="13"/>
  <c r="B38" i="14"/>
  <c r="K30" i="16"/>
  <c r="K30" i="24"/>
  <c r="F36" i="27"/>
  <c r="D38" i="28"/>
  <c r="D35" i="28"/>
  <c r="B39" i="28"/>
  <c r="F37" i="28"/>
  <c r="F33" i="3"/>
  <c r="A25" i="3"/>
  <c r="A26" i="3"/>
  <c r="A27" i="3"/>
  <c r="D31" i="3"/>
  <c r="F32" i="3"/>
  <c r="K25" i="4"/>
  <c r="K28" i="4" s="1"/>
  <c r="B31" i="4"/>
  <c r="D32" i="4"/>
  <c r="F33" i="4"/>
  <c r="B36" i="5"/>
  <c r="B40" i="5"/>
  <c r="A28" i="6"/>
  <c r="B36" i="7"/>
  <c r="D37" i="7"/>
  <c r="B40" i="7"/>
  <c r="B32" i="10"/>
  <c r="D33" i="10"/>
  <c r="D12" i="11"/>
  <c r="F31" i="11"/>
  <c r="B33" i="11"/>
  <c r="A28" i="12"/>
  <c r="B36" i="13"/>
  <c r="B40" i="13"/>
  <c r="K30" i="14"/>
  <c r="A30" i="14"/>
  <c r="F36" i="14"/>
  <c r="D39" i="14"/>
  <c r="A28" i="15"/>
  <c r="B38" i="16"/>
  <c r="I29" i="17"/>
  <c r="I31" i="17"/>
  <c r="K31" i="17" s="1"/>
  <c r="J32" i="17"/>
  <c r="B40" i="17"/>
  <c r="K25" i="20"/>
  <c r="K28" i="20" s="1"/>
  <c r="A28" i="21"/>
  <c r="I32" i="21"/>
  <c r="B38" i="21"/>
  <c r="D38" i="22"/>
  <c r="D35" i="22"/>
  <c r="B39" i="22"/>
  <c r="F37" i="22"/>
  <c r="I29" i="25"/>
  <c r="J30" i="25"/>
  <c r="I31" i="25"/>
  <c r="K31" i="25" s="1"/>
  <c r="I29" i="27"/>
  <c r="J30" i="27"/>
  <c r="K30" i="27" s="1"/>
  <c r="I31" i="27"/>
  <c r="K31" i="27" s="1"/>
  <c r="D39" i="27"/>
  <c r="I32" i="28"/>
  <c r="K29" i="28"/>
  <c r="K32" i="28" s="1"/>
  <c r="B39" i="33"/>
  <c r="F37" i="33"/>
  <c r="D38" i="33"/>
  <c r="D35" i="33"/>
  <c r="B36" i="47"/>
  <c r="F35" i="47"/>
  <c r="A29" i="47"/>
  <c r="D12" i="47"/>
  <c r="D36" i="47"/>
  <c r="H12" i="47"/>
  <c r="F40" i="47"/>
  <c r="A31" i="47"/>
  <c r="A28" i="5"/>
  <c r="B12" i="7"/>
  <c r="B39" i="16"/>
  <c r="F37" i="16"/>
  <c r="D38" i="16"/>
  <c r="D35" i="23"/>
  <c r="A28" i="25"/>
  <c r="I32" i="35"/>
  <c r="K28" i="35"/>
  <c r="K32" i="35" s="1"/>
  <c r="A29" i="37"/>
  <c r="F35" i="37"/>
  <c r="D12" i="37"/>
  <c r="B36" i="37"/>
  <c r="F39" i="37"/>
  <c r="K25" i="3"/>
  <c r="K28" i="3" s="1"/>
  <c r="B12" i="3"/>
  <c r="D12" i="3"/>
  <c r="B12" i="4"/>
  <c r="A25" i="4"/>
  <c r="A27" i="4"/>
  <c r="H12" i="5"/>
  <c r="F35" i="6"/>
  <c r="H12" i="7"/>
  <c r="D32" i="10"/>
  <c r="B32" i="11"/>
  <c r="F35" i="12"/>
  <c r="H12" i="13"/>
  <c r="D36" i="13"/>
  <c r="B38" i="13"/>
  <c r="I29" i="14"/>
  <c r="I31" i="14"/>
  <c r="K31" i="14" s="1"/>
  <c r="J32" i="14"/>
  <c r="K30" i="15"/>
  <c r="K28" i="15"/>
  <c r="K32" i="15" s="1"/>
  <c r="I32" i="15"/>
  <c r="B38" i="17"/>
  <c r="F32" i="20"/>
  <c r="A25" i="20"/>
  <c r="B12" i="20"/>
  <c r="D31" i="20"/>
  <c r="A27" i="20"/>
  <c r="F12" i="20"/>
  <c r="B33" i="20"/>
  <c r="K30" i="21"/>
  <c r="K28" i="21"/>
  <c r="K32" i="21" s="1"/>
  <c r="D39" i="21"/>
  <c r="K30" i="22"/>
  <c r="J32" i="22"/>
  <c r="A28" i="23"/>
  <c r="I32" i="23"/>
  <c r="B38" i="23"/>
  <c r="D38" i="24"/>
  <c r="D35" i="24"/>
  <c r="B39" i="24"/>
  <c r="F37" i="24"/>
  <c r="K28" i="24"/>
  <c r="K32" i="24" s="1"/>
  <c r="F36" i="25"/>
  <c r="D38" i="26"/>
  <c r="D35" i="26"/>
  <c r="B39" i="26"/>
  <c r="F37" i="26"/>
  <c r="K28" i="26"/>
  <c r="K32" i="26" s="1"/>
  <c r="J32" i="31"/>
  <c r="D38" i="32"/>
  <c r="B39" i="32"/>
  <c r="F37" i="32"/>
  <c r="I32" i="33"/>
  <c r="D38" i="38"/>
  <c r="F37" i="38"/>
  <c r="D35" i="38"/>
  <c r="F35" i="14"/>
  <c r="F35" i="16"/>
  <c r="B32" i="20"/>
  <c r="D33" i="20"/>
  <c r="F35" i="21"/>
  <c r="D40" i="22"/>
  <c r="F35" i="23"/>
  <c r="D40" i="24"/>
  <c r="J32" i="25"/>
  <c r="F35" i="25"/>
  <c r="H12" i="26"/>
  <c r="D40" i="26"/>
  <c r="J32" i="27"/>
  <c r="F35" i="27"/>
  <c r="H12" i="28"/>
  <c r="D40" i="28"/>
  <c r="A28" i="31"/>
  <c r="F35" i="31"/>
  <c r="B38" i="31"/>
  <c r="D40" i="32"/>
  <c r="F12" i="33"/>
  <c r="D40" i="33"/>
  <c r="B38" i="33"/>
  <c r="B35" i="34"/>
  <c r="A29" i="35"/>
  <c r="F35" i="35"/>
  <c r="B36" i="35"/>
  <c r="F40" i="35"/>
  <c r="A31" i="35"/>
  <c r="D36" i="35"/>
  <c r="H12" i="35"/>
  <c r="J31" i="35"/>
  <c r="D38" i="36"/>
  <c r="F37" i="36"/>
  <c r="D35" i="36"/>
  <c r="B39" i="36"/>
  <c r="K29" i="37"/>
  <c r="K31" i="37"/>
  <c r="J32" i="38"/>
  <c r="F36" i="42"/>
  <c r="A28" i="42"/>
  <c r="B40" i="42"/>
  <c r="K29" i="42"/>
  <c r="A30" i="42"/>
  <c r="F12" i="42"/>
  <c r="I32" i="42"/>
  <c r="K28" i="42"/>
  <c r="K32" i="42" s="1"/>
  <c r="K32" i="45"/>
  <c r="D38" i="46"/>
  <c r="D35" i="46"/>
  <c r="F37" i="46"/>
  <c r="B39" i="46"/>
  <c r="A28" i="22"/>
  <c r="A28" i="24"/>
  <c r="A28" i="26"/>
  <c r="A28" i="28"/>
  <c r="K30" i="31"/>
  <c r="D36" i="31"/>
  <c r="H12" i="31"/>
  <c r="F40" i="31"/>
  <c r="J31" i="31"/>
  <c r="K31" i="31" s="1"/>
  <c r="B39" i="31"/>
  <c r="F37" i="31"/>
  <c r="D35" i="31"/>
  <c r="I32" i="31"/>
  <c r="B36" i="31"/>
  <c r="D38" i="31"/>
  <c r="A28" i="32"/>
  <c r="A28" i="33"/>
  <c r="B40" i="33"/>
  <c r="I30" i="34"/>
  <c r="K30" i="34" s="1"/>
  <c r="J32" i="34"/>
  <c r="K31" i="35"/>
  <c r="K30" i="35"/>
  <c r="J32" i="36"/>
  <c r="K32" i="38"/>
  <c r="D35" i="39"/>
  <c r="B39" i="39"/>
  <c r="F37" i="39"/>
  <c r="D38" i="39"/>
  <c r="I32" i="39"/>
  <c r="K28" i="39"/>
  <c r="K32" i="39" s="1"/>
  <c r="K29" i="44"/>
  <c r="K32" i="44" s="1"/>
  <c r="D40" i="52"/>
  <c r="B38" i="52"/>
  <c r="F35" i="15"/>
  <c r="F35" i="17"/>
  <c r="F35" i="22"/>
  <c r="F35" i="24"/>
  <c r="F35" i="26"/>
  <c r="F35" i="28"/>
  <c r="B12" i="32"/>
  <c r="F36" i="32"/>
  <c r="K31" i="34"/>
  <c r="K28" i="34"/>
  <c r="K32" i="34" s="1"/>
  <c r="D38" i="34"/>
  <c r="B39" i="34"/>
  <c r="D35" i="34"/>
  <c r="F38" i="34"/>
  <c r="K29" i="36"/>
  <c r="K32" i="36" s="1"/>
  <c r="K31" i="36"/>
  <c r="D35" i="37"/>
  <c r="B39" i="37"/>
  <c r="F37" i="37"/>
  <c r="D38" i="37"/>
  <c r="I32" i="37"/>
  <c r="K28" i="37"/>
  <c r="K32" i="37" s="1"/>
  <c r="I32" i="38"/>
  <c r="A29" i="39"/>
  <c r="F35" i="39"/>
  <c r="D12" i="39"/>
  <c r="B36" i="39"/>
  <c r="F40" i="39"/>
  <c r="A31" i="39"/>
  <c r="D36" i="39"/>
  <c r="H12" i="39"/>
  <c r="J31" i="39"/>
  <c r="K31" i="39" s="1"/>
  <c r="D40" i="43"/>
  <c r="B38" i="43"/>
  <c r="K31" i="45"/>
  <c r="I29" i="32"/>
  <c r="I31" i="32"/>
  <c r="K31" i="32" s="1"/>
  <c r="J32" i="32"/>
  <c r="D36" i="33"/>
  <c r="H12" i="33"/>
  <c r="K28" i="33"/>
  <c r="K32" i="33" s="1"/>
  <c r="A31" i="33"/>
  <c r="B36" i="33"/>
  <c r="B12" i="36"/>
  <c r="I30" i="36"/>
  <c r="K30" i="36" s="1"/>
  <c r="B38" i="36"/>
  <c r="B12" i="38"/>
  <c r="I30" i="38"/>
  <c r="K30" i="38" s="1"/>
  <c r="B38" i="38"/>
  <c r="J32" i="44"/>
  <c r="I32" i="45"/>
  <c r="A30" i="45"/>
  <c r="K32" i="46"/>
  <c r="K29" i="47"/>
  <c r="K32" i="47" s="1"/>
  <c r="I32" i="47"/>
  <c r="J32" i="48"/>
  <c r="K28" i="48"/>
  <c r="K32" i="48" s="1"/>
  <c r="I32" i="54"/>
  <c r="A29" i="55"/>
  <c r="F35" i="55"/>
  <c r="B36" i="55"/>
  <c r="F39" i="55"/>
  <c r="D12" i="55"/>
  <c r="F40" i="55"/>
  <c r="A31" i="55"/>
  <c r="H12" i="55"/>
  <c r="D36" i="55"/>
  <c r="J31" i="55"/>
  <c r="K31" i="55" s="1"/>
  <c r="B39" i="47"/>
  <c r="F37" i="47"/>
  <c r="D38" i="47"/>
  <c r="D35" i="47"/>
  <c r="K31" i="48"/>
  <c r="D35" i="60"/>
  <c r="B39" i="60"/>
  <c r="F37" i="60"/>
  <c r="D38" i="60"/>
  <c r="I32" i="60"/>
  <c r="K28" i="60"/>
  <c r="A28" i="36"/>
  <c r="A28" i="38"/>
  <c r="I31" i="42"/>
  <c r="K31" i="42" s="1"/>
  <c r="B36" i="43"/>
  <c r="F39" i="43"/>
  <c r="D12" i="43"/>
  <c r="H12" i="43"/>
  <c r="D36" i="43"/>
  <c r="A31" i="43"/>
  <c r="B40" i="45"/>
  <c r="B12" i="45"/>
  <c r="K29" i="45"/>
  <c r="A28" i="45"/>
  <c r="D40" i="45"/>
  <c r="B38" i="45"/>
  <c r="F37" i="49"/>
  <c r="B39" i="49"/>
  <c r="D35" i="49"/>
  <c r="D38" i="49"/>
  <c r="K31" i="53"/>
  <c r="K32" i="53"/>
  <c r="B40" i="54"/>
  <c r="B12" i="54"/>
  <c r="F36" i="54"/>
  <c r="F12" i="54"/>
  <c r="A30" i="54"/>
  <c r="I31" i="54"/>
  <c r="K31" i="54" s="1"/>
  <c r="A28" i="54"/>
  <c r="F23" i="58"/>
  <c r="F37" i="58" s="1"/>
  <c r="G18" i="58"/>
  <c r="A29" i="60"/>
  <c r="B36" i="60"/>
  <c r="D12" i="60"/>
  <c r="F39" i="60"/>
  <c r="F40" i="60"/>
  <c r="A31" i="60"/>
  <c r="D36" i="60"/>
  <c r="H12" i="60"/>
  <c r="J31" i="60"/>
  <c r="J32" i="60"/>
  <c r="F35" i="32"/>
  <c r="F35" i="34"/>
  <c r="F35" i="36"/>
  <c r="F35" i="38"/>
  <c r="F40" i="42"/>
  <c r="A31" i="42"/>
  <c r="D36" i="42"/>
  <c r="J30" i="43"/>
  <c r="K30" i="43" s="1"/>
  <c r="I32" i="44"/>
  <c r="B36" i="44"/>
  <c r="F37" i="44"/>
  <c r="F39" i="44"/>
  <c r="F35" i="45"/>
  <c r="F39" i="45"/>
  <c r="I30" i="46"/>
  <c r="K30" i="46" s="1"/>
  <c r="J32" i="46"/>
  <c r="J29" i="47"/>
  <c r="J32" i="47" s="1"/>
  <c r="J31" i="47"/>
  <c r="K31" i="47" s="1"/>
  <c r="K32" i="49"/>
  <c r="D37" i="49"/>
  <c r="D39" i="49"/>
  <c r="B40" i="52"/>
  <c r="F36" i="52"/>
  <c r="F12" i="52"/>
  <c r="A30" i="52"/>
  <c r="I31" i="52"/>
  <c r="K31" i="52" s="1"/>
  <c r="A28" i="52"/>
  <c r="I32" i="52"/>
  <c r="D37" i="54"/>
  <c r="D39" i="54"/>
  <c r="K29" i="55"/>
  <c r="K32" i="55" s="1"/>
  <c r="B39" i="56"/>
  <c r="D35" i="56"/>
  <c r="F37" i="56"/>
  <c r="K29" i="57"/>
  <c r="K29" i="60"/>
  <c r="A28" i="37"/>
  <c r="A28" i="39"/>
  <c r="J29" i="43"/>
  <c r="J32" i="43" s="1"/>
  <c r="J31" i="43"/>
  <c r="F40" i="44"/>
  <c r="A31" i="44"/>
  <c r="D36" i="44"/>
  <c r="J30" i="45"/>
  <c r="K30" i="45" s="1"/>
  <c r="A28" i="47"/>
  <c r="K31" i="49"/>
  <c r="B36" i="52"/>
  <c r="F39" i="52"/>
  <c r="D12" i="52"/>
  <c r="H12" i="52"/>
  <c r="D36" i="52"/>
  <c r="A31" i="52"/>
  <c r="K30" i="53"/>
  <c r="B36" i="56"/>
  <c r="A29" i="56"/>
  <c r="F39" i="56"/>
  <c r="D12" i="56"/>
  <c r="F40" i="56"/>
  <c r="A31" i="56"/>
  <c r="H12" i="56"/>
  <c r="F23" i="59"/>
  <c r="F37" i="59" s="1"/>
  <c r="G18" i="59"/>
  <c r="K31" i="60"/>
  <c r="F36" i="61"/>
  <c r="A28" i="61"/>
  <c r="B40" i="61"/>
  <c r="B12" i="61"/>
  <c r="D35" i="61"/>
  <c r="D38" i="61"/>
  <c r="F37" i="61"/>
  <c r="B39" i="61"/>
  <c r="A28" i="44"/>
  <c r="A28" i="46"/>
  <c r="A29" i="46"/>
  <c r="A31" i="46"/>
  <c r="A28" i="48"/>
  <c r="F35" i="48"/>
  <c r="B39" i="48"/>
  <c r="A28" i="49"/>
  <c r="A29" i="49"/>
  <c r="J30" i="52"/>
  <c r="K30" i="52" s="1"/>
  <c r="D35" i="53"/>
  <c r="F37" i="53"/>
  <c r="I32" i="53"/>
  <c r="B39" i="53"/>
  <c r="J30" i="54"/>
  <c r="K30" i="54" s="1"/>
  <c r="D35" i="57"/>
  <c r="B39" i="57"/>
  <c r="F37" i="57"/>
  <c r="I32" i="57"/>
  <c r="K28" i="57"/>
  <c r="K32" i="57" s="1"/>
  <c r="D38" i="57"/>
  <c r="B36" i="62"/>
  <c r="F39" i="62"/>
  <c r="F35" i="62"/>
  <c r="A29" i="62"/>
  <c r="K30" i="62"/>
  <c r="F35" i="46"/>
  <c r="F40" i="48"/>
  <c r="A31" i="48"/>
  <c r="I32" i="48"/>
  <c r="B36" i="48"/>
  <c r="F39" i="48"/>
  <c r="F35" i="49"/>
  <c r="J29" i="52"/>
  <c r="J32" i="52" s="1"/>
  <c r="J31" i="52"/>
  <c r="F39" i="53"/>
  <c r="B36" i="53"/>
  <c r="A29" i="53"/>
  <c r="F40" i="53"/>
  <c r="A31" i="53"/>
  <c r="J32" i="53"/>
  <c r="K32" i="54"/>
  <c r="D35" i="55"/>
  <c r="B39" i="55"/>
  <c r="I32" i="55"/>
  <c r="D38" i="55"/>
  <c r="J29" i="56"/>
  <c r="J31" i="56"/>
  <c r="K31" i="56" s="1"/>
  <c r="A29" i="57"/>
  <c r="F39" i="57"/>
  <c r="I30" i="57"/>
  <c r="K30" i="57" s="1"/>
  <c r="F40" i="57"/>
  <c r="A31" i="57"/>
  <c r="D36" i="57"/>
  <c r="J32" i="57"/>
  <c r="F35" i="57"/>
  <c r="I29" i="61"/>
  <c r="D38" i="62"/>
  <c r="D35" i="62"/>
  <c r="B39" i="62"/>
  <c r="F37" i="62"/>
  <c r="I32" i="62"/>
  <c r="F40" i="62"/>
  <c r="A31" i="62"/>
  <c r="D36" i="62"/>
  <c r="H12" i="62"/>
  <c r="C43" i="63"/>
  <c r="B31" i="63" s="1"/>
  <c r="F31" i="63"/>
  <c r="A28" i="53"/>
  <c r="F35" i="54"/>
  <c r="A28" i="56"/>
  <c r="I30" i="61"/>
  <c r="K30" i="61" s="1"/>
  <c r="J32" i="61"/>
  <c r="J29" i="62"/>
  <c r="J32" i="62" s="1"/>
  <c r="J31" i="62"/>
  <c r="K31" i="62" s="1"/>
  <c r="F35" i="61"/>
  <c r="F39" i="61"/>
  <c r="K28" i="62"/>
  <c r="E43" i="63"/>
  <c r="A28" i="55"/>
  <c r="A28" i="57"/>
  <c r="A28" i="60"/>
  <c r="F12" i="61"/>
  <c r="D37" i="61"/>
  <c r="A28" i="62"/>
  <c r="F36" i="62"/>
  <c r="E18" i="64"/>
  <c r="B35" i="60" l="1"/>
  <c r="F38" i="60"/>
  <c r="B37" i="60"/>
  <c r="K29" i="62"/>
  <c r="B37" i="46"/>
  <c r="B35" i="46"/>
  <c r="F38" i="46"/>
  <c r="F38" i="61"/>
  <c r="B37" i="61"/>
  <c r="B35" i="61"/>
  <c r="H30" i="58"/>
  <c r="G42" i="58"/>
  <c r="K32" i="60"/>
  <c r="B37" i="32"/>
  <c r="B35" i="32"/>
  <c r="F38" i="32"/>
  <c r="B37" i="28"/>
  <c r="B35" i="28"/>
  <c r="F38" i="28"/>
  <c r="B35" i="23"/>
  <c r="F38" i="23"/>
  <c r="B37" i="23"/>
  <c r="B37" i="12"/>
  <c r="F38" i="12"/>
  <c r="B35" i="12"/>
  <c r="F38" i="43"/>
  <c r="B35" i="43"/>
  <c r="B37" i="43"/>
  <c r="F38" i="62"/>
  <c r="B37" i="62"/>
  <c r="B35" i="62"/>
  <c r="B35" i="57"/>
  <c r="B37" i="57"/>
  <c r="F38" i="57"/>
  <c r="B35" i="53"/>
  <c r="B37" i="53"/>
  <c r="F38" i="53"/>
  <c r="I32" i="61"/>
  <c r="K29" i="61"/>
  <c r="K32" i="61" s="1"/>
  <c r="D39" i="57"/>
  <c r="D37" i="57"/>
  <c r="B38" i="57"/>
  <c r="D40" i="57"/>
  <c r="D39" i="48"/>
  <c r="D37" i="48"/>
  <c r="B38" i="62"/>
  <c r="D40" i="62"/>
  <c r="D40" i="49"/>
  <c r="B38" i="49"/>
  <c r="B37" i="48"/>
  <c r="F38" i="48"/>
  <c r="B35" i="48"/>
  <c r="B35" i="44"/>
  <c r="F38" i="44"/>
  <c r="B37" i="44"/>
  <c r="D38" i="52"/>
  <c r="B39" i="52"/>
  <c r="D35" i="52"/>
  <c r="F37" i="52"/>
  <c r="B38" i="55"/>
  <c r="D40" i="55"/>
  <c r="D39" i="39"/>
  <c r="D37" i="39"/>
  <c r="B37" i="26"/>
  <c r="B35" i="26"/>
  <c r="F38" i="26"/>
  <c r="F38" i="42"/>
  <c r="B37" i="42"/>
  <c r="B35" i="42"/>
  <c r="D39" i="35"/>
  <c r="D37" i="35"/>
  <c r="B38" i="35"/>
  <c r="D40" i="35"/>
  <c r="D37" i="47"/>
  <c r="D39" i="47"/>
  <c r="B37" i="15"/>
  <c r="B35" i="15"/>
  <c r="F38" i="15"/>
  <c r="B37" i="6"/>
  <c r="B35" i="6"/>
  <c r="F38" i="6"/>
  <c r="K31" i="43"/>
  <c r="D38" i="17"/>
  <c r="B39" i="17"/>
  <c r="F37" i="17"/>
  <c r="D35" i="17"/>
  <c r="B38" i="53"/>
  <c r="D40" i="53"/>
  <c r="D37" i="52"/>
  <c r="D39" i="52"/>
  <c r="B35" i="5"/>
  <c r="F38" i="5"/>
  <c r="B37" i="5"/>
  <c r="B39" i="14"/>
  <c r="F37" i="14"/>
  <c r="D38" i="14"/>
  <c r="D35" i="14"/>
  <c r="B39" i="7"/>
  <c r="F37" i="7"/>
  <c r="D38" i="7"/>
  <c r="D35" i="7"/>
  <c r="B35" i="14"/>
  <c r="B37" i="14"/>
  <c r="F38" i="14"/>
  <c r="B35" i="55"/>
  <c r="B37" i="55"/>
  <c r="F38" i="55"/>
  <c r="D39" i="53"/>
  <c r="D37" i="53"/>
  <c r="F38" i="49"/>
  <c r="B37" i="49"/>
  <c r="B35" i="49"/>
  <c r="D39" i="46"/>
  <c r="D37" i="46"/>
  <c r="D39" i="44"/>
  <c r="D37" i="44"/>
  <c r="B35" i="39"/>
  <c r="F38" i="39"/>
  <c r="B37" i="39"/>
  <c r="D39" i="60"/>
  <c r="D37" i="60"/>
  <c r="F38" i="54"/>
  <c r="B37" i="54"/>
  <c r="B35" i="54"/>
  <c r="F38" i="45"/>
  <c r="B35" i="45"/>
  <c r="B37" i="45"/>
  <c r="F38" i="38"/>
  <c r="B37" i="38"/>
  <c r="B35" i="38"/>
  <c r="B39" i="45"/>
  <c r="F37" i="45"/>
  <c r="D35" i="45"/>
  <c r="D38" i="45"/>
  <c r="K29" i="32"/>
  <c r="K32" i="32" s="1"/>
  <c r="I32" i="32"/>
  <c r="B38" i="39"/>
  <c r="D40" i="39"/>
  <c r="B37" i="24"/>
  <c r="B35" i="24"/>
  <c r="F38" i="24"/>
  <c r="D35" i="42"/>
  <c r="D38" i="42"/>
  <c r="F37" i="42"/>
  <c r="B39" i="42"/>
  <c r="B35" i="31"/>
  <c r="F38" i="31"/>
  <c r="B37" i="31"/>
  <c r="B35" i="25"/>
  <c r="F38" i="25"/>
  <c r="B37" i="25"/>
  <c r="D40" i="47"/>
  <c r="B38" i="47"/>
  <c r="B35" i="21"/>
  <c r="F38" i="21"/>
  <c r="B37" i="21"/>
  <c r="B37" i="13"/>
  <c r="B35" i="13"/>
  <c r="F38" i="13"/>
  <c r="B39" i="5"/>
  <c r="F37" i="5"/>
  <c r="D38" i="5"/>
  <c r="D35" i="5"/>
  <c r="D38" i="43"/>
  <c r="B39" i="43"/>
  <c r="D35" i="43"/>
  <c r="F37" i="43"/>
  <c r="B39" i="27"/>
  <c r="F37" i="27"/>
  <c r="D38" i="27"/>
  <c r="D35" i="27"/>
  <c r="B35" i="27"/>
  <c r="F38" i="27"/>
  <c r="B37" i="27"/>
  <c r="D38" i="13"/>
  <c r="B39" i="13"/>
  <c r="F37" i="13"/>
  <c r="D35" i="13"/>
  <c r="K29" i="43"/>
  <c r="K32" i="43" s="1"/>
  <c r="K32" i="62"/>
  <c r="D39" i="42"/>
  <c r="D37" i="42"/>
  <c r="F37" i="54"/>
  <c r="B39" i="54"/>
  <c r="D38" i="54"/>
  <c r="D35" i="54"/>
  <c r="D37" i="33"/>
  <c r="D39" i="33"/>
  <c r="E42" i="64"/>
  <c r="C18" i="64"/>
  <c r="F38" i="56"/>
  <c r="B37" i="56"/>
  <c r="B35" i="56"/>
  <c r="D37" i="62"/>
  <c r="D39" i="62"/>
  <c r="J32" i="56"/>
  <c r="K29" i="56"/>
  <c r="K32" i="56" s="1"/>
  <c r="B38" i="46"/>
  <c r="D40" i="46"/>
  <c r="H30" i="59"/>
  <c r="G42" i="59"/>
  <c r="D37" i="56"/>
  <c r="D39" i="56"/>
  <c r="D40" i="56"/>
  <c r="B38" i="56"/>
  <c r="B35" i="47"/>
  <c r="F38" i="47"/>
  <c r="B37" i="47"/>
  <c r="B35" i="37"/>
  <c r="F38" i="37"/>
  <c r="B37" i="37"/>
  <c r="F38" i="52"/>
  <c r="B35" i="52"/>
  <c r="B37" i="52"/>
  <c r="B38" i="60"/>
  <c r="D40" i="60"/>
  <c r="K29" i="52"/>
  <c r="K32" i="52" s="1"/>
  <c r="D37" i="43"/>
  <c r="D39" i="43"/>
  <c r="F38" i="36"/>
  <c r="B37" i="36"/>
  <c r="B35" i="36"/>
  <c r="D39" i="55"/>
  <c r="D37" i="55"/>
  <c r="B35" i="33"/>
  <c r="B37" i="33"/>
  <c r="F38" i="33"/>
  <c r="B37" i="22"/>
  <c r="B35" i="22"/>
  <c r="F38" i="22"/>
  <c r="K29" i="14"/>
  <c r="K32" i="14" s="1"/>
  <c r="I32" i="14"/>
  <c r="B38" i="37"/>
  <c r="D40" i="37"/>
  <c r="K29" i="27"/>
  <c r="K32" i="27" s="1"/>
  <c r="I32" i="27"/>
  <c r="K29" i="25"/>
  <c r="K32" i="25" s="1"/>
  <c r="I32" i="25"/>
  <c r="K29" i="17"/>
  <c r="K32" i="17" s="1"/>
  <c r="I32" i="17"/>
  <c r="B39" i="25"/>
  <c r="F37" i="25"/>
  <c r="D38" i="25"/>
  <c r="D35" i="25"/>
  <c r="D39" i="37"/>
  <c r="D37" i="37"/>
  <c r="B35" i="35"/>
  <c r="F38" i="35"/>
  <c r="B37" i="35"/>
  <c r="B35" i="7"/>
  <c r="B37" i="7"/>
  <c r="F38" i="7"/>
  <c r="C42" i="64" l="1"/>
  <c r="B30" i="64" s="1"/>
  <c r="F30" i="64"/>
</calcChain>
</file>

<file path=xl/sharedStrings.xml><?xml version="1.0" encoding="utf-8"?>
<sst xmlns="http://schemas.openxmlformats.org/spreadsheetml/2006/main" count="2772" uniqueCount="494">
  <si>
    <t>Lubbock Bid Qualifier</t>
  </si>
  <si>
    <t>4/6/19 - 4/7/19</t>
  </si>
  <si>
    <t xml:space="preserve"> </t>
  </si>
  <si>
    <r>
      <rPr>
        <b/>
        <sz val="14"/>
        <color indexed="14"/>
        <rFont val="Arial"/>
      </rPr>
      <t>Part of Divisions I, II, III, IV-A, IV-B &amp; V</t>
    </r>
    <r>
      <rPr>
        <b/>
        <sz val="14"/>
        <color indexed="8"/>
        <rFont val="Arial"/>
      </rPr>
      <t xml:space="preserve"> play in the</t>
    </r>
    <r>
      <rPr>
        <b/>
        <sz val="14"/>
        <color indexed="14"/>
        <rFont val="Arial"/>
      </rPr>
      <t xml:space="preserve"> AM Pools</t>
    </r>
  </si>
  <si>
    <r>
      <rPr>
        <b/>
        <sz val="13"/>
        <color indexed="8"/>
        <rFont val="Arial"/>
      </rPr>
      <t xml:space="preserve">Team Check In for the </t>
    </r>
    <r>
      <rPr>
        <b/>
        <sz val="13"/>
        <color indexed="14"/>
        <rFont val="Arial"/>
      </rPr>
      <t>AM Pools</t>
    </r>
    <r>
      <rPr>
        <b/>
        <sz val="13"/>
        <color indexed="8"/>
        <rFont val="Arial"/>
      </rPr>
      <t xml:space="preserve"> at each site from </t>
    </r>
    <r>
      <rPr>
        <b/>
        <sz val="13"/>
        <color indexed="14"/>
        <rFont val="Arial"/>
      </rPr>
      <t xml:space="preserve">7:30am-8:15am  </t>
    </r>
    <r>
      <rPr>
        <b/>
        <sz val="13"/>
        <color indexed="8"/>
        <rFont val="Arial"/>
      </rPr>
      <t>Pool Play for the</t>
    </r>
    <r>
      <rPr>
        <b/>
        <sz val="13"/>
        <color indexed="14"/>
        <rFont val="Arial"/>
      </rPr>
      <t xml:space="preserve"> AM Pools </t>
    </r>
    <r>
      <rPr>
        <b/>
        <sz val="13"/>
        <color indexed="8"/>
        <rFont val="Arial"/>
      </rPr>
      <t>begins at</t>
    </r>
    <r>
      <rPr>
        <b/>
        <sz val="13"/>
        <color indexed="14"/>
        <rFont val="Arial"/>
      </rPr>
      <t xml:space="preserve"> 8:00am</t>
    </r>
  </si>
  <si>
    <r>
      <rPr>
        <b/>
        <sz val="14"/>
        <color indexed="17"/>
        <rFont val="Arial"/>
      </rPr>
      <t xml:space="preserve">Part of Divisions I, II, III, IV-A, IV-B, V &amp; All of Division VI </t>
    </r>
    <r>
      <rPr>
        <b/>
        <sz val="14"/>
        <color indexed="8"/>
        <rFont val="Arial"/>
      </rPr>
      <t>play in the</t>
    </r>
    <r>
      <rPr>
        <b/>
        <sz val="14"/>
        <color indexed="14"/>
        <rFont val="Arial"/>
      </rPr>
      <t xml:space="preserve"> </t>
    </r>
    <r>
      <rPr>
        <b/>
        <sz val="14"/>
        <color indexed="17"/>
        <rFont val="Arial"/>
      </rPr>
      <t>PM Pools</t>
    </r>
  </si>
  <si>
    <r>
      <rPr>
        <b/>
        <sz val="13"/>
        <color indexed="8"/>
        <rFont val="Arial"/>
      </rPr>
      <t xml:space="preserve">Team Check In for the </t>
    </r>
    <r>
      <rPr>
        <b/>
        <sz val="13"/>
        <color indexed="17"/>
        <rFont val="Arial"/>
      </rPr>
      <t>PM Pools</t>
    </r>
    <r>
      <rPr>
        <b/>
        <sz val="13"/>
        <color indexed="8"/>
        <rFont val="Arial"/>
      </rPr>
      <t xml:space="preserve"> at each site from </t>
    </r>
    <r>
      <rPr>
        <b/>
        <sz val="13"/>
        <color indexed="17"/>
        <rFont val="Arial"/>
      </rPr>
      <t xml:space="preserve">2:00pm-2:45pm  </t>
    </r>
    <r>
      <rPr>
        <b/>
        <sz val="13"/>
        <color indexed="8"/>
        <rFont val="Arial"/>
      </rPr>
      <t>Play for the</t>
    </r>
    <r>
      <rPr>
        <b/>
        <sz val="13"/>
        <color indexed="17"/>
        <rFont val="Arial"/>
      </rPr>
      <t xml:space="preserve"> PM Pools </t>
    </r>
    <r>
      <rPr>
        <b/>
        <sz val="13"/>
        <color indexed="8"/>
        <rFont val="Arial"/>
      </rPr>
      <t>begins at</t>
    </r>
    <r>
      <rPr>
        <b/>
        <sz val="13"/>
        <color indexed="17"/>
        <rFont val="Arial"/>
      </rPr>
      <t xml:space="preserve"> 2:30pm</t>
    </r>
  </si>
  <si>
    <t>Division I</t>
  </si>
  <si>
    <t>PM Pool - 2:30pm Start</t>
  </si>
  <si>
    <t>AM Pool - 8:00am Start</t>
  </si>
  <si>
    <t>Apex Event Center Ct. 1</t>
  </si>
  <si>
    <t>Apex Event Center Ct. 2</t>
  </si>
  <si>
    <t>Apex Event Center Ct. 3</t>
  </si>
  <si>
    <t>POOL A</t>
  </si>
  <si>
    <t>POOL B</t>
  </si>
  <si>
    <t>POOL C</t>
  </si>
  <si>
    <t>POOL D</t>
  </si>
  <si>
    <t>POOL E</t>
  </si>
  <si>
    <t>Tx Performance 16</t>
  </si>
  <si>
    <t>915 United 16 Gil/Alan</t>
  </si>
  <si>
    <t>MEVC Edge 161</t>
  </si>
  <si>
    <t>915 United 17 Gil/Cesar</t>
  </si>
  <si>
    <t>PBEVC Fury 18</t>
  </si>
  <si>
    <t>NM Cactus 17/18 NTL</t>
  </si>
  <si>
    <t>Amarillo Xtreme 18 Flex</t>
  </si>
  <si>
    <t>RVC Elite 18</t>
  </si>
  <si>
    <t>Outlaw Aces 18</t>
  </si>
  <si>
    <t>NLVC 17 National</t>
  </si>
  <si>
    <t>RVC Impact 16</t>
  </si>
  <si>
    <t>ARVC 14N1 Adidasa</t>
  </si>
  <si>
    <t>Tx Midessa Dynasty 16</t>
  </si>
  <si>
    <t>TAV Amarillo 15 Shelton</t>
  </si>
  <si>
    <t>EP True Grit 16</t>
  </si>
  <si>
    <t>915 United 15 Victor</t>
  </si>
  <si>
    <t>MEVC Havoc 17</t>
  </si>
  <si>
    <t>915 United 16 Ruben</t>
  </si>
  <si>
    <t>Division II</t>
  </si>
  <si>
    <t>Frenship High Ct. 14</t>
  </si>
  <si>
    <t>Frenship High Ct. 15</t>
  </si>
  <si>
    <t>Frenship High Ct. 13</t>
  </si>
  <si>
    <t>Heritage Middle Ct. 22</t>
  </si>
  <si>
    <t>JET 15 Tadeu</t>
  </si>
  <si>
    <t>SW CGonzales 15</t>
  </si>
  <si>
    <t>MEVC Elite 162</t>
  </si>
  <si>
    <t>AEV 151 Heat</t>
  </si>
  <si>
    <t>DBK 15 Black Wallis</t>
  </si>
  <si>
    <t>3:23 Heat 172</t>
  </si>
  <si>
    <t>NLVC 16 Elite</t>
  </si>
  <si>
    <t>GIVC Slam 16</t>
  </si>
  <si>
    <t>NM Cactus 16 NTL</t>
  </si>
  <si>
    <t>Amarillo Xtreme 14 Premier</t>
  </si>
  <si>
    <t>RVC Shockwave 16</t>
  </si>
  <si>
    <t>PBEVC Fury 17</t>
  </si>
  <si>
    <t>915 United 15 Claudia</t>
  </si>
  <si>
    <t>NLVC 14 National</t>
  </si>
  <si>
    <t>Heritage Middle Ct. 23</t>
  </si>
  <si>
    <t>POOL F</t>
  </si>
  <si>
    <t>POOL G</t>
  </si>
  <si>
    <t>POOL H</t>
  </si>
  <si>
    <t>PVP 16 Rox</t>
  </si>
  <si>
    <t>3:23 United 171</t>
  </si>
  <si>
    <t>AEV 161 Premier</t>
  </si>
  <si>
    <t>NLVC 16 Select Royal</t>
  </si>
  <si>
    <t>Midland Jrs Big 15</t>
  </si>
  <si>
    <t>HP Elite 17</t>
  </si>
  <si>
    <t>ARVC 16N2 Adidas</t>
  </si>
  <si>
    <t>JET 15 Silva</t>
  </si>
  <si>
    <t>AEV 172</t>
  </si>
  <si>
    <t>GUVC 17 Red</t>
  </si>
  <si>
    <t>PBEVC New Wave 17</t>
  </si>
  <si>
    <t>EP Sunfire 15</t>
  </si>
  <si>
    <t>Wagatak Checkmate 18</t>
  </si>
  <si>
    <t>Plains Cowgirls 17</t>
  </si>
  <si>
    <t>Pandemonium Shock 17</t>
  </si>
  <si>
    <t>SW Sierra 18</t>
  </si>
  <si>
    <t>Division III</t>
  </si>
  <si>
    <t>FHS 9th Grade Center Ct. 18</t>
  </si>
  <si>
    <t>Frenship High Ct. 16</t>
  </si>
  <si>
    <t>Frenship High Ct. 17</t>
  </si>
  <si>
    <t>SW CGonzales 14</t>
  </si>
  <si>
    <t>JET 14 Robinson</t>
  </si>
  <si>
    <t>MEVC Eclipse 151</t>
  </si>
  <si>
    <t>EP Wildfire 14</t>
  </si>
  <si>
    <t>AEV 152 Ignition</t>
  </si>
  <si>
    <t>DBK 14 Black Sanchez</t>
  </si>
  <si>
    <t>NLVC 16 Select  Red</t>
  </si>
  <si>
    <t>ABQ Premier 14 Nakano</t>
  </si>
  <si>
    <t>Amarillo Xtreme 14 Chaos</t>
  </si>
  <si>
    <t>Midland United 141</t>
  </si>
  <si>
    <t>MEVC Force 152</t>
  </si>
  <si>
    <t>RVC Ignite 16/17</t>
  </si>
  <si>
    <t>NLVC 14 Elite</t>
  </si>
  <si>
    <t>Rockhill Blast 16</t>
  </si>
  <si>
    <t>Explozion Team Ice 16</t>
  </si>
  <si>
    <t>Amarillo Xtreme 14 Crossfire</t>
  </si>
  <si>
    <t>915 United 12 Hill</t>
  </si>
  <si>
    <t>RVC Heat 14</t>
  </si>
  <si>
    <t>NLVC 15 Select Black</t>
  </si>
  <si>
    <t>Apex Event Center Ct. 4</t>
  </si>
  <si>
    <t>FHS 9th Grade Center Ct. 19</t>
  </si>
  <si>
    <t>POOL I</t>
  </si>
  <si>
    <t>MEVC Fusion 16</t>
  </si>
  <si>
    <t>SW Lisa 16</t>
  </si>
  <si>
    <t>Amarillo Xtreme 15 Velocity</t>
  </si>
  <si>
    <t>NLVC 15 Elite</t>
  </si>
  <si>
    <t>Wolf Pack 12N1</t>
  </si>
  <si>
    <t>NLVC 15 Select Royal</t>
  </si>
  <si>
    <t>NM Premier ROX 16 Silver</t>
  </si>
  <si>
    <t>SW Monica 16</t>
  </si>
  <si>
    <t>GUVC 16 Plainview</t>
  </si>
  <si>
    <t>Amarillo Xtreme 15 Aftershock</t>
  </si>
  <si>
    <t>JET 14 Chavarria</t>
  </si>
  <si>
    <t>Statera 17</t>
  </si>
  <si>
    <t>NLVC 13 National</t>
  </si>
  <si>
    <t>JET 14 Williams</t>
  </si>
  <si>
    <t>SC Scorchers 16</t>
  </si>
  <si>
    <t>PBEVC Str8 Smash 15</t>
  </si>
  <si>
    <t>Division IV-A</t>
  </si>
  <si>
    <t>Premier Sportsplex Ct. 9</t>
  </si>
  <si>
    <t>Premier Sportsplex Ct. 10</t>
  </si>
  <si>
    <t>Premier Sportsplex Ct. 11</t>
  </si>
  <si>
    <t>Amarillo Xtreme 13 Instinct</t>
  </si>
  <si>
    <t>GUVC 14/15 Red</t>
  </si>
  <si>
    <t>SWAT 14</t>
  </si>
  <si>
    <t>PBEVC Fury 14</t>
  </si>
  <si>
    <t>Amarillo Xtreme 14 Fusion</t>
  </si>
  <si>
    <t>3:23 Fusion 141</t>
  </si>
  <si>
    <t>Fortitude Crossfire 14</t>
  </si>
  <si>
    <t>SW Carroll 15</t>
  </si>
  <si>
    <t>SW Watts 15</t>
  </si>
  <si>
    <t>DBK 13 Black Rubio</t>
  </si>
  <si>
    <t>Tx On Point Gracia 14</t>
  </si>
  <si>
    <t>PBEVC Zoom 15</t>
  </si>
  <si>
    <t>PBEVC Fury 13</t>
  </si>
  <si>
    <t>ARVC 14 R1 Adidas</t>
  </si>
  <si>
    <t>SW England 14</t>
  </si>
  <si>
    <t>Abilene Stars 14 White</t>
  </si>
  <si>
    <t>Rockhill Blast 15</t>
  </si>
  <si>
    <t>NLVC 14 Blue</t>
  </si>
  <si>
    <t>Midland Aces 151</t>
  </si>
  <si>
    <t>PBEVC Str8 Smash 14</t>
  </si>
  <si>
    <t>Premier Sportsplex Ct. 12</t>
  </si>
  <si>
    <t>Amarillo Xtreme 13 Surge</t>
  </si>
  <si>
    <t>Pandemonium Shock 15</t>
  </si>
  <si>
    <t>3:23 Rage 151</t>
  </si>
  <si>
    <t>TAV Amarillo 13 Cavalier</t>
  </si>
  <si>
    <t>NM Premier 14 SURVA Purple</t>
  </si>
  <si>
    <t>NLVC 14 Select</t>
  </si>
  <si>
    <t>GUVC 15 American</t>
  </si>
  <si>
    <t>NLVC 15 Select Red</t>
  </si>
  <si>
    <t>JET 13 Dunavin</t>
  </si>
  <si>
    <t>SW Boazman 14</t>
  </si>
  <si>
    <t>PBEVC Thunder 14</t>
  </si>
  <si>
    <t>GIVC Chaos 14</t>
  </si>
  <si>
    <t>Midland United 142</t>
  </si>
  <si>
    <t>Amarillo Xtreme 13 Storm Makers</t>
  </si>
  <si>
    <t>SW Trevino 14</t>
  </si>
  <si>
    <t>HP Slammers 14</t>
  </si>
  <si>
    <t>Division IV-B</t>
  </si>
  <si>
    <t>Lubbock Christian High Ct. 36</t>
  </si>
  <si>
    <t>Lubbock Christian High Ct. 34</t>
  </si>
  <si>
    <t>3:23 Fuego 131</t>
  </si>
  <si>
    <t>NLVC 12 National</t>
  </si>
  <si>
    <t>NLVC 13 Elite</t>
  </si>
  <si>
    <t>GUVC 13/14 Black</t>
  </si>
  <si>
    <t>HP Smasherz 14</t>
  </si>
  <si>
    <t>Amarillo Xtreme 12 Venom</t>
  </si>
  <si>
    <t>DBK 12 Black Hernandez</t>
  </si>
  <si>
    <t>TVC 131</t>
  </si>
  <si>
    <t>GUVC 13 American</t>
  </si>
  <si>
    <t>3:23 Avalanche 142</t>
  </si>
  <si>
    <t>Zia Storm 14</t>
  </si>
  <si>
    <t>PBEVC Fierce 13</t>
  </si>
  <si>
    <t>PBEVC Power 13</t>
  </si>
  <si>
    <t>GUVC 14 Enna</t>
  </si>
  <si>
    <t>PBEVC Force 14</t>
  </si>
  <si>
    <t>NLVC 13 Blue</t>
  </si>
  <si>
    <t>Lubbock Christian High Ct. 35</t>
  </si>
  <si>
    <t>AEV 131 Thunder</t>
  </si>
  <si>
    <t>Amarillo Xtreme 13 Lightning</t>
  </si>
  <si>
    <t>DBK 13 Black Baca</t>
  </si>
  <si>
    <t>GIVC Force 13</t>
  </si>
  <si>
    <t>JET 13 Brigance</t>
  </si>
  <si>
    <t>NLVC 14 Black</t>
  </si>
  <si>
    <t>Amarillo Xtreme 12 Ice</t>
  </si>
  <si>
    <t>NLVC 13 Red</t>
  </si>
  <si>
    <t>MVC Mayhem 132</t>
  </si>
  <si>
    <t>GUVC 13/14 White</t>
  </si>
  <si>
    <t>DVC 14 Navy</t>
  </si>
  <si>
    <t>PBEVC Heat 13</t>
  </si>
  <si>
    <t>NLVC 12 Elite</t>
  </si>
  <si>
    <t>SEVC Impact 14</t>
  </si>
  <si>
    <t>NLVC 13 Black</t>
  </si>
  <si>
    <t>DVC 14 Red</t>
  </si>
  <si>
    <t>Division V</t>
  </si>
  <si>
    <t>Apex Event Center Ct. 5</t>
  </si>
  <si>
    <t>Apex Event Center Ct. 6</t>
  </si>
  <si>
    <t>JET 12 Valdez</t>
  </si>
  <si>
    <t>3:23 Chaos 121</t>
  </si>
  <si>
    <t>EP Stars 12 Red</t>
  </si>
  <si>
    <t>PBEVC Lightning 12</t>
  </si>
  <si>
    <t>EP Diggers 12 Lutich</t>
  </si>
  <si>
    <t>PVC Chaos 12</t>
  </si>
  <si>
    <t>GUVC 12 Barry</t>
  </si>
  <si>
    <t>Ft Stockton TTA 12 Black</t>
  </si>
  <si>
    <t>AEV 121 Avalanche</t>
  </si>
  <si>
    <t>NLVC 11 Blue</t>
  </si>
  <si>
    <t>PBEVC Toxic 12</t>
  </si>
  <si>
    <t>PBEVC Spikers 12</t>
  </si>
  <si>
    <t>Apex Event Center Ct. 7</t>
  </si>
  <si>
    <t>Apex Event Center Ct. 8</t>
  </si>
  <si>
    <t>PBEVC Dynamite 12</t>
  </si>
  <si>
    <t>ARVC 11N1 Adidas</t>
  </si>
  <si>
    <t>JET 11 James</t>
  </si>
  <si>
    <t>TAV Amarillo 12</t>
  </si>
  <si>
    <t>PBEVC Reload 12</t>
  </si>
  <si>
    <t>Ft Stockton TTA 12 Red</t>
  </si>
  <si>
    <t>DVC 12 Navy</t>
  </si>
  <si>
    <t>NM Premier ROX 13 Silver</t>
  </si>
  <si>
    <t>PBEVC Xtreme 12</t>
  </si>
  <si>
    <t>Midland Fireballs 121</t>
  </si>
  <si>
    <t>NLVC 12 Red</t>
  </si>
  <si>
    <t>PBEVC Mayhem 12</t>
  </si>
  <si>
    <t>Division VI</t>
  </si>
  <si>
    <t>RVC Sparks 11</t>
  </si>
  <si>
    <t>3:23 Heat 111</t>
  </si>
  <si>
    <t>NLVC 11 Elite</t>
  </si>
  <si>
    <t>Amarillo Xtreme 11 Aces</t>
  </si>
  <si>
    <t>Amarillo Xtreme 12 Serpents</t>
  </si>
  <si>
    <t>Fortitude Serve-ivors 12</t>
  </si>
  <si>
    <t>DVC 12 Red</t>
  </si>
  <si>
    <t>MVC Mayhem 11</t>
  </si>
  <si>
    <t>Amarillo Xtreme 11 Dynamite</t>
  </si>
  <si>
    <t>PBEVC Spherical Vitality 11</t>
  </si>
  <si>
    <t>PBEVC Wreck 'Em 10</t>
  </si>
  <si>
    <t>PBEVC Triple Point 11</t>
  </si>
  <si>
    <t>Location:</t>
  </si>
  <si>
    <t>Division:</t>
  </si>
  <si>
    <t>Pool Play is 3 games to 25 (no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</si>
  <si>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</si>
  <si>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</si>
  <si>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</si>
  <si>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</si>
  <si>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</si>
  <si>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</si>
  <si>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</si>
  <si>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</si>
  <si>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</si>
  <si>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</si>
  <si>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</si>
  <si>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</si>
  <si>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</si>
  <si>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</si>
  <si>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</si>
  <si>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</si>
  <si>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First &amp; Second  Place in pool advance to the</t>
  </si>
  <si>
    <t>Match #1</t>
  </si>
  <si>
    <t>GOLD/SILVER Bracket</t>
  </si>
  <si>
    <t>Match #2</t>
  </si>
  <si>
    <t>Match #3</t>
  </si>
  <si>
    <t>Third Place team in pool advance to the</t>
  </si>
  <si>
    <t>BRONZE/CONSOLATION Bracket</t>
  </si>
  <si>
    <t>Bracket Play Begins on Sunday</t>
  </si>
  <si>
    <t>B</t>
  </si>
  <si>
    <t>Pool Play Matches are 2 games to 25 (no cap)</t>
  </si>
  <si>
    <t>C</t>
  </si>
  <si>
    <t>First &amp; Second Place teams in pool advance to the</t>
  </si>
  <si>
    <t>Third &amp; Fourth Place teams in pool advance to the</t>
  </si>
  <si>
    <t>Match #4</t>
  </si>
  <si>
    <t>Match #5</t>
  </si>
  <si>
    <t>Match #6</t>
  </si>
  <si>
    <t>Bracket Play Begins Sunday at 8:00am</t>
  </si>
  <si>
    <t>D</t>
  </si>
  <si>
    <t>E</t>
  </si>
  <si>
    <t>GOLD  &amp; SILVER Brackets</t>
  </si>
  <si>
    <t>&amp;</t>
  </si>
  <si>
    <t>All Bracket Play Matches are 2 games to 25 (no cap) with a 3rd game to 15 (no cap) if needed.</t>
  </si>
  <si>
    <t>loser M4</t>
  </si>
  <si>
    <t>A1</t>
  </si>
  <si>
    <t>M7) 12:00 PM</t>
  </si>
  <si>
    <t>M3) 10:00 AM</t>
  </si>
  <si>
    <t>loser M6 refs</t>
  </si>
  <si>
    <t>B2</t>
  </si>
  <si>
    <t>loser of Div I B/C M3 refs</t>
  </si>
  <si>
    <t>M1) 8:00 AM</t>
  </si>
  <si>
    <t>M11) 2:00 PM</t>
  </si>
  <si>
    <t>D2 refs</t>
  </si>
  <si>
    <t>M9) 1:00 PM</t>
  </si>
  <si>
    <t>loser M9 refs</t>
  </si>
  <si>
    <t>loser M7 refs</t>
  </si>
  <si>
    <t>C2</t>
  </si>
  <si>
    <t>E1</t>
  </si>
  <si>
    <t>M5) 11:00 AM</t>
  </si>
  <si>
    <t>loser M3 refs</t>
  </si>
  <si>
    <t>M14) 3:00 PM</t>
  </si>
  <si>
    <t>M13) 3:00 PM</t>
  </si>
  <si>
    <t>D1</t>
  </si>
  <si>
    <t>Silver</t>
  </si>
  <si>
    <t>loser M12 refs</t>
  </si>
  <si>
    <t>C1</t>
  </si>
  <si>
    <t>loser M11 refs</t>
  </si>
  <si>
    <t>Gold</t>
  </si>
  <si>
    <t>Champions</t>
  </si>
  <si>
    <t>M6) 11:00 AM</t>
  </si>
  <si>
    <t>loser M4 refs</t>
  </si>
  <si>
    <t>E2</t>
  </si>
  <si>
    <t>M12) 2:00 PM</t>
  </si>
  <si>
    <t>D2</t>
  </si>
  <si>
    <t>M10) 1:00 PM</t>
  </si>
  <si>
    <t>loser M10 refs</t>
  </si>
  <si>
    <t>M2) 9:00 AM</t>
  </si>
  <si>
    <t>loser M8 refs</t>
  </si>
  <si>
    <t>loser M1 refs</t>
  </si>
  <si>
    <t>M8) 12:00 PM</t>
  </si>
  <si>
    <t>M4) 10:00 AM</t>
  </si>
  <si>
    <t>A2</t>
  </si>
  <si>
    <t>loser M5 refs</t>
  </si>
  <si>
    <t>loser M2 refs</t>
  </si>
  <si>
    <t>loser M3</t>
  </si>
  <si>
    <t>B1</t>
  </si>
  <si>
    <t>= These teams must officiate a match before they play their scheduled match.  Please watch the schedule closely.</t>
  </si>
  <si>
    <t>BRONZE &amp; CONSOLATION Brackets</t>
  </si>
  <si>
    <t>A3</t>
  </si>
  <si>
    <t>M2) 8:00 AM</t>
  </si>
  <si>
    <t>C4 refs</t>
  </si>
  <si>
    <t>M5) 10:00 AM</t>
  </si>
  <si>
    <t>D4</t>
  </si>
  <si>
    <t>E4</t>
  </si>
  <si>
    <t>E3 refs</t>
  </si>
  <si>
    <t>M10) 3:00 PM</t>
  </si>
  <si>
    <t>D3</t>
  </si>
  <si>
    <t>M9) 2:00 PM</t>
  </si>
  <si>
    <t>Consolation</t>
  </si>
  <si>
    <t>Bronze</t>
  </si>
  <si>
    <t>C3</t>
  </si>
  <si>
    <t>M4) 9:00 AM</t>
  </si>
  <si>
    <t>M8) 1:00 PM</t>
  </si>
  <si>
    <t>E3</t>
  </si>
  <si>
    <t>C4</t>
  </si>
  <si>
    <t>M3) 9:00 AM</t>
  </si>
  <si>
    <t>loser of M3 refs Div I G/S M3 at 10:00am on Ct. 2</t>
  </si>
  <si>
    <t>B3</t>
  </si>
  <si>
    <t>- These teams must ref a match before they play their first match on Sunday.</t>
  </si>
  <si>
    <t>F</t>
  </si>
  <si>
    <t>G</t>
  </si>
  <si>
    <t>H</t>
  </si>
  <si>
    <t>GOLD &amp; SILVER Brackets</t>
  </si>
  <si>
    <t>Loser of M1 refs</t>
  </si>
  <si>
    <t>M15) 12:00 PM</t>
  </si>
  <si>
    <t>M13) 12:00 PM</t>
  </si>
  <si>
    <t>loser of M12 refs</t>
  </si>
  <si>
    <t>G2</t>
  </si>
  <si>
    <t>loser of M10 refs</t>
  </si>
  <si>
    <t>M5) 9:00 AM</t>
  </si>
  <si>
    <t>Loser of M2 refs</t>
  </si>
  <si>
    <t>M18) 1:00 PM</t>
  </si>
  <si>
    <t>H1</t>
  </si>
  <si>
    <t>M16) 1:00 PM</t>
  </si>
  <si>
    <t>loser of M15 refs</t>
  </si>
  <si>
    <t>loser M13 refs</t>
  </si>
  <si>
    <t>B2 refs</t>
  </si>
  <si>
    <t>M11) 11:00 AM</t>
  </si>
  <si>
    <t>M10) 11:00 AM</t>
  </si>
  <si>
    <t>F2</t>
  </si>
  <si>
    <t>loser of M8 refs</t>
  </si>
  <si>
    <t>G2 refs</t>
  </si>
  <si>
    <t>M22) 3:00 PM</t>
  </si>
  <si>
    <t>M21) 3:00 PM</t>
  </si>
  <si>
    <t>loser M20 refs</t>
  </si>
  <si>
    <t>loser M19 refs</t>
  </si>
  <si>
    <t>M3) 8:00 AM</t>
  </si>
  <si>
    <t>E2 refs</t>
  </si>
  <si>
    <t>M12) 11:00 AM</t>
  </si>
  <si>
    <t>M9) 10:00 AM</t>
  </si>
  <si>
    <t>loser of M9 refs</t>
  </si>
  <si>
    <t>loser of M6 refs</t>
  </si>
  <si>
    <t>M6) 9:00 AM</t>
  </si>
  <si>
    <t>Loser of M3 refs</t>
  </si>
  <si>
    <t>M20) 2:00 PM</t>
  </si>
  <si>
    <t>F1</t>
  </si>
  <si>
    <t>M19) 2:00 PM</t>
  </si>
  <si>
    <t>loser M17 refs</t>
  </si>
  <si>
    <t>loser M16 refs</t>
  </si>
  <si>
    <t>G1</t>
  </si>
  <si>
    <t>M7) 10:00 AM</t>
  </si>
  <si>
    <t>loser of M4 refs</t>
  </si>
  <si>
    <t>M17) 1:00 PM</t>
  </si>
  <si>
    <t>M14) 12:00 PM</t>
  </si>
  <si>
    <t>H2</t>
  </si>
  <si>
    <t>loser of M14 refs</t>
  </si>
  <si>
    <t>loser of M11 refs</t>
  </si>
  <si>
    <t>M8) 10:00 AM</t>
  </si>
  <si>
    <t>Loser of M5 refs</t>
  </si>
  <si>
    <t>Terra Vista Middle Ct. 24</t>
  </si>
  <si>
    <t>Terra Vista Middle Ct. 25</t>
  </si>
  <si>
    <t>H3</t>
  </si>
  <si>
    <t>loser M14 refs</t>
  </si>
  <si>
    <t>loser of M3 refs</t>
  </si>
  <si>
    <t>G4</t>
  </si>
  <si>
    <t>F4</t>
  </si>
  <si>
    <t>G4 refs</t>
  </si>
  <si>
    <t>loser M15 refs</t>
  </si>
  <si>
    <t>loser of M1 refs</t>
  </si>
  <si>
    <t>loser of M7 refs</t>
  </si>
  <si>
    <t>D4 refs</t>
  </si>
  <si>
    <t>F3</t>
  </si>
  <si>
    <t>G3</t>
  </si>
  <si>
    <t>H4</t>
  </si>
  <si>
    <t>loser of M5 refs</t>
  </si>
  <si>
    <t>I</t>
  </si>
  <si>
    <t>FHS 9th Grade Ct. 18</t>
  </si>
  <si>
    <t>FHS 9th Grade Ct. 19</t>
  </si>
  <si>
    <t>M18) 12:00 PM</t>
  </si>
  <si>
    <t>M17) 12:00 PM</t>
  </si>
  <si>
    <t>I1</t>
  </si>
  <si>
    <t>loser of M13 refs</t>
  </si>
  <si>
    <t>M13) 11:00 AM</t>
  </si>
  <si>
    <t>M10) 10:00 AM</t>
  </si>
  <si>
    <t>M22) 1:00 PM</t>
  </si>
  <si>
    <t>F2 refs</t>
  </si>
  <si>
    <t>M21) 1:00 PM</t>
  </si>
  <si>
    <t>loser M18 refs</t>
  </si>
  <si>
    <t>M19) 12:00 PM</t>
  </si>
  <si>
    <t>M14) 11:00 AM</t>
  </si>
  <si>
    <t>M25) 2:00 PM</t>
  </si>
  <si>
    <t>loser of M2 refs</t>
  </si>
  <si>
    <t>M24) 2:00 PM</t>
  </si>
  <si>
    <t>loser of M22 refs</t>
  </si>
  <si>
    <t>loser of M23 refs</t>
  </si>
  <si>
    <t>I2 refs</t>
  </si>
  <si>
    <t>M12) 10:00 AM</t>
  </si>
  <si>
    <t>M11) 10:00 AM</t>
  </si>
  <si>
    <t>M4) 8:00 AM</t>
  </si>
  <si>
    <t>M20) 12:00 PM</t>
  </si>
  <si>
    <t>M23) 1:00 PM</t>
  </si>
  <si>
    <t>loser of M16 refs</t>
  </si>
  <si>
    <t>loser of M19 refs</t>
  </si>
  <si>
    <t>M7) 9:00 AM</t>
  </si>
  <si>
    <t>M16) 11:00 AM</t>
  </si>
  <si>
    <t>M15) 11:00 AM</t>
  </si>
  <si>
    <t>I2</t>
  </si>
  <si>
    <t>M8) 9:00 AM</t>
  </si>
  <si>
    <t>B4</t>
  </si>
  <si>
    <t>A3 refs</t>
  </si>
  <si>
    <t>I3</t>
  </si>
  <si>
    <t>M23) 3:00 PM</t>
  </si>
  <si>
    <t>F4 refs</t>
  </si>
  <si>
    <t>M24) 4:00 PM</t>
  </si>
  <si>
    <t>loser M23 refs</t>
  </si>
  <si>
    <t>Loser M4</t>
  </si>
  <si>
    <t>M21) 2:00 PM</t>
  </si>
  <si>
    <t>loser of M18 refs</t>
  </si>
  <si>
    <t>I4</t>
  </si>
  <si>
    <t>A4</t>
  </si>
  <si>
    <t>Cooper High Ct. 26</t>
  </si>
  <si>
    <t>Cooper High Ct. 27</t>
  </si>
  <si>
    <t>Cooper High Ct. 28</t>
  </si>
  <si>
    <t>Cooper High Ct. 29</t>
  </si>
  <si>
    <t>Premier Ct. 9</t>
  </si>
  <si>
    <t>Premier Ct. 10</t>
  </si>
  <si>
    <t>Premier Ct. 11</t>
  </si>
  <si>
    <t>Premier Ct. 12</t>
  </si>
  <si>
    <t>I4 refs</t>
  </si>
  <si>
    <t>LCHS Ct. 34</t>
  </si>
  <si>
    <t>LCHS Ct. 35</t>
  </si>
  <si>
    <t>LCHS Ct. 36</t>
  </si>
  <si>
    <t>B4 refs</t>
  </si>
  <si>
    <t>E4 refs</t>
  </si>
  <si>
    <t>Laura Bush Middle Ct. 30</t>
  </si>
  <si>
    <t>Laura Bush Middle Ct. 31</t>
  </si>
  <si>
    <t>M12) 1:00 PM</t>
  </si>
  <si>
    <t>M11) 1:00 PM</t>
  </si>
  <si>
    <t>M8) 11:00 AM</t>
  </si>
  <si>
    <t>M7) 11:00 AM</t>
  </si>
  <si>
    <t>A2 refs</t>
  </si>
  <si>
    <t>M16) 3:00 PM</t>
  </si>
  <si>
    <t>M15) 3:00 PM</t>
  </si>
  <si>
    <t>M10) 12:00 PM</t>
  </si>
  <si>
    <t>M9) 12:00 PM</t>
  </si>
  <si>
    <t>M14) 2:00 PM</t>
  </si>
  <si>
    <t>M13) 2:00 PM</t>
  </si>
  <si>
    <t>M6) 10:00 AM</t>
  </si>
  <si>
    <t>Frenship Middle Ct. 20</t>
  </si>
  <si>
    <t>Frenship Middle Ct. 21</t>
  </si>
  <si>
    <t>A4 refs</t>
  </si>
  <si>
    <t>Laura Bush Middle Ct. 32</t>
  </si>
  <si>
    <t>M6) 1:00 PM</t>
  </si>
  <si>
    <t>M7) 3:00 PM</t>
  </si>
  <si>
    <t>M7) 2:00 PM</t>
  </si>
  <si>
    <t>3rd Place</t>
  </si>
  <si>
    <t>M5) 12:00 PM</t>
  </si>
  <si>
    <t>M4) 11:00 AM</t>
  </si>
  <si>
    <t>Laura Bush Middle Ct. 33</t>
  </si>
  <si>
    <t>M8) 3:00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</si>
</sst>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indexed="8"/>
      <name val="Arial"/>
    </font>
    <font>
      <sz val="12"/>
      <color indexed="8"/>
      <name val="Arial"/>
    </font>
    <font>
      <b/>
      <sz val="14"/>
      <color indexed="8"/>
      <name val="Arial"/>
    </font>
    <font>
      <b/>
      <sz val="14"/>
      <color indexed="14"/>
      <name val="Arial"/>
    </font>
    <font>
      <b/>
      <sz val="13"/>
      <color indexed="8"/>
      <name val="Arial"/>
    </font>
    <font>
      <b/>
      <sz val="13"/>
      <color indexed="14"/>
      <name val="Arial"/>
    </font>
    <font>
      <b/>
      <sz val="14"/>
      <color indexed="16"/>
      <name val="Arial"/>
    </font>
    <font>
      <b/>
      <sz val="14"/>
      <color indexed="17"/>
      <name val="Arial"/>
    </font>
    <font>
      <b/>
      <sz val="13"/>
      <color indexed="17"/>
      <name val="Arial"/>
    </font>
    <font>
      <b/>
      <i/>
      <sz val="12"/>
      <color indexed="17"/>
      <name val="Arial"/>
    </font>
    <font>
      <b/>
      <i/>
      <sz val="12"/>
      <color indexed="14"/>
      <name val="Arial"/>
    </font>
    <font>
      <b/>
      <i/>
      <sz val="11"/>
      <color indexed="8"/>
      <name val="Arial"/>
    </font>
    <font>
      <sz val="11"/>
      <color indexed="8"/>
      <name val="Arial"/>
    </font>
    <font>
      <b/>
      <sz val="11"/>
      <color indexed="8"/>
      <name val="Arial"/>
    </font>
    <font>
      <b/>
      <sz val="10"/>
      <color indexed="8"/>
      <name val="Arial"/>
    </font>
    <font>
      <sz val="10"/>
      <color indexed="14"/>
      <name val="Arial"/>
    </font>
    <font>
      <b/>
      <sz val="11"/>
      <color indexed="17"/>
      <name val="Arial"/>
    </font>
    <font>
      <b/>
      <sz val="11"/>
      <color indexed="18"/>
      <name val="Arial"/>
    </font>
    <font>
      <b/>
      <sz val="12"/>
      <color indexed="8"/>
      <name val="Arial"/>
    </font>
    <font>
      <b/>
      <sz val="11"/>
      <color indexed="14"/>
      <name val="Arial"/>
    </font>
    <font>
      <b/>
      <sz val="16"/>
      <color indexed="8"/>
      <name val="Arial"/>
    </font>
    <font>
      <b/>
      <i/>
      <sz val="12"/>
      <color indexed="8"/>
      <name val="Arial"/>
    </font>
    <font>
      <b/>
      <i/>
      <sz val="10"/>
      <color indexed="8"/>
      <name val="Arial"/>
    </font>
    <font>
      <sz val="10"/>
      <color indexed="17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100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/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/>
      <diagonal/>
    </border>
    <border>
      <left style="thin">
        <color indexed="13"/>
      </left>
      <right/>
      <top/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/>
      <diagonal/>
    </border>
    <border>
      <left style="thin">
        <color indexed="8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/>
      <right/>
      <top/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8"/>
      </bottom>
      <diagonal/>
    </border>
    <border>
      <left style="thin">
        <color indexed="13"/>
      </left>
      <right style="thick">
        <color indexed="8"/>
      </right>
      <top style="thin">
        <color indexed="13"/>
      </top>
      <bottom style="thin">
        <color indexed="13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13"/>
      </bottom>
      <diagonal/>
    </border>
    <border>
      <left style="thick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ck">
        <color indexed="8"/>
      </left>
      <right style="thick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ck">
        <color indexed="8"/>
      </right>
      <top style="thin">
        <color indexed="13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13"/>
      </top>
      <bottom/>
      <diagonal/>
    </border>
    <border>
      <left style="thick">
        <color indexed="8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13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13"/>
      </bottom>
      <diagonal/>
    </border>
    <border>
      <left style="thin">
        <color indexed="8"/>
      </left>
      <right style="thick">
        <color indexed="8"/>
      </right>
      <top style="thin">
        <color indexed="13"/>
      </top>
      <bottom style="thin">
        <color indexed="13"/>
      </bottom>
      <diagonal/>
    </border>
    <border>
      <left style="thick">
        <color indexed="8"/>
      </left>
      <right style="thick">
        <color indexed="8"/>
      </right>
      <top/>
      <bottom style="thin">
        <color indexed="13"/>
      </bottom>
      <diagonal/>
    </border>
    <border>
      <left style="thick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ck">
        <color indexed="8"/>
      </left>
      <right style="thick">
        <color indexed="8"/>
      </right>
      <top style="thin">
        <color indexed="13"/>
      </top>
      <bottom style="thick">
        <color indexed="8"/>
      </bottom>
      <diagonal/>
    </border>
    <border>
      <left style="thin">
        <color indexed="13"/>
      </left>
      <right style="thin">
        <color indexed="13"/>
      </right>
      <top style="thick">
        <color indexed="8"/>
      </top>
      <bottom style="thin">
        <color indexed="13"/>
      </bottom>
      <diagonal/>
    </border>
    <border>
      <left style="thin">
        <color indexed="8"/>
      </left>
      <right style="thick">
        <color indexed="8"/>
      </right>
      <top style="thin">
        <color indexed="13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ck">
        <color indexed="8"/>
      </right>
      <top style="medium">
        <color indexed="8"/>
      </top>
      <bottom style="thin">
        <color indexed="13"/>
      </bottom>
      <diagonal/>
    </border>
    <border>
      <left style="thick">
        <color indexed="8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8"/>
      </left>
      <right/>
      <top style="thin">
        <color indexed="13"/>
      </top>
      <bottom style="thin">
        <color indexed="13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n">
        <color indexed="13"/>
      </top>
      <bottom style="thin">
        <color indexed="13"/>
      </bottom>
      <diagonal/>
    </border>
    <border>
      <left/>
      <right/>
      <top/>
      <bottom style="thick">
        <color indexed="8"/>
      </bottom>
      <diagonal/>
    </border>
    <border>
      <left style="thin">
        <color indexed="13"/>
      </left>
      <right style="thick">
        <color indexed="8"/>
      </right>
      <top style="thin">
        <color indexed="13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13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3"/>
      </bottom>
      <diagonal/>
    </border>
    <border>
      <left style="thin">
        <color indexed="8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/>
      <diagonal/>
    </border>
    <border>
      <left style="thin">
        <color indexed="13"/>
      </left>
      <right style="thin">
        <color indexed="13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3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14" fontId="2" fillId="2" borderId="1" xfId="0" applyNumberFormat="1" applyFont="1" applyFill="1" applyBorder="1" applyAlignment="1">
      <alignment horizontal="center"/>
    </xf>
    <xf numFmtId="0" fontId="0" fillId="2" borderId="5" xfId="0" applyFont="1" applyFill="1" applyBorder="1" applyAlignment="1"/>
    <xf numFmtId="49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49" fontId="10" fillId="3" borderId="8" xfId="0" applyNumberFormat="1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horizontal="center"/>
    </xf>
    <xf numFmtId="0" fontId="0" fillId="2" borderId="11" xfId="0" applyFont="1" applyFill="1" applyBorder="1" applyAlignment="1"/>
    <xf numFmtId="49" fontId="12" fillId="2" borderId="10" xfId="0" applyNumberFormat="1" applyFont="1" applyFill="1" applyBorder="1" applyAlignment="1">
      <alignment horizontal="center"/>
    </xf>
    <xf numFmtId="49" fontId="12" fillId="3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center"/>
    </xf>
    <xf numFmtId="49" fontId="13" fillId="3" borderId="10" xfId="0" applyNumberFormat="1" applyFont="1" applyFill="1" applyBorder="1" applyAlignment="1">
      <alignment horizontal="center"/>
    </xf>
    <xf numFmtId="0" fontId="0" fillId="2" borderId="12" xfId="0" applyFont="1" applyFill="1" applyBorder="1" applyAlignment="1"/>
    <xf numFmtId="0" fontId="14" fillId="2" borderId="1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9" fillId="2" borderId="15" xfId="0" applyNumberFormat="1" applyFont="1" applyFill="1" applyBorder="1" applyAlignment="1">
      <alignment horizontal="center"/>
    </xf>
    <xf numFmtId="0" fontId="0" fillId="2" borderId="13" xfId="0" applyFont="1" applyFill="1" applyBorder="1" applyAlignment="1"/>
    <xf numFmtId="0" fontId="0" fillId="2" borderId="2" xfId="0" applyFont="1" applyFill="1" applyBorder="1" applyAlignment="1"/>
    <xf numFmtId="0" fontId="0" fillId="2" borderId="16" xfId="0" applyFont="1" applyFill="1" applyBorder="1" applyAlignment="1"/>
    <xf numFmtId="49" fontId="10" fillId="3" borderId="17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0" fillId="0" borderId="0" xfId="0" applyNumberFormat="1" applyFont="1" applyAlignment="1"/>
    <xf numFmtId="0" fontId="15" fillId="2" borderId="1" xfId="0" applyFont="1" applyFill="1" applyBorder="1" applyAlignment="1"/>
    <xf numFmtId="49" fontId="16" fillId="2" borderId="1" xfId="0" applyNumberFormat="1" applyFont="1" applyFill="1" applyBorder="1" applyAlignment="1"/>
    <xf numFmtId="0" fontId="17" fillId="2" borderId="1" xfId="0" applyFont="1" applyFill="1" applyBorder="1" applyAlignment="1"/>
    <xf numFmtId="0" fontId="0" fillId="0" borderId="1" xfId="0" applyFont="1" applyBorder="1" applyAlignment="1"/>
    <xf numFmtId="49" fontId="12" fillId="2" borderId="1" xfId="0" applyNumberFormat="1" applyFont="1" applyFill="1" applyBorder="1" applyAlignment="1">
      <alignment horizontal="right"/>
    </xf>
    <xf numFmtId="49" fontId="0" fillId="2" borderId="1" xfId="0" applyNumberFormat="1" applyFont="1" applyFill="1" applyBorder="1" applyAlignment="1"/>
    <xf numFmtId="49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4" xfId="0" applyFont="1" applyFill="1" applyBorder="1" applyAlignment="1"/>
    <xf numFmtId="0" fontId="0" fillId="0" borderId="14" xfId="0" applyFont="1" applyBorder="1" applyAlignment="1"/>
    <xf numFmtId="49" fontId="0" fillId="2" borderId="10" xfId="0" applyNumberFormat="1" applyFont="1" applyFill="1" applyBorder="1" applyAlignment="1"/>
    <xf numFmtId="0" fontId="0" fillId="0" borderId="11" xfId="0" applyFont="1" applyBorder="1" applyAlignment="1"/>
    <xf numFmtId="0" fontId="0" fillId="4" borderId="23" xfId="0" applyFont="1" applyFill="1" applyBorder="1" applyAlignment="1"/>
    <xf numFmtId="0" fontId="0" fillId="4" borderId="24" xfId="0" applyFont="1" applyFill="1" applyBorder="1" applyAlignment="1"/>
    <xf numFmtId="0" fontId="0" fillId="5" borderId="10" xfId="0" applyFont="1" applyFill="1" applyBorder="1" applyAlignment="1">
      <alignment vertical="center"/>
    </xf>
    <xf numFmtId="0" fontId="0" fillId="4" borderId="26" xfId="0" applyFont="1" applyFill="1" applyBorder="1" applyAlignment="1"/>
    <xf numFmtId="0" fontId="0" fillId="4" borderId="27" xfId="0" applyFont="1" applyFill="1" applyBorder="1" applyAlignment="1"/>
    <xf numFmtId="0" fontId="0" fillId="4" borderId="29" xfId="0" applyFont="1" applyFill="1" applyBorder="1" applyAlignment="1"/>
    <xf numFmtId="0" fontId="0" fillId="4" borderId="30" xfId="0" applyFont="1" applyFill="1" applyBorder="1" applyAlignment="1"/>
    <xf numFmtId="49" fontId="0" fillId="2" borderId="10" xfId="0" applyNumberFormat="1" applyFont="1" applyFill="1" applyBorder="1" applyAlignment="1">
      <alignment vertical="center"/>
    </xf>
    <xf numFmtId="0" fontId="0" fillId="0" borderId="12" xfId="0" applyFont="1" applyBorder="1" applyAlignment="1"/>
    <xf numFmtId="0" fontId="0" fillId="2" borderId="14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49" fontId="0" fillId="2" borderId="32" xfId="0" applyNumberFormat="1" applyFont="1" applyFill="1" applyBorder="1" applyAlignment="1">
      <alignment horizontal="center"/>
    </xf>
    <xf numFmtId="49" fontId="0" fillId="0" borderId="32" xfId="0" applyNumberFormat="1" applyFont="1" applyBorder="1" applyAlignment="1">
      <alignment horizontal="center"/>
    </xf>
    <xf numFmtId="49" fontId="0" fillId="0" borderId="21" xfId="0" applyNumberFormat="1" applyFont="1" applyBorder="1" applyAlignment="1">
      <alignment horizontal="center"/>
    </xf>
    <xf numFmtId="0" fontId="0" fillId="2" borderId="10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/>
    </xf>
    <xf numFmtId="49" fontId="0" fillId="2" borderId="10" xfId="0" applyNumberFormat="1" applyFont="1" applyFill="1" applyBorder="1" applyAlignment="1">
      <alignment horizontal="center"/>
    </xf>
    <xf numFmtId="49" fontId="14" fillId="2" borderId="11" xfId="0" applyNumberFormat="1" applyFont="1" applyFill="1" applyBorder="1" applyAlignment="1">
      <alignment horizontal="center"/>
    </xf>
    <xf numFmtId="0" fontId="14" fillId="2" borderId="11" xfId="0" applyFont="1" applyFill="1" applyBorder="1" applyAlignment="1"/>
    <xf numFmtId="0" fontId="14" fillId="0" borderId="1" xfId="0" applyFont="1" applyBorder="1" applyAlignment="1"/>
    <xf numFmtId="0" fontId="0" fillId="2" borderId="1" xfId="0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/>
    <xf numFmtId="0" fontId="18" fillId="0" borderId="1" xfId="0" applyFont="1" applyBorder="1" applyAlignment="1">
      <alignment horizontal="center"/>
    </xf>
    <xf numFmtId="0" fontId="0" fillId="0" borderId="0" xfId="0" applyNumberFormat="1" applyFont="1" applyAlignment="1"/>
    <xf numFmtId="49" fontId="19" fillId="2" borderId="1" xfId="0" applyNumberFormat="1" applyFont="1" applyFill="1" applyBorder="1" applyAlignment="1"/>
    <xf numFmtId="0" fontId="0" fillId="0" borderId="0" xfId="0" applyNumberFormat="1" applyFont="1" applyAlignment="1"/>
    <xf numFmtId="0" fontId="14" fillId="2" borderId="1" xfId="0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14" fontId="20" fillId="2" borderId="1" xfId="0" applyNumberFormat="1" applyFont="1" applyFill="1" applyBorder="1" applyAlignment="1">
      <alignment horizontal="center"/>
    </xf>
    <xf numFmtId="14" fontId="18" fillId="2" borderId="1" xfId="0" applyNumberFormat="1" applyFont="1" applyFill="1" applyBorder="1" applyAlignment="1"/>
    <xf numFmtId="14" fontId="18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49" fontId="18" fillId="2" borderId="36" xfId="0" applyNumberFormat="1" applyFont="1" applyFill="1" applyBorder="1" applyAlignment="1">
      <alignment horizontal="center" vertical="top"/>
    </xf>
    <xf numFmtId="49" fontId="18" fillId="2" borderId="37" xfId="0" applyNumberFormat="1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49" fontId="18" fillId="2" borderId="11" xfId="0" applyNumberFormat="1" applyFont="1" applyFill="1" applyBorder="1" applyAlignment="1">
      <alignment horizontal="center"/>
    </xf>
    <xf numFmtId="49" fontId="18" fillId="2" borderId="19" xfId="0" applyNumberFormat="1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0" fillId="2" borderId="38" xfId="0" applyFont="1" applyFill="1" applyBorder="1" applyAlignment="1"/>
    <xf numFmtId="49" fontId="18" fillId="2" borderId="39" xfId="0" applyNumberFormat="1" applyFont="1" applyFill="1" applyBorder="1" applyAlignment="1">
      <alignment horizontal="center"/>
    </xf>
    <xf numFmtId="14" fontId="18" fillId="2" borderId="40" xfId="0" applyNumberFormat="1" applyFont="1" applyFill="1" applyBorder="1" applyAlignment="1">
      <alignment horizontal="center"/>
    </xf>
    <xf numFmtId="0" fontId="0" fillId="2" borderId="41" xfId="0" applyFont="1" applyFill="1" applyBorder="1" applyAlignment="1"/>
    <xf numFmtId="49" fontId="21" fillId="2" borderId="11" xfId="0" applyNumberFormat="1" applyFont="1" applyFill="1" applyBorder="1" applyAlignment="1">
      <alignment horizontal="center"/>
    </xf>
    <xf numFmtId="49" fontId="18" fillId="2" borderId="42" xfId="0" applyNumberFormat="1" applyFont="1" applyFill="1" applyBorder="1" applyAlignment="1">
      <alignment horizontal="center"/>
    </xf>
    <xf numFmtId="49" fontId="11" fillId="3" borderId="27" xfId="0" applyNumberFormat="1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/>
    </xf>
    <xf numFmtId="0" fontId="0" fillId="2" borderId="25" xfId="0" applyFont="1" applyFill="1" applyBorder="1" applyAlignment="1"/>
    <xf numFmtId="0" fontId="1" fillId="2" borderId="25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49" fontId="18" fillId="2" borderId="25" xfId="0" applyNumberFormat="1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49" fontId="18" fillId="2" borderId="45" xfId="0" applyNumberFormat="1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49" fontId="21" fillId="6" borderId="46" xfId="0" applyNumberFormat="1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0" fillId="2" borderId="40" xfId="0" applyFont="1" applyFill="1" applyBorder="1" applyAlignment="1"/>
    <xf numFmtId="0" fontId="18" fillId="2" borderId="44" xfId="0" applyFont="1" applyFill="1" applyBorder="1" applyAlignment="1">
      <alignment horizontal="center"/>
    </xf>
    <xf numFmtId="49" fontId="21" fillId="2" borderId="19" xfId="0" applyNumberFormat="1" applyFont="1" applyFill="1" applyBorder="1" applyAlignment="1">
      <alignment horizontal="center"/>
    </xf>
    <xf numFmtId="49" fontId="18" fillId="2" borderId="47" xfId="0" applyNumberFormat="1" applyFont="1" applyFill="1" applyBorder="1" applyAlignment="1">
      <alignment horizontal="center" vertical="top"/>
    </xf>
    <xf numFmtId="49" fontId="18" fillId="2" borderId="35" xfId="0" applyNumberFormat="1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0" fillId="2" borderId="47" xfId="0" applyFont="1" applyFill="1" applyBorder="1" applyAlignment="1"/>
    <xf numFmtId="0" fontId="1" fillId="2" borderId="47" xfId="0" applyFont="1" applyFill="1" applyBorder="1" applyAlignment="1">
      <alignment horizontal="center"/>
    </xf>
    <xf numFmtId="49" fontId="21" fillId="2" borderId="25" xfId="0" applyNumberFormat="1" applyFont="1" applyFill="1" applyBorder="1" applyAlignment="1">
      <alignment horizontal="center"/>
    </xf>
    <xf numFmtId="49" fontId="18" fillId="2" borderId="37" xfId="0" applyNumberFormat="1" applyFont="1" applyFill="1" applyBorder="1" applyAlignment="1">
      <alignment horizontal="center"/>
    </xf>
    <xf numFmtId="49" fontId="18" fillId="2" borderId="36" xfId="0" applyNumberFormat="1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0" fillId="2" borderId="11" xfId="0" applyFont="1" applyFill="1" applyBorder="1" applyAlignment="1">
      <alignment vertical="center"/>
    </xf>
    <xf numFmtId="0" fontId="1" fillId="2" borderId="40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8" fillId="2" borderId="36" xfId="0" applyFont="1" applyFill="1" applyBorder="1" applyAlignment="1">
      <alignment horizontal="center"/>
    </xf>
    <xf numFmtId="14" fontId="18" fillId="2" borderId="25" xfId="0" applyNumberFormat="1" applyFont="1" applyFill="1" applyBorder="1" applyAlignment="1">
      <alignment horizontal="center"/>
    </xf>
    <xf numFmtId="14" fontId="18" fillId="2" borderId="11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49" fontId="18" fillId="6" borderId="48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44" xfId="0" applyFont="1" applyFill="1" applyBorder="1" applyAlignment="1"/>
    <xf numFmtId="0" fontId="0" fillId="2" borderId="37" xfId="0" applyFont="1" applyFill="1" applyBorder="1" applyAlignment="1"/>
    <xf numFmtId="0" fontId="0" fillId="2" borderId="36" xfId="0" applyFont="1" applyFill="1" applyBorder="1" applyAlignment="1"/>
    <xf numFmtId="14" fontId="18" fillId="2" borderId="44" xfId="0" applyNumberFormat="1" applyFont="1" applyFill="1" applyBorder="1" applyAlignment="1">
      <alignment horizontal="center"/>
    </xf>
    <xf numFmtId="0" fontId="18" fillId="2" borderId="38" xfId="0" applyFont="1" applyFill="1" applyBorder="1" applyAlignment="1">
      <alignment horizontal="center"/>
    </xf>
    <xf numFmtId="18" fontId="14" fillId="6" borderId="4" xfId="0" applyNumberFormat="1" applyFont="1" applyFill="1" applyBorder="1" applyAlignment="1">
      <alignment horizontal="center"/>
    </xf>
    <xf numFmtId="49" fontId="18" fillId="2" borderId="5" xfId="0" applyNumberFormat="1" applyFont="1" applyFill="1" applyBorder="1" applyAlignment="1"/>
    <xf numFmtId="0" fontId="0" fillId="2" borderId="6" xfId="0" applyFont="1" applyFill="1" applyBorder="1" applyAlignment="1"/>
    <xf numFmtId="0" fontId="1" fillId="2" borderId="1" xfId="0" applyFont="1" applyFill="1" applyBorder="1" applyAlignment="1"/>
    <xf numFmtId="0" fontId="0" fillId="0" borderId="0" xfId="0" applyNumberFormat="1" applyFont="1" applyAlignment="1"/>
    <xf numFmtId="49" fontId="18" fillId="2" borderId="49" xfId="0" applyNumberFormat="1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1" xfId="0" applyFont="1" applyFill="1" applyBorder="1" applyAlignment="1">
      <alignment horizontal="center"/>
    </xf>
    <xf numFmtId="0" fontId="18" fillId="2" borderId="52" xfId="0" applyFont="1" applyFill="1" applyBorder="1" applyAlignment="1">
      <alignment horizontal="center"/>
    </xf>
    <xf numFmtId="49" fontId="18" fillId="2" borderId="53" xfId="0" applyNumberFormat="1" applyFont="1" applyFill="1" applyBorder="1" applyAlignment="1">
      <alignment horizontal="center"/>
    </xf>
    <xf numFmtId="0" fontId="18" fillId="2" borderId="54" xfId="0" applyFont="1" applyFill="1" applyBorder="1" applyAlignment="1">
      <alignment horizontal="center"/>
    </xf>
    <xf numFmtId="49" fontId="18" fillId="2" borderId="55" xfId="0" applyNumberFormat="1" applyFont="1" applyFill="1" applyBorder="1" applyAlignment="1">
      <alignment horizontal="center"/>
    </xf>
    <xf numFmtId="0" fontId="18" fillId="2" borderId="56" xfId="0" applyFont="1" applyFill="1" applyBorder="1" applyAlignment="1">
      <alignment horizontal="center"/>
    </xf>
    <xf numFmtId="0" fontId="18" fillId="2" borderId="57" xfId="0" applyFont="1" applyFill="1" applyBorder="1" applyAlignment="1">
      <alignment horizontal="center"/>
    </xf>
    <xf numFmtId="49" fontId="21" fillId="6" borderId="58" xfId="0" applyNumberFormat="1" applyFont="1" applyFill="1" applyBorder="1" applyAlignment="1">
      <alignment horizontal="center"/>
    </xf>
    <xf numFmtId="0" fontId="18" fillId="2" borderId="59" xfId="0" applyFont="1" applyFill="1" applyBorder="1" applyAlignment="1">
      <alignment horizontal="center"/>
    </xf>
    <xf numFmtId="0" fontId="18" fillId="2" borderId="60" xfId="0" applyFont="1" applyFill="1" applyBorder="1" applyAlignment="1">
      <alignment horizontal="center"/>
    </xf>
    <xf numFmtId="0" fontId="21" fillId="2" borderId="61" xfId="0" applyFont="1" applyFill="1" applyBorder="1" applyAlignment="1">
      <alignment horizontal="center"/>
    </xf>
    <xf numFmtId="0" fontId="18" fillId="2" borderId="62" xfId="0" applyFont="1" applyFill="1" applyBorder="1" applyAlignment="1">
      <alignment horizontal="center"/>
    </xf>
    <xf numFmtId="49" fontId="18" fillId="2" borderId="60" xfId="0" applyNumberFormat="1" applyFont="1" applyFill="1" applyBorder="1" applyAlignment="1">
      <alignment horizontal="center"/>
    </xf>
    <xf numFmtId="0" fontId="21" fillId="2" borderId="63" xfId="0" applyFont="1" applyFill="1" applyBorder="1" applyAlignment="1">
      <alignment horizontal="center"/>
    </xf>
    <xf numFmtId="49" fontId="18" fillId="2" borderId="62" xfId="0" applyNumberFormat="1" applyFont="1" applyFill="1" applyBorder="1" applyAlignment="1">
      <alignment horizontal="center"/>
    </xf>
    <xf numFmtId="49" fontId="18" fillId="2" borderId="64" xfId="0" applyNumberFormat="1" applyFont="1" applyFill="1" applyBorder="1" applyAlignment="1">
      <alignment horizontal="center" vertical="top"/>
    </xf>
    <xf numFmtId="0" fontId="18" fillId="2" borderId="40" xfId="0" applyFont="1" applyFill="1" applyBorder="1" applyAlignment="1">
      <alignment horizontal="center"/>
    </xf>
    <xf numFmtId="0" fontId="21" fillId="2" borderId="25" xfId="0" applyFont="1" applyFill="1" applyBorder="1" applyAlignment="1">
      <alignment horizontal="center"/>
    </xf>
    <xf numFmtId="0" fontId="21" fillId="2" borderId="60" xfId="0" applyFont="1" applyFill="1" applyBorder="1" applyAlignment="1">
      <alignment horizontal="center"/>
    </xf>
    <xf numFmtId="0" fontId="18" fillId="2" borderId="65" xfId="0" applyFont="1" applyFill="1" applyBorder="1" applyAlignment="1">
      <alignment horizontal="center"/>
    </xf>
    <xf numFmtId="0" fontId="18" fillId="2" borderId="66" xfId="0" applyFont="1" applyFill="1" applyBorder="1" applyAlignment="1">
      <alignment horizontal="center"/>
    </xf>
    <xf numFmtId="0" fontId="18" fillId="2" borderId="67" xfId="0" applyFont="1" applyFill="1" applyBorder="1" applyAlignment="1">
      <alignment horizontal="center"/>
    </xf>
    <xf numFmtId="0" fontId="18" fillId="2" borderId="68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49" fontId="18" fillId="2" borderId="37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>
      <alignment horizontal="center" vertical="center"/>
    </xf>
    <xf numFmtId="49" fontId="18" fillId="2" borderId="19" xfId="0" applyNumberFormat="1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center" vertical="center"/>
    </xf>
    <xf numFmtId="49" fontId="21" fillId="2" borderId="53" xfId="0" applyNumberFormat="1" applyFont="1" applyFill="1" applyBorder="1" applyAlignment="1">
      <alignment horizontal="center"/>
    </xf>
    <xf numFmtId="0" fontId="21" fillId="2" borderId="53" xfId="0" applyFont="1" applyFill="1" applyBorder="1" applyAlignment="1">
      <alignment horizontal="center"/>
    </xf>
    <xf numFmtId="0" fontId="18" fillId="2" borderId="63" xfId="0" applyFont="1" applyFill="1" applyBorder="1" applyAlignment="1">
      <alignment horizontal="center"/>
    </xf>
    <xf numFmtId="49" fontId="18" fillId="2" borderId="69" xfId="0" applyNumberFormat="1" applyFont="1" applyFill="1" applyBorder="1" applyAlignment="1">
      <alignment horizontal="center"/>
    </xf>
    <xf numFmtId="49" fontId="18" fillId="6" borderId="70" xfId="0" applyNumberFormat="1" applyFont="1" applyFill="1" applyBorder="1" applyAlignment="1">
      <alignment horizontal="center" vertical="top"/>
    </xf>
    <xf numFmtId="49" fontId="18" fillId="2" borderId="71" xfId="0" applyNumberFormat="1" applyFont="1" applyFill="1" applyBorder="1" applyAlignment="1">
      <alignment horizontal="center"/>
    </xf>
    <xf numFmtId="0" fontId="18" fillId="2" borderId="37" xfId="0" applyFont="1" applyFill="1" applyBorder="1" applyAlignment="1">
      <alignment horizontal="center"/>
    </xf>
    <xf numFmtId="49" fontId="21" fillId="2" borderId="69" xfId="0" applyNumberFormat="1" applyFont="1" applyFill="1" applyBorder="1" applyAlignment="1">
      <alignment horizontal="center"/>
    </xf>
    <xf numFmtId="49" fontId="18" fillId="6" borderId="72" xfId="0" applyNumberFormat="1" applyFont="1" applyFill="1" applyBorder="1" applyAlignment="1">
      <alignment horizontal="center"/>
    </xf>
    <xf numFmtId="49" fontId="21" fillId="2" borderId="7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center"/>
    </xf>
    <xf numFmtId="0" fontId="18" fillId="2" borderId="73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18" fontId="18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4" fillId="4" borderId="3" xfId="0" applyFont="1" applyFill="1" applyBorder="1" applyAlignment="1">
      <alignment horizontal="center"/>
    </xf>
    <xf numFmtId="49" fontId="13" fillId="2" borderId="5" xfId="0" applyNumberFormat="1" applyFont="1" applyFill="1" applyBorder="1" applyAlignment="1"/>
    <xf numFmtId="0" fontId="14" fillId="2" borderId="6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8" fontId="14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14" fontId="18" fillId="2" borderId="1" xfId="0" applyNumberFormat="1" applyFont="1" applyFill="1" applyBorder="1" applyAlignment="1">
      <alignment horizontal="right"/>
    </xf>
    <xf numFmtId="0" fontId="21" fillId="2" borderId="75" xfId="0" applyFont="1" applyFill="1" applyBorder="1" applyAlignment="1">
      <alignment horizontal="center"/>
    </xf>
    <xf numFmtId="49" fontId="18" fillId="2" borderId="76" xfId="0" applyNumberFormat="1" applyFont="1" applyFill="1" applyBorder="1" applyAlignment="1">
      <alignment horizontal="center"/>
    </xf>
    <xf numFmtId="0" fontId="18" fillId="2" borderId="77" xfId="0" applyFont="1" applyFill="1" applyBorder="1" applyAlignment="1">
      <alignment horizontal="center"/>
    </xf>
    <xf numFmtId="0" fontId="18" fillId="2" borderId="78" xfId="0" applyFont="1" applyFill="1" applyBorder="1" applyAlignment="1">
      <alignment horizontal="center"/>
    </xf>
    <xf numFmtId="49" fontId="18" fillId="2" borderId="79" xfId="0" applyNumberFormat="1" applyFont="1" applyFill="1" applyBorder="1" applyAlignment="1">
      <alignment horizontal="center"/>
    </xf>
    <xf numFmtId="0" fontId="18" fillId="2" borderId="80" xfId="0" applyFont="1" applyFill="1" applyBorder="1" applyAlignment="1">
      <alignment horizontal="center"/>
    </xf>
    <xf numFmtId="0" fontId="18" fillId="2" borderId="81" xfId="0" applyFont="1" applyFill="1" applyBorder="1" applyAlignment="1">
      <alignment horizontal="center"/>
    </xf>
    <xf numFmtId="49" fontId="21" fillId="2" borderId="79" xfId="0" applyNumberFormat="1" applyFont="1" applyFill="1" applyBorder="1" applyAlignment="1">
      <alignment horizontal="center"/>
    </xf>
    <xf numFmtId="0" fontId="18" fillId="2" borderId="82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49" fontId="18" fillId="2" borderId="83" xfId="0" applyNumberFormat="1" applyFont="1" applyFill="1" applyBorder="1" applyAlignment="1">
      <alignment horizontal="center"/>
    </xf>
    <xf numFmtId="0" fontId="18" fillId="2" borderId="84" xfId="0" applyFont="1" applyFill="1" applyBorder="1" applyAlignment="1">
      <alignment horizontal="center"/>
    </xf>
    <xf numFmtId="49" fontId="18" fillId="2" borderId="85" xfId="0" applyNumberFormat="1" applyFont="1" applyFill="1" applyBorder="1" applyAlignment="1">
      <alignment horizontal="center"/>
    </xf>
    <xf numFmtId="49" fontId="18" fillId="6" borderId="86" xfId="0" applyNumberFormat="1" applyFont="1" applyFill="1" applyBorder="1" applyAlignment="1">
      <alignment horizontal="center" vertical="top"/>
    </xf>
    <xf numFmtId="0" fontId="21" fillId="2" borderId="41" xfId="0" applyFont="1" applyFill="1" applyBorder="1" applyAlignment="1">
      <alignment horizontal="center"/>
    </xf>
    <xf numFmtId="0" fontId="18" fillId="2" borderId="83" xfId="0" applyFont="1" applyFill="1" applyBorder="1" applyAlignment="1">
      <alignment horizontal="center"/>
    </xf>
    <xf numFmtId="0" fontId="18" fillId="2" borderId="85" xfId="0" applyFont="1" applyFill="1" applyBorder="1" applyAlignment="1">
      <alignment horizontal="center"/>
    </xf>
    <xf numFmtId="0" fontId="18" fillId="2" borderId="87" xfId="0" applyFont="1" applyFill="1" applyBorder="1" applyAlignment="1">
      <alignment horizontal="center"/>
    </xf>
    <xf numFmtId="0" fontId="18" fillId="2" borderId="88" xfId="0" applyFont="1" applyFill="1" applyBorder="1" applyAlignment="1">
      <alignment horizontal="center"/>
    </xf>
    <xf numFmtId="0" fontId="18" fillId="2" borderId="89" xfId="0" applyFont="1" applyFill="1" applyBorder="1" applyAlignment="1">
      <alignment horizontal="center"/>
    </xf>
    <xf numFmtId="0" fontId="18" fillId="2" borderId="90" xfId="0" applyFont="1" applyFill="1" applyBorder="1" applyAlignment="1">
      <alignment horizontal="center"/>
    </xf>
    <xf numFmtId="14" fontId="21" fillId="2" borderId="11" xfId="0" applyNumberFormat="1" applyFont="1" applyFill="1" applyBorder="1" applyAlignment="1">
      <alignment horizontal="center"/>
    </xf>
    <xf numFmtId="0" fontId="18" fillId="2" borderId="75" xfId="0" applyFont="1" applyFill="1" applyBorder="1" applyAlignment="1">
      <alignment horizontal="center"/>
    </xf>
    <xf numFmtId="14" fontId="18" fillId="2" borderId="19" xfId="0" applyNumberFormat="1" applyFont="1" applyFill="1" applyBorder="1" applyAlignment="1">
      <alignment horizontal="center"/>
    </xf>
    <xf numFmtId="20" fontId="18" fillId="2" borderId="1" xfId="0" applyNumberFormat="1" applyFont="1" applyFill="1" applyBorder="1" applyAlignment="1">
      <alignment horizontal="center"/>
    </xf>
    <xf numFmtId="0" fontId="18" fillId="2" borderId="11" xfId="0" applyFont="1" applyFill="1" applyBorder="1" applyAlignment="1"/>
    <xf numFmtId="49" fontId="18" fillId="2" borderId="91" xfId="0" applyNumberFormat="1" applyFont="1" applyFill="1" applyBorder="1" applyAlignment="1">
      <alignment horizontal="center"/>
    </xf>
    <xf numFmtId="49" fontId="21" fillId="4" borderId="92" xfId="0" applyNumberFormat="1" applyFont="1" applyFill="1" applyBorder="1" applyAlignment="1">
      <alignment horizontal="center"/>
    </xf>
    <xf numFmtId="0" fontId="21" fillId="2" borderId="93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18" fillId="2" borderId="93" xfId="0" applyFont="1" applyFill="1" applyBorder="1" applyAlignment="1">
      <alignment horizontal="center"/>
    </xf>
    <xf numFmtId="49" fontId="18" fillId="2" borderId="94" xfId="0" applyNumberFormat="1" applyFont="1" applyFill="1" applyBorder="1" applyAlignment="1">
      <alignment horizontal="center" vertical="top"/>
    </xf>
    <xf numFmtId="0" fontId="21" fillId="2" borderId="84" xfId="0" applyFont="1" applyFill="1" applyBorder="1" applyAlignment="1">
      <alignment horizontal="center"/>
    </xf>
    <xf numFmtId="14" fontId="21" fillId="2" borderId="1" xfId="0" applyNumberFormat="1" applyFont="1" applyFill="1" applyBorder="1" applyAlignment="1">
      <alignment horizontal="center"/>
    </xf>
    <xf numFmtId="18" fontId="18" fillId="6" borderId="4" xfId="0" applyNumberFormat="1" applyFont="1" applyFill="1" applyBorder="1" applyAlignment="1">
      <alignment horizontal="center"/>
    </xf>
    <xf numFmtId="20" fontId="14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14" fontId="13" fillId="2" borderId="1" xfId="0" applyNumberFormat="1" applyFont="1" applyFill="1" applyBorder="1" applyAlignment="1">
      <alignment horizontal="right"/>
    </xf>
    <xf numFmtId="14" fontId="13" fillId="2" borderId="1" xfId="0" applyNumberFormat="1" applyFont="1" applyFill="1" applyBorder="1" applyAlignment="1">
      <alignment horizontal="center"/>
    </xf>
    <xf numFmtId="49" fontId="13" fillId="2" borderId="35" xfId="0" applyNumberFormat="1" applyFont="1" applyFill="1" applyBorder="1" applyAlignment="1">
      <alignment horizontal="center"/>
    </xf>
    <xf numFmtId="0" fontId="13" fillId="2" borderId="75" xfId="0" applyFont="1" applyFill="1" applyBorder="1" applyAlignment="1">
      <alignment horizontal="center"/>
    </xf>
    <xf numFmtId="49" fontId="13" fillId="2" borderId="76" xfId="0" applyNumberFormat="1" applyFont="1" applyFill="1" applyBorder="1" applyAlignment="1">
      <alignment horizontal="center"/>
    </xf>
    <xf numFmtId="0" fontId="13" fillId="2" borderId="77" xfId="0" applyFont="1" applyFill="1" applyBorder="1" applyAlignment="1">
      <alignment horizontal="center"/>
    </xf>
    <xf numFmtId="0" fontId="13" fillId="2" borderId="1" xfId="0" applyFont="1" applyFill="1" applyBorder="1" applyAlignment="1"/>
    <xf numFmtId="0" fontId="13" fillId="2" borderId="35" xfId="0" applyFont="1" applyFill="1" applyBorder="1" applyAlignment="1">
      <alignment horizontal="center"/>
    </xf>
    <xf numFmtId="0" fontId="13" fillId="2" borderId="78" xfId="0" applyFont="1" applyFill="1" applyBorder="1" applyAlignment="1">
      <alignment horizontal="center"/>
    </xf>
    <xf numFmtId="49" fontId="13" fillId="2" borderId="79" xfId="0" applyNumberFormat="1" applyFont="1" applyFill="1" applyBorder="1" applyAlignment="1">
      <alignment horizontal="center"/>
    </xf>
    <xf numFmtId="0" fontId="13" fillId="2" borderId="80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2" borderId="89" xfId="0" applyFont="1" applyFill="1" applyBorder="1" applyAlignment="1">
      <alignment horizontal="center"/>
    </xf>
    <xf numFmtId="49" fontId="11" fillId="2" borderId="79" xfId="0" applyNumberFormat="1" applyFont="1" applyFill="1" applyBorder="1" applyAlignment="1">
      <alignment horizontal="center"/>
    </xf>
    <xf numFmtId="0" fontId="13" fillId="2" borderId="9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1" fillId="2" borderId="84" xfId="0" applyFont="1" applyFill="1" applyBorder="1" applyAlignment="1">
      <alignment horizontal="center"/>
    </xf>
    <xf numFmtId="20" fontId="13" fillId="2" borderId="1" xfId="0" applyNumberFormat="1" applyFont="1" applyFill="1" applyBorder="1" applyAlignment="1">
      <alignment horizontal="center"/>
    </xf>
    <xf numFmtId="49" fontId="13" fillId="2" borderId="47" xfId="0" applyNumberFormat="1" applyFont="1" applyFill="1" applyBorder="1" applyAlignment="1">
      <alignment horizontal="center" vertical="top"/>
    </xf>
    <xf numFmtId="49" fontId="13" fillId="2" borderId="11" xfId="0" applyNumberFormat="1" applyFont="1" applyFill="1" applyBorder="1" applyAlignment="1">
      <alignment horizontal="center"/>
    </xf>
    <xf numFmtId="49" fontId="13" fillId="2" borderId="19" xfId="0" applyNumberFormat="1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3" fillId="2" borderId="40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0" fontId="11" fillId="2" borderId="75" xfId="0" applyFont="1" applyFill="1" applyBorder="1" applyAlignment="1">
      <alignment horizontal="center"/>
    </xf>
    <xf numFmtId="49" fontId="11" fillId="2" borderId="19" xfId="0" applyNumberFormat="1" applyFont="1" applyFill="1" applyBorder="1" applyAlignment="1">
      <alignment horizontal="center"/>
    </xf>
    <xf numFmtId="0" fontId="13" fillId="2" borderId="11" xfId="0" applyFont="1" applyFill="1" applyBorder="1" applyAlignment="1"/>
    <xf numFmtId="0" fontId="13" fillId="2" borderId="25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3" fillId="2" borderId="81" xfId="0" applyFont="1" applyFill="1" applyBorder="1" applyAlignment="1">
      <alignment horizontal="center"/>
    </xf>
    <xf numFmtId="0" fontId="13" fillId="2" borderId="82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49" fontId="13" fillId="2" borderId="83" xfId="0" applyNumberFormat="1" applyFont="1" applyFill="1" applyBorder="1" applyAlignment="1">
      <alignment horizontal="center"/>
    </xf>
    <xf numFmtId="49" fontId="13" fillId="2" borderId="85" xfId="0" applyNumberFormat="1" applyFont="1" applyFill="1" applyBorder="1" applyAlignment="1">
      <alignment horizontal="center"/>
    </xf>
    <xf numFmtId="0" fontId="13" fillId="2" borderId="44" xfId="0" applyFont="1" applyFill="1" applyBorder="1" applyAlignment="1">
      <alignment horizontal="center"/>
    </xf>
    <xf numFmtId="49" fontId="13" fillId="2" borderId="69" xfId="0" applyNumberFormat="1" applyFont="1" applyFill="1" applyBorder="1" applyAlignment="1">
      <alignment horizontal="center"/>
    </xf>
    <xf numFmtId="49" fontId="13" fillId="4" borderId="86" xfId="0" applyNumberFormat="1" applyFont="1" applyFill="1" applyBorder="1" applyAlignment="1">
      <alignment horizontal="center" vertical="top"/>
    </xf>
    <xf numFmtId="49" fontId="13" fillId="2" borderId="71" xfId="0" applyNumberFormat="1" applyFont="1" applyFill="1" applyBorder="1" applyAlignment="1">
      <alignment horizontal="center"/>
    </xf>
    <xf numFmtId="49" fontId="13" fillId="2" borderId="95" xfId="0" applyNumberFormat="1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3" fillId="2" borderId="83" xfId="0" applyFont="1" applyFill="1" applyBorder="1" applyAlignment="1">
      <alignment horizontal="center"/>
    </xf>
    <xf numFmtId="0" fontId="13" fillId="2" borderId="85" xfId="0" applyFont="1" applyFill="1" applyBorder="1" applyAlignment="1">
      <alignment horizontal="center"/>
    </xf>
    <xf numFmtId="0" fontId="13" fillId="2" borderId="87" xfId="0" applyFont="1" applyFill="1" applyBorder="1" applyAlignment="1">
      <alignment horizontal="center"/>
    </xf>
    <xf numFmtId="49" fontId="13" fillId="2" borderId="91" xfId="0" applyNumberFormat="1" applyFont="1" applyFill="1" applyBorder="1" applyAlignment="1">
      <alignment horizontal="center"/>
    </xf>
    <xf numFmtId="0" fontId="13" fillId="2" borderId="88" xfId="0" applyFont="1" applyFill="1" applyBorder="1" applyAlignment="1">
      <alignment horizontal="center"/>
    </xf>
    <xf numFmtId="49" fontId="11" fillId="6" borderId="92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93" xfId="0" applyFont="1" applyFill="1" applyBorder="1" applyAlignment="1">
      <alignment horizontal="center"/>
    </xf>
    <xf numFmtId="49" fontId="13" fillId="2" borderId="37" xfId="0" applyNumberFormat="1" applyFont="1" applyFill="1" applyBorder="1" applyAlignment="1">
      <alignment horizontal="center"/>
    </xf>
    <xf numFmtId="49" fontId="13" fillId="2" borderId="36" xfId="0" applyNumberFormat="1" applyFont="1" applyFill="1" applyBorder="1" applyAlignment="1">
      <alignment horizontal="center"/>
    </xf>
    <xf numFmtId="49" fontId="13" fillId="6" borderId="86" xfId="0" applyNumberFormat="1" applyFont="1" applyFill="1" applyBorder="1" applyAlignment="1">
      <alignment horizontal="center" vertical="top"/>
    </xf>
    <xf numFmtId="0" fontId="11" fillId="2" borderId="41" xfId="0" applyFont="1" applyFill="1" applyBorder="1" applyAlignment="1">
      <alignment horizontal="center"/>
    </xf>
    <xf numFmtId="49" fontId="11" fillId="4" borderId="92" xfId="0" applyNumberFormat="1" applyFont="1" applyFill="1" applyBorder="1" applyAlignment="1">
      <alignment horizontal="center"/>
    </xf>
    <xf numFmtId="0" fontId="13" fillId="2" borderId="93" xfId="0" applyFont="1" applyFill="1" applyBorder="1" applyAlignment="1">
      <alignment horizontal="center"/>
    </xf>
    <xf numFmtId="49" fontId="13" fillId="2" borderId="94" xfId="0" applyNumberFormat="1" applyFont="1" applyFill="1" applyBorder="1" applyAlignment="1">
      <alignment horizontal="center" vertical="top"/>
    </xf>
    <xf numFmtId="49" fontId="11" fillId="2" borderId="69" xfId="0" applyNumberFormat="1" applyFont="1" applyFill="1" applyBorder="1" applyAlignment="1">
      <alignment horizontal="center"/>
    </xf>
    <xf numFmtId="49" fontId="13" fillId="4" borderId="48" xfId="0" applyNumberFormat="1" applyFont="1" applyFill="1" applyBorder="1" applyAlignment="1">
      <alignment horizontal="center"/>
    </xf>
    <xf numFmtId="49" fontId="11" fillId="2" borderId="7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13" fillId="2" borderId="84" xfId="0" applyFont="1" applyFill="1" applyBorder="1" applyAlignment="1">
      <alignment horizontal="center"/>
    </xf>
    <xf numFmtId="18" fontId="14" fillId="6" borderId="3" xfId="0" applyNumberFormat="1" applyFont="1" applyFill="1" applyBorder="1" applyAlignment="1">
      <alignment horizontal="center"/>
    </xf>
    <xf numFmtId="0" fontId="23" fillId="2" borderId="1" xfId="0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14" fontId="20" fillId="0" borderId="1" xfId="0" applyNumberFormat="1" applyFont="1" applyBorder="1" applyAlignment="1"/>
    <xf numFmtId="0" fontId="13" fillId="2" borderId="40" xfId="0" applyFont="1" applyFill="1" applyBorder="1" applyAlignment="1"/>
    <xf numFmtId="0" fontId="13" fillId="2" borderId="41" xfId="0" applyFont="1" applyFill="1" applyBorder="1" applyAlignment="1"/>
    <xf numFmtId="0" fontId="13" fillId="2" borderId="25" xfId="0" applyFont="1" applyFill="1" applyBorder="1" applyAlignment="1"/>
    <xf numFmtId="14" fontId="13" fillId="2" borderId="78" xfId="0" applyNumberFormat="1" applyFont="1" applyFill="1" applyBorder="1" applyAlignment="1">
      <alignment horizontal="center"/>
    </xf>
    <xf numFmtId="14" fontId="13" fillId="2" borderId="80" xfId="0" applyNumberFormat="1" applyFont="1" applyFill="1" applyBorder="1" applyAlignment="1">
      <alignment horizontal="center"/>
    </xf>
    <xf numFmtId="0" fontId="11" fillId="2" borderId="89" xfId="0" applyFont="1" applyFill="1" applyBorder="1" applyAlignment="1">
      <alignment horizontal="center"/>
    </xf>
    <xf numFmtId="0" fontId="11" fillId="2" borderId="90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49" fontId="13" fillId="6" borderId="48" xfId="0" applyNumberFormat="1" applyFont="1" applyFill="1" applyBorder="1" applyAlignment="1">
      <alignment horizontal="center"/>
    </xf>
    <xf numFmtId="0" fontId="13" fillId="2" borderId="19" xfId="0" applyFont="1" applyFill="1" applyBorder="1" applyAlignment="1"/>
    <xf numFmtId="0" fontId="13" fillId="2" borderId="47" xfId="0" applyFont="1" applyFill="1" applyBorder="1" applyAlignment="1">
      <alignment horizontal="center"/>
    </xf>
    <xf numFmtId="49" fontId="13" fillId="2" borderId="96" xfId="0" applyNumberFormat="1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49" fontId="13" fillId="2" borderId="60" xfId="0" applyNumberFormat="1" applyFont="1" applyFill="1" applyBorder="1" applyAlignment="1">
      <alignment horizontal="center"/>
    </xf>
    <xf numFmtId="0" fontId="11" fillId="2" borderId="97" xfId="0" applyFont="1" applyFill="1" applyBorder="1" applyAlignment="1">
      <alignment horizontal="center"/>
    </xf>
    <xf numFmtId="49" fontId="13" fillId="2" borderId="62" xfId="0" applyNumberFormat="1" applyFont="1" applyFill="1" applyBorder="1" applyAlignment="1">
      <alignment horizontal="center"/>
    </xf>
    <xf numFmtId="49" fontId="13" fillId="2" borderId="64" xfId="0" applyNumberFormat="1" applyFont="1" applyFill="1" applyBorder="1" applyAlignment="1">
      <alignment horizontal="center" vertical="top"/>
    </xf>
    <xf numFmtId="0" fontId="11" fillId="2" borderId="83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2" xfId="0" applyFont="1" applyFill="1" applyBorder="1" applyAlignment="1">
      <alignment horizontal="center"/>
    </xf>
    <xf numFmtId="49" fontId="13" fillId="2" borderId="98" xfId="0" applyNumberFormat="1" applyFont="1" applyFill="1" applyBorder="1" applyAlignment="1">
      <alignment horizontal="center"/>
    </xf>
    <xf numFmtId="0" fontId="13" fillId="2" borderId="63" xfId="0" applyFont="1" applyFill="1" applyBorder="1" applyAlignment="1">
      <alignment horizontal="center"/>
    </xf>
    <xf numFmtId="49" fontId="13" fillId="6" borderId="70" xfId="0" applyNumberFormat="1" applyFont="1" applyFill="1" applyBorder="1" applyAlignment="1">
      <alignment horizontal="center" vertical="top"/>
    </xf>
    <xf numFmtId="0" fontId="13" fillId="2" borderId="66" xfId="0" applyFont="1" applyFill="1" applyBorder="1" applyAlignment="1">
      <alignment horizontal="center"/>
    </xf>
    <xf numFmtId="18" fontId="13" fillId="2" borderId="1" xfId="0" applyNumberFormat="1" applyFont="1" applyFill="1" applyBorder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14" fontId="13" fillId="2" borderId="1" xfId="0" applyNumberFormat="1" applyFont="1" applyFill="1" applyBorder="1" applyAlignment="1">
      <alignment horizontal="left"/>
    </xf>
    <xf numFmtId="14" fontId="13" fillId="2" borderId="37" xfId="0" applyNumberFormat="1" applyFont="1" applyFill="1" applyBorder="1" applyAlignment="1">
      <alignment horizontal="left"/>
    </xf>
    <xf numFmtId="14" fontId="13" fillId="2" borderId="11" xfId="0" applyNumberFormat="1" applyFont="1" applyFill="1" applyBorder="1" applyAlignment="1">
      <alignment horizontal="left"/>
    </xf>
    <xf numFmtId="18" fontId="13" fillId="2" borderId="85" xfId="0" applyNumberFormat="1" applyFont="1" applyFill="1" applyBorder="1" applyAlignment="1">
      <alignment horizontal="center"/>
    </xf>
    <xf numFmtId="0" fontId="11" fillId="2" borderId="77" xfId="0" applyFont="1" applyFill="1" applyBorder="1" applyAlignment="1">
      <alignment horizontal="center"/>
    </xf>
    <xf numFmtId="18" fontId="13" fillId="2" borderId="77" xfId="0" applyNumberFormat="1" applyFont="1" applyFill="1" applyBorder="1" applyAlignment="1">
      <alignment horizontal="center"/>
    </xf>
    <xf numFmtId="18" fontId="13" fillId="2" borderId="11" xfId="0" applyNumberFormat="1" applyFont="1" applyFill="1" applyBorder="1" applyAlignment="1">
      <alignment horizontal="center"/>
    </xf>
    <xf numFmtId="14" fontId="13" fillId="2" borderId="18" xfId="0" applyNumberFormat="1" applyFont="1" applyFill="1" applyBorder="1" applyAlignment="1">
      <alignment horizontal="center"/>
    </xf>
    <xf numFmtId="14" fontId="13" fillId="2" borderId="11" xfId="0" applyNumberFormat="1" applyFont="1" applyFill="1" applyBorder="1" applyAlignment="1">
      <alignment horizontal="center"/>
    </xf>
    <xf numFmtId="0" fontId="0" fillId="2" borderId="78" xfId="0" applyFont="1" applyFill="1" applyBorder="1" applyAlignment="1"/>
    <xf numFmtId="0" fontId="0" fillId="2" borderId="80" xfId="0" applyFont="1" applyFill="1" applyBorder="1" applyAlignment="1"/>
    <xf numFmtId="0" fontId="0" fillId="2" borderId="89" xfId="0" applyFont="1" applyFill="1" applyBorder="1" applyAlignment="1"/>
    <xf numFmtId="0" fontId="0" fillId="2" borderId="90" xfId="0" applyFont="1" applyFill="1" applyBorder="1" applyAlignment="1"/>
    <xf numFmtId="0" fontId="0" fillId="2" borderId="75" xfId="0" applyFont="1" applyFill="1" applyBorder="1" applyAlignment="1"/>
    <xf numFmtId="0" fontId="0" fillId="2" borderId="77" xfId="0" applyFont="1" applyFill="1" applyBorder="1" applyAlignment="1"/>
    <xf numFmtId="49" fontId="13" fillId="2" borderId="1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18" fillId="2" borderId="1" xfId="0" applyNumberFormat="1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right"/>
    </xf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13" fillId="2" borderId="1" xfId="0" applyNumberFormat="1" applyFont="1" applyFill="1" applyBorder="1" applyAlignment="1">
      <alignment horizontal="right"/>
    </xf>
    <xf numFmtId="49" fontId="13" fillId="2" borderId="1" xfId="0" applyNumberFormat="1" applyFont="1" applyFill="1" applyBorder="1" applyAlignment="1">
      <alignment horizontal="left"/>
    </xf>
    <xf numFmtId="49" fontId="14" fillId="2" borderId="35" xfId="0" applyNumberFormat="1" applyFont="1" applyFill="1" applyBorder="1" applyAlignment="1">
      <alignment horizontal="center"/>
    </xf>
    <xf numFmtId="0" fontId="14" fillId="2" borderId="75" xfId="0" applyFont="1" applyFill="1" applyBorder="1" applyAlignment="1">
      <alignment horizontal="center"/>
    </xf>
    <xf numFmtId="49" fontId="14" fillId="2" borderId="76" xfId="0" applyNumberFormat="1" applyFont="1" applyFill="1" applyBorder="1" applyAlignment="1">
      <alignment horizontal="center"/>
    </xf>
    <xf numFmtId="0" fontId="14" fillId="2" borderId="77" xfId="0" applyFont="1" applyFill="1" applyBorder="1" applyAlignment="1">
      <alignment horizontal="center"/>
    </xf>
    <xf numFmtId="0" fontId="14" fillId="2" borderId="35" xfId="0" applyFont="1" applyFill="1" applyBorder="1" applyAlignment="1">
      <alignment horizontal="center"/>
    </xf>
    <xf numFmtId="0" fontId="14" fillId="2" borderId="78" xfId="0" applyFont="1" applyFill="1" applyBorder="1" applyAlignment="1">
      <alignment horizontal="center"/>
    </xf>
    <xf numFmtId="49" fontId="14" fillId="2" borderId="79" xfId="0" applyNumberFormat="1" applyFont="1" applyFill="1" applyBorder="1" applyAlignment="1">
      <alignment horizontal="center"/>
    </xf>
    <xf numFmtId="0" fontId="14" fillId="2" borderId="80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4" fillId="2" borderId="36" xfId="0" applyFont="1" applyFill="1" applyBorder="1" applyAlignment="1">
      <alignment horizontal="center"/>
    </xf>
    <xf numFmtId="0" fontId="14" fillId="2" borderId="89" xfId="0" applyFont="1" applyFill="1" applyBorder="1" applyAlignment="1">
      <alignment horizontal="center"/>
    </xf>
    <xf numFmtId="49" fontId="22" fillId="2" borderId="79" xfId="0" applyNumberFormat="1" applyFont="1" applyFill="1" applyBorder="1" applyAlignment="1">
      <alignment horizontal="center"/>
    </xf>
    <xf numFmtId="0" fontId="14" fillId="2" borderId="90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  <xf numFmtId="0" fontId="22" fillId="2" borderId="84" xfId="0" applyFont="1" applyFill="1" applyBorder="1" applyAlignment="1">
      <alignment horizontal="center"/>
    </xf>
    <xf numFmtId="49" fontId="14" fillId="2" borderId="47" xfId="0" applyNumberFormat="1" applyFont="1" applyFill="1" applyBorder="1" applyAlignment="1">
      <alignment horizontal="center" vertical="top"/>
    </xf>
    <xf numFmtId="49" fontId="14" fillId="2" borderId="19" xfId="0" applyNumberFormat="1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0" fontId="14" fillId="2" borderId="40" xfId="0" applyFont="1" applyFill="1" applyBorder="1" applyAlignment="1">
      <alignment horizontal="center"/>
    </xf>
    <xf numFmtId="0" fontId="14" fillId="2" borderId="41" xfId="0" applyFont="1" applyFill="1" applyBorder="1" applyAlignment="1">
      <alignment horizontal="center"/>
    </xf>
    <xf numFmtId="49" fontId="22" fillId="2" borderId="11" xfId="0" applyNumberFormat="1" applyFont="1" applyFill="1" applyBorder="1" applyAlignment="1">
      <alignment horizontal="center"/>
    </xf>
    <xf numFmtId="0" fontId="22" fillId="2" borderId="75" xfId="0" applyFont="1" applyFill="1" applyBorder="1" applyAlignment="1">
      <alignment horizontal="center"/>
    </xf>
    <xf numFmtId="49" fontId="22" fillId="2" borderId="19" xfId="0" applyNumberFormat="1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49" fontId="14" fillId="2" borderId="91" xfId="0" applyNumberFormat="1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14" fillId="2" borderId="81" xfId="0" applyFont="1" applyFill="1" applyBorder="1" applyAlignment="1">
      <alignment horizontal="center"/>
    </xf>
    <xf numFmtId="49" fontId="22" fillId="4" borderId="92" xfId="0" applyNumberFormat="1" applyFont="1" applyFill="1" applyBorder="1" applyAlignment="1">
      <alignment horizontal="center"/>
    </xf>
    <xf numFmtId="0" fontId="14" fillId="2" borderId="82" xfId="0" applyFont="1" applyFill="1" applyBorder="1" applyAlignment="1">
      <alignment horizontal="center"/>
    </xf>
    <xf numFmtId="0" fontId="22" fillId="2" borderId="25" xfId="0" applyFont="1" applyFill="1" applyBorder="1" applyAlignment="1">
      <alignment horizontal="center"/>
    </xf>
    <xf numFmtId="49" fontId="14" fillId="2" borderId="83" xfId="0" applyNumberFormat="1" applyFont="1" applyFill="1" applyBorder="1" applyAlignment="1">
      <alignment horizontal="center"/>
    </xf>
    <xf numFmtId="0" fontId="22" fillId="2" borderId="93" xfId="0" applyFont="1" applyFill="1" applyBorder="1" applyAlignment="1">
      <alignment horizontal="center"/>
    </xf>
    <xf numFmtId="49" fontId="14" fillId="2" borderId="85" xfId="0" applyNumberFormat="1" applyFont="1" applyFill="1" applyBorder="1" applyAlignment="1">
      <alignment horizontal="center"/>
    </xf>
    <xf numFmtId="0" fontId="14" fillId="2" borderId="44" xfId="0" applyFont="1" applyFill="1" applyBorder="1" applyAlignment="1">
      <alignment horizontal="center"/>
    </xf>
    <xf numFmtId="0" fontId="22" fillId="2" borderId="36" xfId="0" applyFont="1" applyFill="1" applyBorder="1" applyAlignment="1">
      <alignment horizontal="center"/>
    </xf>
    <xf numFmtId="0" fontId="14" fillId="2" borderId="83" xfId="0" applyFont="1" applyFill="1" applyBorder="1" applyAlignment="1">
      <alignment horizontal="center"/>
    </xf>
    <xf numFmtId="0" fontId="14" fillId="2" borderId="85" xfId="0" applyFont="1" applyFill="1" applyBorder="1" applyAlignment="1">
      <alignment horizontal="center"/>
    </xf>
    <xf numFmtId="0" fontId="14" fillId="2" borderId="87" xfId="0" applyFont="1" applyFill="1" applyBorder="1" applyAlignment="1">
      <alignment horizontal="center"/>
    </xf>
    <xf numFmtId="0" fontId="14" fillId="2" borderId="88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49" fontId="14" fillId="2" borderId="37" xfId="0" applyNumberFormat="1" applyFont="1" applyFill="1" applyBorder="1" applyAlignment="1">
      <alignment horizontal="center"/>
    </xf>
    <xf numFmtId="49" fontId="14" fillId="2" borderId="36" xfId="0" applyNumberFormat="1" applyFont="1" applyFill="1" applyBorder="1" applyAlignment="1">
      <alignment horizontal="center"/>
    </xf>
    <xf numFmtId="49" fontId="14" fillId="2" borderId="69" xfId="0" applyNumberFormat="1" applyFont="1" applyFill="1" applyBorder="1" applyAlignment="1">
      <alignment horizontal="center"/>
    </xf>
    <xf numFmtId="49" fontId="14" fillId="6" borderId="86" xfId="0" applyNumberFormat="1" applyFont="1" applyFill="1" applyBorder="1" applyAlignment="1">
      <alignment horizontal="center" vertical="top"/>
    </xf>
    <xf numFmtId="49" fontId="14" fillId="2" borderId="71" xfId="0" applyNumberFormat="1" applyFont="1" applyFill="1" applyBorder="1" applyAlignment="1">
      <alignment horizontal="center"/>
    </xf>
    <xf numFmtId="49" fontId="22" fillId="2" borderId="69" xfId="0" applyNumberFormat="1" applyFont="1" applyFill="1" applyBorder="1" applyAlignment="1">
      <alignment horizontal="center"/>
    </xf>
    <xf numFmtId="49" fontId="14" fillId="4" borderId="48" xfId="0" applyNumberFormat="1" applyFont="1" applyFill="1" applyBorder="1" applyAlignment="1">
      <alignment horizontal="center"/>
    </xf>
    <xf numFmtId="49" fontId="22" fillId="2" borderId="71" xfId="0" applyNumberFormat="1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/>
    </xf>
    <xf numFmtId="0" fontId="14" fillId="2" borderId="84" xfId="0" applyFont="1" applyFill="1" applyBorder="1" applyAlignment="1">
      <alignment horizontal="center"/>
    </xf>
    <xf numFmtId="0" fontId="14" fillId="2" borderId="47" xfId="0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20" fillId="2" borderId="1" xfId="0" applyFont="1" applyFill="1" applyBorder="1" applyAlignment="1"/>
    <xf numFmtId="14" fontId="2" fillId="2" borderId="1" xfId="0" applyNumberFormat="1" applyFont="1" applyFill="1" applyBorder="1" applyAlignment="1"/>
    <xf numFmtId="14" fontId="20" fillId="2" borderId="1" xfId="0" applyNumberFormat="1" applyFont="1" applyFill="1" applyBorder="1" applyAlignment="1"/>
    <xf numFmtId="14" fontId="13" fillId="2" borderId="1" xfId="0" applyNumberFormat="1" applyFont="1" applyFill="1" applyBorder="1" applyAlignment="1"/>
    <xf numFmtId="0" fontId="12" fillId="2" borderId="3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49" fontId="13" fillId="2" borderId="25" xfId="0" applyNumberFormat="1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49" fontId="13" fillId="2" borderId="45" xfId="0" applyNumberFormat="1" applyFont="1" applyFill="1" applyBorder="1" applyAlignment="1">
      <alignment horizontal="center"/>
    </xf>
    <xf numFmtId="49" fontId="13" fillId="4" borderId="46" xfId="0" applyNumberFormat="1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49" fontId="13" fillId="2" borderId="44" xfId="0" applyNumberFormat="1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45" xfId="0" applyFont="1" applyFill="1" applyBorder="1" applyAlignment="1">
      <alignment horizontal="center"/>
    </xf>
    <xf numFmtId="49" fontId="13" fillId="6" borderId="99" xfId="0" applyNumberFormat="1" applyFont="1" applyFill="1" applyBorder="1" applyAlignment="1">
      <alignment horizontal="center"/>
    </xf>
    <xf numFmtId="49" fontId="13" fillId="2" borderId="38" xfId="0" applyNumberFormat="1" applyFont="1" applyFill="1" applyBorder="1" applyAlignment="1">
      <alignment horizontal="center"/>
    </xf>
    <xf numFmtId="49" fontId="13" fillId="2" borderId="47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49" fontId="14" fillId="2" borderId="1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0" fillId="2" borderId="20" xfId="0" applyNumberFormat="1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49" fontId="0" fillId="2" borderId="10" xfId="0" applyNumberFormat="1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5" borderId="33" xfId="0" applyFont="1" applyFill="1" applyBorder="1" applyAlignment="1">
      <alignment vertical="center"/>
    </xf>
    <xf numFmtId="0" fontId="0" fillId="5" borderId="34" xfId="0" applyFont="1" applyFill="1" applyBorder="1" applyAlignment="1">
      <alignment vertical="center"/>
    </xf>
    <xf numFmtId="0" fontId="0" fillId="5" borderId="33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49" fontId="0" fillId="0" borderId="1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2" borderId="32" xfId="0" applyFont="1" applyFill="1" applyBorder="1" applyAlignment="1">
      <alignment horizontal="center"/>
    </xf>
    <xf numFmtId="49" fontId="0" fillId="2" borderId="32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0" fillId="0" borderId="20" xfId="0" applyNumberFormat="1" applyFont="1" applyBorder="1" applyAlignment="1"/>
    <xf numFmtId="0" fontId="0" fillId="0" borderId="21" xfId="0" applyFont="1" applyBorder="1" applyAlignment="1"/>
    <xf numFmtId="0" fontId="0" fillId="2" borderId="22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0" fillId="5" borderId="23" xfId="0" applyFont="1" applyFill="1" applyBorder="1" applyAlignment="1">
      <alignment vertical="center"/>
    </xf>
    <xf numFmtId="0" fontId="0" fillId="5" borderId="24" xfId="0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5" borderId="29" xfId="0" applyFont="1" applyFill="1" applyBorder="1" applyAlignment="1">
      <alignment vertical="center"/>
    </xf>
    <xf numFmtId="0" fontId="0" fillId="5" borderId="30" xfId="0" applyFont="1" applyFill="1" applyBorder="1" applyAlignment="1">
      <alignment vertical="center"/>
    </xf>
    <xf numFmtId="49" fontId="0" fillId="2" borderId="20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0" fillId="2" borderId="22" xfId="0" applyNumberFormat="1" applyFont="1" applyFill="1" applyBorder="1" applyAlignment="1">
      <alignment vertical="center"/>
    </xf>
    <xf numFmtId="0" fontId="0" fillId="4" borderId="23" xfId="0" applyFont="1" applyFill="1" applyBorder="1" applyAlignment="1"/>
    <xf numFmtId="0" fontId="0" fillId="4" borderId="24" xfId="0" applyFont="1" applyFill="1" applyBorder="1" applyAlignment="1"/>
    <xf numFmtId="0" fontId="0" fillId="4" borderId="26" xfId="0" applyFont="1" applyFill="1" applyBorder="1" applyAlignment="1"/>
    <xf numFmtId="0" fontId="0" fillId="4" borderId="27" xfId="0" applyFont="1" applyFill="1" applyBorder="1" applyAlignment="1"/>
    <xf numFmtId="0" fontId="0" fillId="4" borderId="29" xfId="0" applyFont="1" applyFill="1" applyBorder="1" applyAlignment="1"/>
    <xf numFmtId="0" fontId="0" fillId="4" borderId="30" xfId="0" applyFont="1" applyFill="1" applyBorder="1" applyAlignment="1"/>
    <xf numFmtId="0" fontId="14" fillId="2" borderId="1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14" fontId="20" fillId="2" borderId="1" xfId="0" applyNumberFormat="1" applyFont="1" applyFill="1" applyBorder="1" applyAlignment="1">
      <alignment horizontal="center"/>
    </xf>
    <xf numFmtId="14" fontId="18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49" fontId="11" fillId="3" borderId="4" xfId="0" applyNumberFormat="1" applyFont="1" applyFill="1" applyBorder="1" applyAlignment="1">
      <alignment horizontal="center"/>
    </xf>
    <xf numFmtId="0" fontId="11" fillId="3" borderId="74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DD0806"/>
      <rgbColor rgb="FFFCF305"/>
      <rgbColor rgb="FF3366FF"/>
      <rgbColor rgb="FF0066CC"/>
      <rgbColor rgb="FF006411"/>
      <rgbColor rgb="FFC0C0C0"/>
      <rgbColor rgb="FF1FB714"/>
      <rgbColor rgb="FF969696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12"/>
  <sheetViews>
    <sheetView showGridLines="0" tabSelected="1" workbookViewId="0">
      <selection sqref="A1:E1"/>
    </sheetView>
  </sheetViews>
  <sheetFormatPr baseColWidth="10" defaultColWidth="8.83203125" defaultRowHeight="15" customHeight="1" x14ac:dyDescent="0.15"/>
  <cols>
    <col min="1" max="5" width="35.6640625" style="1" customWidth="1"/>
    <col min="6" max="6" width="11" style="1" customWidth="1"/>
    <col min="7" max="256" width="8.83203125" style="1" customWidth="1"/>
  </cols>
  <sheetData>
    <row r="1" spans="1:6" ht="18.5" customHeight="1" x14ac:dyDescent="0.2">
      <c r="A1" s="487" t="s">
        <v>0</v>
      </c>
      <c r="B1" s="488"/>
      <c r="C1" s="488"/>
      <c r="D1" s="488"/>
      <c r="E1" s="488"/>
      <c r="F1" s="2"/>
    </row>
    <row r="2" spans="1:6" ht="18.5" customHeight="1" x14ac:dyDescent="0.2">
      <c r="A2" s="487" t="s">
        <v>1</v>
      </c>
      <c r="B2" s="489"/>
      <c r="C2" s="489"/>
      <c r="D2" s="489"/>
      <c r="E2" s="489"/>
      <c r="F2" s="2"/>
    </row>
    <row r="3" spans="1:6" ht="18.5" customHeight="1" x14ac:dyDescent="0.2">
      <c r="A3" s="496" t="s">
        <v>2</v>
      </c>
      <c r="B3" s="497"/>
      <c r="C3" s="497"/>
      <c r="D3" s="497"/>
      <c r="E3" s="497"/>
      <c r="F3" s="2"/>
    </row>
    <row r="4" spans="1:6" ht="18.5" customHeight="1" x14ac:dyDescent="0.2">
      <c r="A4" s="490" t="s">
        <v>3</v>
      </c>
      <c r="B4" s="491"/>
      <c r="C4" s="491"/>
      <c r="D4" s="491"/>
      <c r="E4" s="491"/>
      <c r="F4" s="4"/>
    </row>
    <row r="5" spans="1:6" ht="17.5" customHeight="1" x14ac:dyDescent="0.2">
      <c r="A5" s="492" t="s">
        <v>4</v>
      </c>
      <c r="B5" s="493"/>
      <c r="C5" s="493"/>
      <c r="D5" s="493"/>
      <c r="E5" s="493"/>
      <c r="F5" s="4"/>
    </row>
    <row r="6" spans="1:6" ht="17.5" customHeight="1" x14ac:dyDescent="0.2">
      <c r="A6" s="5" t="s">
        <v>2</v>
      </c>
      <c r="B6" s="5" t="s">
        <v>2</v>
      </c>
      <c r="C6" s="5" t="s">
        <v>2</v>
      </c>
      <c r="D6" s="6"/>
      <c r="E6" s="6"/>
      <c r="F6" s="2"/>
    </row>
    <row r="7" spans="1:6" ht="15" customHeight="1" x14ac:dyDescent="0.2">
      <c r="A7" s="498" t="s">
        <v>5</v>
      </c>
      <c r="B7" s="499"/>
      <c r="C7" s="499"/>
      <c r="D7" s="499"/>
      <c r="E7" s="499"/>
      <c r="F7" s="2"/>
    </row>
    <row r="8" spans="1:6" ht="17.5" customHeight="1" x14ac:dyDescent="0.2">
      <c r="A8" s="500" t="s">
        <v>6</v>
      </c>
      <c r="B8" s="501"/>
      <c r="C8" s="501"/>
      <c r="D8" s="501"/>
      <c r="E8" s="501"/>
      <c r="F8" s="2"/>
    </row>
    <row r="9" spans="1:6" ht="15" customHeight="1" x14ac:dyDescent="0.2">
      <c r="A9" s="7"/>
      <c r="B9" s="7"/>
      <c r="C9" s="7"/>
      <c r="D9" s="7"/>
      <c r="E9" s="7"/>
      <c r="F9" s="2"/>
    </row>
    <row r="10" spans="1:6" ht="18.5" customHeight="1" x14ac:dyDescent="0.2">
      <c r="A10" s="487" t="s">
        <v>7</v>
      </c>
      <c r="B10" s="494"/>
      <c r="C10" s="488"/>
      <c r="D10" s="494"/>
      <c r="E10" s="494"/>
      <c r="F10" s="2"/>
    </row>
    <row r="11" spans="1:6" ht="15" customHeight="1" x14ac:dyDescent="0.2">
      <c r="A11" s="8" t="s">
        <v>8</v>
      </c>
      <c r="B11" s="9" t="s">
        <v>9</v>
      </c>
      <c r="C11" s="10" t="s">
        <v>8</v>
      </c>
      <c r="D11" s="9" t="s">
        <v>9</v>
      </c>
      <c r="E11" s="9" t="s">
        <v>9</v>
      </c>
      <c r="F11" s="4"/>
    </row>
    <row r="12" spans="1:6" ht="15" customHeight="1" x14ac:dyDescent="0.15">
      <c r="A12" s="11" t="s">
        <v>10</v>
      </c>
      <c r="B12" s="12" t="s">
        <v>10</v>
      </c>
      <c r="C12" s="11" t="s">
        <v>11</v>
      </c>
      <c r="D12" s="12" t="s">
        <v>11</v>
      </c>
      <c r="E12" s="12" t="s">
        <v>12</v>
      </c>
      <c r="F12" s="13"/>
    </row>
    <row r="13" spans="1:6" ht="15" customHeight="1" x14ac:dyDescent="0.15">
      <c r="A13" s="14" t="s">
        <v>13</v>
      </c>
      <c r="B13" s="15" t="s">
        <v>14</v>
      </c>
      <c r="C13" s="14" t="s">
        <v>15</v>
      </c>
      <c r="D13" s="15" t="s">
        <v>16</v>
      </c>
      <c r="E13" s="15" t="s">
        <v>17</v>
      </c>
      <c r="F13" s="13"/>
    </row>
    <row r="14" spans="1:6" ht="15" customHeight="1" x14ac:dyDescent="0.15">
      <c r="A14" s="16" t="s">
        <v>18</v>
      </c>
      <c r="B14" s="17" t="s">
        <v>19</v>
      </c>
      <c r="C14" s="16" t="s">
        <v>20</v>
      </c>
      <c r="D14" s="17" t="s">
        <v>21</v>
      </c>
      <c r="E14" s="17" t="s">
        <v>22</v>
      </c>
      <c r="F14" s="13"/>
    </row>
    <row r="15" spans="1:6" ht="15" customHeight="1" x14ac:dyDescent="0.15">
      <c r="A15" s="16" t="s">
        <v>23</v>
      </c>
      <c r="B15" s="17" t="s">
        <v>24</v>
      </c>
      <c r="C15" s="16" t="s">
        <v>25</v>
      </c>
      <c r="D15" s="17" t="s">
        <v>26</v>
      </c>
      <c r="E15" s="17" t="s">
        <v>27</v>
      </c>
      <c r="F15" s="13"/>
    </row>
    <row r="16" spans="1:6" ht="15" customHeight="1" x14ac:dyDescent="0.15">
      <c r="A16" s="16" t="s">
        <v>28</v>
      </c>
      <c r="B16" s="17" t="s">
        <v>29</v>
      </c>
      <c r="C16" s="16" t="s">
        <v>30</v>
      </c>
      <c r="D16" s="17" t="s">
        <v>31</v>
      </c>
      <c r="E16" s="17" t="s">
        <v>32</v>
      </c>
      <c r="F16" s="13"/>
    </row>
    <row r="17" spans="1:6" ht="15" customHeight="1" x14ac:dyDescent="0.15">
      <c r="A17" s="18"/>
      <c r="B17" s="19"/>
      <c r="C17" s="16" t="s">
        <v>33</v>
      </c>
      <c r="D17" s="17" t="s">
        <v>34</v>
      </c>
      <c r="E17" s="17" t="s">
        <v>35</v>
      </c>
      <c r="F17" s="13"/>
    </row>
    <row r="18" spans="1:6" ht="15" customHeight="1" x14ac:dyDescent="0.15">
      <c r="A18" s="2"/>
      <c r="B18" s="20"/>
      <c r="C18" s="18"/>
      <c r="D18" s="18"/>
      <c r="E18" s="21"/>
      <c r="F18" s="2"/>
    </row>
    <row r="19" spans="1:6" ht="18.5" customHeight="1" x14ac:dyDescent="0.2">
      <c r="A19" s="487" t="s">
        <v>36</v>
      </c>
      <c r="B19" s="488"/>
      <c r="C19" s="494"/>
      <c r="D19" s="488"/>
      <c r="E19" s="488"/>
      <c r="F19" s="2"/>
    </row>
    <row r="20" spans="1:6" ht="15" customHeight="1" x14ac:dyDescent="0.2">
      <c r="A20" s="22" t="s">
        <v>8</v>
      </c>
      <c r="B20" s="8" t="s">
        <v>8</v>
      </c>
      <c r="C20" s="9" t="s">
        <v>9</v>
      </c>
      <c r="D20" s="23" t="s">
        <v>8</v>
      </c>
      <c r="E20" s="2"/>
      <c r="F20" s="2"/>
    </row>
    <row r="21" spans="1:6" ht="15" customHeight="1" x14ac:dyDescent="0.15">
      <c r="A21" s="11" t="s">
        <v>37</v>
      </c>
      <c r="B21" s="11" t="s">
        <v>38</v>
      </c>
      <c r="C21" s="12" t="s">
        <v>39</v>
      </c>
      <c r="D21" s="11" t="s">
        <v>40</v>
      </c>
      <c r="E21" s="13"/>
      <c r="F21" s="2"/>
    </row>
    <row r="22" spans="1:6" ht="15" customHeight="1" x14ac:dyDescent="0.15">
      <c r="A22" s="14" t="s">
        <v>13</v>
      </c>
      <c r="B22" s="14" t="s">
        <v>14</v>
      </c>
      <c r="C22" s="15" t="s">
        <v>15</v>
      </c>
      <c r="D22" s="14" t="s">
        <v>16</v>
      </c>
      <c r="E22" s="13"/>
      <c r="F22" s="2"/>
    </row>
    <row r="23" spans="1:6" ht="15" customHeight="1" x14ac:dyDescent="0.15">
      <c r="A23" s="16" t="s">
        <v>41</v>
      </c>
      <c r="B23" s="16" t="s">
        <v>42</v>
      </c>
      <c r="C23" s="17" t="s">
        <v>43</v>
      </c>
      <c r="D23" s="16" t="s">
        <v>44</v>
      </c>
      <c r="E23" s="13"/>
      <c r="F23" s="2"/>
    </row>
    <row r="24" spans="1:6" ht="15" customHeight="1" x14ac:dyDescent="0.15">
      <c r="A24" s="16" t="s">
        <v>45</v>
      </c>
      <c r="B24" s="16" t="s">
        <v>46</v>
      </c>
      <c r="C24" s="17" t="s">
        <v>47</v>
      </c>
      <c r="D24" s="16" t="s">
        <v>48</v>
      </c>
      <c r="E24" s="13"/>
      <c r="F24" s="2"/>
    </row>
    <row r="25" spans="1:6" ht="15" customHeight="1" x14ac:dyDescent="0.15">
      <c r="A25" s="16" t="s">
        <v>49</v>
      </c>
      <c r="B25" s="16" t="s">
        <v>50</v>
      </c>
      <c r="C25" s="17" t="s">
        <v>51</v>
      </c>
      <c r="D25" s="16" t="s">
        <v>52</v>
      </c>
      <c r="E25" s="13"/>
      <c r="F25" s="2"/>
    </row>
    <row r="26" spans="1:6" ht="15" customHeight="1" x14ac:dyDescent="0.15">
      <c r="A26" s="18"/>
      <c r="B26" s="24"/>
      <c r="C26" s="17" t="s">
        <v>53</v>
      </c>
      <c r="D26" s="16" t="s">
        <v>54</v>
      </c>
      <c r="E26" s="13"/>
      <c r="F26" s="2"/>
    </row>
    <row r="27" spans="1:6" ht="15" customHeight="1" x14ac:dyDescent="0.15">
      <c r="A27" s="25"/>
      <c r="B27" s="20"/>
      <c r="C27" s="18"/>
      <c r="D27" s="26"/>
      <c r="E27" s="2"/>
      <c r="F27" s="2"/>
    </row>
    <row r="28" spans="1:6" ht="15" customHeight="1" x14ac:dyDescent="0.2">
      <c r="A28" s="27" t="s">
        <v>9</v>
      </c>
      <c r="B28" s="23" t="s">
        <v>8</v>
      </c>
      <c r="C28" s="8" t="s">
        <v>8</v>
      </c>
      <c r="D28" s="9" t="s">
        <v>9</v>
      </c>
      <c r="E28" s="4"/>
      <c r="F28" s="2"/>
    </row>
    <row r="29" spans="1:6" ht="15" customHeight="1" x14ac:dyDescent="0.15">
      <c r="A29" s="12" t="s">
        <v>37</v>
      </c>
      <c r="B29" s="11" t="s">
        <v>55</v>
      </c>
      <c r="C29" s="11" t="s">
        <v>39</v>
      </c>
      <c r="D29" s="12" t="s">
        <v>38</v>
      </c>
      <c r="E29" s="13"/>
      <c r="F29" s="2"/>
    </row>
    <row r="30" spans="1:6" ht="15" customHeight="1" x14ac:dyDescent="0.15">
      <c r="A30" s="15" t="s">
        <v>17</v>
      </c>
      <c r="B30" s="14" t="s">
        <v>56</v>
      </c>
      <c r="C30" s="14" t="s">
        <v>57</v>
      </c>
      <c r="D30" s="15" t="s">
        <v>58</v>
      </c>
      <c r="E30" s="13"/>
      <c r="F30" s="2"/>
    </row>
    <row r="31" spans="1:6" ht="15" customHeight="1" x14ac:dyDescent="0.15">
      <c r="A31" s="17" t="s">
        <v>59</v>
      </c>
      <c r="B31" s="16" t="s">
        <v>60</v>
      </c>
      <c r="C31" s="16" t="s">
        <v>61</v>
      </c>
      <c r="D31" s="17" t="s">
        <v>62</v>
      </c>
      <c r="E31" s="13"/>
      <c r="F31" s="2"/>
    </row>
    <row r="32" spans="1:6" ht="15" customHeight="1" x14ac:dyDescent="0.15">
      <c r="A32" s="17" t="s">
        <v>63</v>
      </c>
      <c r="B32" s="16" t="s">
        <v>64</v>
      </c>
      <c r="C32" s="16" t="s">
        <v>65</v>
      </c>
      <c r="D32" s="17" t="s">
        <v>66</v>
      </c>
      <c r="E32" s="13"/>
      <c r="F32" s="2"/>
    </row>
    <row r="33" spans="1:6" ht="15" customHeight="1" x14ac:dyDescent="0.15">
      <c r="A33" s="17" t="s">
        <v>67</v>
      </c>
      <c r="B33" s="16" t="s">
        <v>68</v>
      </c>
      <c r="C33" s="16" t="s">
        <v>69</v>
      </c>
      <c r="D33" s="17" t="s">
        <v>70</v>
      </c>
      <c r="E33" s="13"/>
      <c r="F33" s="2"/>
    </row>
    <row r="34" spans="1:6" ht="15" customHeight="1" x14ac:dyDescent="0.15">
      <c r="A34" s="17" t="s">
        <v>71</v>
      </c>
      <c r="B34" s="16" t="s">
        <v>72</v>
      </c>
      <c r="C34" s="16" t="s">
        <v>73</v>
      </c>
      <c r="D34" s="17" t="s">
        <v>74</v>
      </c>
      <c r="E34" s="13"/>
      <c r="F34" s="2"/>
    </row>
    <row r="35" spans="1:6" ht="15" customHeight="1" x14ac:dyDescent="0.15">
      <c r="A35" s="18"/>
      <c r="B35" s="21"/>
      <c r="C35" s="18"/>
      <c r="D35" s="18"/>
      <c r="E35" s="20"/>
      <c r="F35" s="2"/>
    </row>
    <row r="36" spans="1:6" ht="18.5" customHeight="1" x14ac:dyDescent="0.2">
      <c r="A36" s="487" t="s">
        <v>75</v>
      </c>
      <c r="B36" s="488"/>
      <c r="C36" s="494"/>
      <c r="D36" s="488"/>
      <c r="E36" s="488"/>
      <c r="F36" s="2"/>
    </row>
    <row r="37" spans="1:6" ht="16.5" customHeight="1" x14ac:dyDescent="0.2">
      <c r="A37" s="22" t="s">
        <v>8</v>
      </c>
      <c r="B37" s="8" t="s">
        <v>8</v>
      </c>
      <c r="C37" s="9" t="s">
        <v>9</v>
      </c>
      <c r="D37" s="23" t="s">
        <v>8</v>
      </c>
      <c r="E37" s="22" t="s">
        <v>8</v>
      </c>
      <c r="F37" s="2"/>
    </row>
    <row r="38" spans="1:6" ht="15" customHeight="1" x14ac:dyDescent="0.15">
      <c r="A38" s="11" t="s">
        <v>12</v>
      </c>
      <c r="B38" s="11" t="s">
        <v>76</v>
      </c>
      <c r="C38" s="12" t="s">
        <v>77</v>
      </c>
      <c r="D38" s="11" t="s">
        <v>77</v>
      </c>
      <c r="E38" s="11" t="s">
        <v>78</v>
      </c>
      <c r="F38" s="13"/>
    </row>
    <row r="39" spans="1:6" ht="15" customHeight="1" x14ac:dyDescent="0.15">
      <c r="A39" s="14" t="s">
        <v>13</v>
      </c>
      <c r="B39" s="14" t="s">
        <v>14</v>
      </c>
      <c r="C39" s="15" t="s">
        <v>15</v>
      </c>
      <c r="D39" s="14" t="s">
        <v>16</v>
      </c>
      <c r="E39" s="14" t="s">
        <v>17</v>
      </c>
      <c r="F39" s="13"/>
    </row>
    <row r="40" spans="1:6" ht="15" customHeight="1" x14ac:dyDescent="0.15">
      <c r="A40" s="16" t="s">
        <v>79</v>
      </c>
      <c r="B40" s="16" t="s">
        <v>80</v>
      </c>
      <c r="C40" s="17" t="s">
        <v>81</v>
      </c>
      <c r="D40" s="16" t="s">
        <v>82</v>
      </c>
      <c r="E40" s="16" t="s">
        <v>83</v>
      </c>
      <c r="F40" s="13"/>
    </row>
    <row r="41" spans="1:6" ht="15" customHeight="1" x14ac:dyDescent="0.15">
      <c r="A41" s="16" t="s">
        <v>84</v>
      </c>
      <c r="B41" s="16" t="s">
        <v>85</v>
      </c>
      <c r="C41" s="17" t="s">
        <v>86</v>
      </c>
      <c r="D41" s="16" t="s">
        <v>87</v>
      </c>
      <c r="E41" s="16" t="s">
        <v>88</v>
      </c>
      <c r="F41" s="13"/>
    </row>
    <row r="42" spans="1:6" ht="15" customHeight="1" x14ac:dyDescent="0.15">
      <c r="A42" s="16" t="s">
        <v>89</v>
      </c>
      <c r="B42" s="16" t="s">
        <v>90</v>
      </c>
      <c r="C42" s="17" t="s">
        <v>91</v>
      </c>
      <c r="D42" s="16" t="s">
        <v>92</v>
      </c>
      <c r="E42" s="16" t="s">
        <v>93</v>
      </c>
      <c r="F42" s="13"/>
    </row>
    <row r="43" spans="1:6" ht="15" customHeight="1" x14ac:dyDescent="0.15">
      <c r="A43" s="24"/>
      <c r="B43" s="16" t="s">
        <v>94</v>
      </c>
      <c r="C43" s="17" t="s">
        <v>95</v>
      </c>
      <c r="D43" s="16" t="s">
        <v>96</v>
      </c>
      <c r="E43" s="16" t="s">
        <v>97</v>
      </c>
      <c r="F43" s="13"/>
    </row>
    <row r="44" spans="1:6" ht="15" customHeight="1" x14ac:dyDescent="0.15">
      <c r="A44" s="25"/>
      <c r="B44" s="18"/>
      <c r="C44" s="18"/>
      <c r="D44" s="26"/>
      <c r="E44" s="18"/>
      <c r="F44" s="20"/>
    </row>
    <row r="45" spans="1:6" ht="15" customHeight="1" x14ac:dyDescent="0.2">
      <c r="A45" s="27" t="s">
        <v>9</v>
      </c>
      <c r="B45" s="23" t="s">
        <v>8</v>
      </c>
      <c r="C45" s="8" t="s">
        <v>8</v>
      </c>
      <c r="D45" s="9" t="s">
        <v>9</v>
      </c>
      <c r="E45" s="4"/>
      <c r="F45" s="20"/>
    </row>
    <row r="46" spans="1:6" ht="15" customHeight="1" x14ac:dyDescent="0.15">
      <c r="A46" s="12" t="s">
        <v>76</v>
      </c>
      <c r="B46" s="11" t="s">
        <v>98</v>
      </c>
      <c r="C46" s="11" t="s">
        <v>99</v>
      </c>
      <c r="D46" s="12" t="s">
        <v>78</v>
      </c>
      <c r="E46" s="13"/>
      <c r="F46" s="20"/>
    </row>
    <row r="47" spans="1:6" ht="15" customHeight="1" x14ac:dyDescent="0.15">
      <c r="A47" s="15" t="s">
        <v>56</v>
      </c>
      <c r="B47" s="14" t="s">
        <v>57</v>
      </c>
      <c r="C47" s="14" t="s">
        <v>58</v>
      </c>
      <c r="D47" s="15" t="s">
        <v>100</v>
      </c>
      <c r="E47" s="13"/>
      <c r="F47" s="20"/>
    </row>
    <row r="48" spans="1:6" ht="15" customHeight="1" x14ac:dyDescent="0.15">
      <c r="A48" s="17" t="s">
        <v>101</v>
      </c>
      <c r="B48" s="16" t="s">
        <v>102</v>
      </c>
      <c r="C48" s="16" t="s">
        <v>103</v>
      </c>
      <c r="D48" s="17" t="s">
        <v>104</v>
      </c>
      <c r="E48" s="13"/>
      <c r="F48" s="20"/>
    </row>
    <row r="49" spans="1:6" ht="15" customHeight="1" x14ac:dyDescent="0.15">
      <c r="A49" s="17" t="s">
        <v>105</v>
      </c>
      <c r="B49" s="16" t="s">
        <v>106</v>
      </c>
      <c r="C49" s="16" t="s">
        <v>107</v>
      </c>
      <c r="D49" s="17" t="s">
        <v>108</v>
      </c>
      <c r="E49" s="13"/>
      <c r="F49" s="20"/>
    </row>
    <row r="50" spans="1:6" ht="15" customHeight="1" x14ac:dyDescent="0.15">
      <c r="A50" s="17" t="s">
        <v>109</v>
      </c>
      <c r="B50" s="16" t="s">
        <v>110</v>
      </c>
      <c r="C50" s="16" t="s">
        <v>111</v>
      </c>
      <c r="D50" s="17" t="s">
        <v>112</v>
      </c>
      <c r="E50" s="13"/>
      <c r="F50" s="20"/>
    </row>
    <row r="51" spans="1:6" ht="15" customHeight="1" x14ac:dyDescent="0.15">
      <c r="A51" s="17" t="s">
        <v>113</v>
      </c>
      <c r="B51" s="16" t="s">
        <v>114</v>
      </c>
      <c r="C51" s="16" t="s">
        <v>115</v>
      </c>
      <c r="D51" s="17" t="s">
        <v>116</v>
      </c>
      <c r="E51" s="13"/>
      <c r="F51" s="20"/>
    </row>
    <row r="52" spans="1:6" ht="15" customHeight="1" x14ac:dyDescent="0.15">
      <c r="A52" s="18"/>
      <c r="B52" s="18"/>
      <c r="C52" s="18"/>
      <c r="D52" s="18"/>
      <c r="E52" s="2"/>
      <c r="F52" s="20"/>
    </row>
    <row r="53" spans="1:6" ht="18.5" customHeight="1" x14ac:dyDescent="0.2">
      <c r="A53" s="495" t="s">
        <v>117</v>
      </c>
      <c r="B53" s="494"/>
      <c r="C53" s="494"/>
      <c r="D53" s="494"/>
      <c r="E53" s="488"/>
      <c r="F53" s="2"/>
    </row>
    <row r="54" spans="1:6" ht="15" customHeight="1" x14ac:dyDescent="0.2">
      <c r="A54" s="27" t="s">
        <v>9</v>
      </c>
      <c r="B54" s="9" t="s">
        <v>9</v>
      </c>
      <c r="C54" s="9" t="s">
        <v>9</v>
      </c>
      <c r="D54" s="9" t="s">
        <v>9</v>
      </c>
      <c r="E54" s="23" t="s">
        <v>8</v>
      </c>
      <c r="F54" s="2"/>
    </row>
    <row r="55" spans="1:6" ht="15" customHeight="1" x14ac:dyDescent="0.15">
      <c r="A55" s="12" t="s">
        <v>118</v>
      </c>
      <c r="B55" s="12" t="s">
        <v>40</v>
      </c>
      <c r="C55" s="12" t="s">
        <v>119</v>
      </c>
      <c r="D55" s="12" t="s">
        <v>120</v>
      </c>
      <c r="E55" s="11" t="s">
        <v>118</v>
      </c>
      <c r="F55" s="13"/>
    </row>
    <row r="56" spans="1:6" ht="15" customHeight="1" x14ac:dyDescent="0.15">
      <c r="A56" s="15" t="s">
        <v>13</v>
      </c>
      <c r="B56" s="15" t="s">
        <v>14</v>
      </c>
      <c r="C56" s="15" t="s">
        <v>15</v>
      </c>
      <c r="D56" s="15" t="s">
        <v>16</v>
      </c>
      <c r="E56" s="14" t="s">
        <v>17</v>
      </c>
      <c r="F56" s="13"/>
    </row>
    <row r="57" spans="1:6" ht="15" customHeight="1" x14ac:dyDescent="0.15">
      <c r="A57" s="17" t="s">
        <v>121</v>
      </c>
      <c r="B57" s="17" t="s">
        <v>122</v>
      </c>
      <c r="C57" s="17" t="s">
        <v>123</v>
      </c>
      <c r="D57" s="17" t="s">
        <v>124</v>
      </c>
      <c r="E57" s="16" t="s">
        <v>125</v>
      </c>
      <c r="F57" s="13"/>
    </row>
    <row r="58" spans="1:6" ht="15" customHeight="1" x14ac:dyDescent="0.15">
      <c r="A58" s="17" t="s">
        <v>126</v>
      </c>
      <c r="B58" s="17" t="s">
        <v>127</v>
      </c>
      <c r="C58" s="17" t="s">
        <v>128</v>
      </c>
      <c r="D58" s="17" t="s">
        <v>129</v>
      </c>
      <c r="E58" s="16" t="s">
        <v>130</v>
      </c>
      <c r="F58" s="13"/>
    </row>
    <row r="59" spans="1:6" ht="15" customHeight="1" x14ac:dyDescent="0.15">
      <c r="A59" s="17" t="s">
        <v>131</v>
      </c>
      <c r="B59" s="17" t="s">
        <v>132</v>
      </c>
      <c r="C59" s="17" t="s">
        <v>133</v>
      </c>
      <c r="D59" s="17" t="s">
        <v>134</v>
      </c>
      <c r="E59" s="16" t="s">
        <v>135</v>
      </c>
      <c r="F59" s="13"/>
    </row>
    <row r="60" spans="1:6" ht="15" customHeight="1" x14ac:dyDescent="0.15">
      <c r="A60" s="17" t="s">
        <v>136</v>
      </c>
      <c r="B60" s="17" t="s">
        <v>137</v>
      </c>
      <c r="C60" s="17" t="s">
        <v>138</v>
      </c>
      <c r="D60" s="17" t="s">
        <v>139</v>
      </c>
      <c r="E60" s="16" t="s">
        <v>140</v>
      </c>
      <c r="F60" s="13"/>
    </row>
    <row r="61" spans="1:6" ht="15" customHeight="1" x14ac:dyDescent="0.15">
      <c r="A61" s="18"/>
      <c r="B61" s="21"/>
      <c r="C61" s="26"/>
      <c r="D61" s="28"/>
      <c r="E61" s="21"/>
      <c r="F61" s="2"/>
    </row>
    <row r="62" spans="1:6" ht="15" customHeight="1" x14ac:dyDescent="0.2">
      <c r="A62" s="22" t="s">
        <v>8</v>
      </c>
      <c r="B62" s="8" t="s">
        <v>8</v>
      </c>
      <c r="C62" s="9" t="s">
        <v>9</v>
      </c>
      <c r="D62" s="23" t="s">
        <v>8</v>
      </c>
      <c r="E62" s="20"/>
      <c r="F62" s="2"/>
    </row>
    <row r="63" spans="1:6" ht="15" customHeight="1" x14ac:dyDescent="0.15">
      <c r="A63" s="11" t="s">
        <v>119</v>
      </c>
      <c r="B63" s="11" t="s">
        <v>120</v>
      </c>
      <c r="C63" s="12" t="s">
        <v>141</v>
      </c>
      <c r="D63" s="11" t="s">
        <v>141</v>
      </c>
      <c r="E63" s="29"/>
      <c r="F63" s="2"/>
    </row>
    <row r="64" spans="1:6" ht="15" customHeight="1" x14ac:dyDescent="0.15">
      <c r="A64" s="14" t="s">
        <v>56</v>
      </c>
      <c r="B64" s="14" t="s">
        <v>57</v>
      </c>
      <c r="C64" s="15" t="s">
        <v>58</v>
      </c>
      <c r="D64" s="14" t="s">
        <v>100</v>
      </c>
      <c r="E64" s="29"/>
      <c r="F64" s="2"/>
    </row>
    <row r="65" spans="1:6" ht="15" customHeight="1" x14ac:dyDescent="0.15">
      <c r="A65" s="16" t="s">
        <v>142</v>
      </c>
      <c r="B65" s="16" t="s">
        <v>143</v>
      </c>
      <c r="C65" s="17" t="s">
        <v>144</v>
      </c>
      <c r="D65" s="16" t="s">
        <v>145</v>
      </c>
      <c r="E65" s="29"/>
      <c r="F65" s="2"/>
    </row>
    <row r="66" spans="1:6" ht="15" customHeight="1" x14ac:dyDescent="0.15">
      <c r="A66" s="16" t="s">
        <v>146</v>
      </c>
      <c r="B66" s="16" t="s">
        <v>147</v>
      </c>
      <c r="C66" s="17" t="s">
        <v>148</v>
      </c>
      <c r="D66" s="16" t="s">
        <v>149</v>
      </c>
      <c r="E66" s="29"/>
      <c r="F66" s="2"/>
    </row>
    <row r="67" spans="1:6" ht="15" customHeight="1" x14ac:dyDescent="0.15">
      <c r="A67" s="16" t="s">
        <v>150</v>
      </c>
      <c r="B67" s="16" t="s">
        <v>151</v>
      </c>
      <c r="C67" s="17" t="s">
        <v>152</v>
      </c>
      <c r="D67" s="16" t="s">
        <v>153</v>
      </c>
      <c r="E67" s="29"/>
      <c r="F67" s="2"/>
    </row>
    <row r="68" spans="1:6" ht="15" customHeight="1" x14ac:dyDescent="0.15">
      <c r="A68" s="16" t="s">
        <v>154</v>
      </c>
      <c r="B68" s="16" t="s">
        <v>155</v>
      </c>
      <c r="C68" s="17" t="s">
        <v>156</v>
      </c>
      <c r="D68" s="16" t="s">
        <v>157</v>
      </c>
      <c r="E68" s="29"/>
      <c r="F68" s="2"/>
    </row>
    <row r="69" spans="1:6" ht="15" customHeight="1" x14ac:dyDescent="0.15">
      <c r="A69" s="21"/>
      <c r="B69" s="21"/>
      <c r="C69" s="21"/>
      <c r="D69" s="21"/>
      <c r="E69" s="20"/>
      <c r="F69" s="2"/>
    </row>
    <row r="70" spans="1:6" ht="18.5" customHeight="1" x14ac:dyDescent="0.2">
      <c r="A70" s="487" t="s">
        <v>158</v>
      </c>
      <c r="B70" s="494"/>
      <c r="C70" s="488"/>
      <c r="D70" s="494"/>
      <c r="E70" s="488"/>
      <c r="F70" s="2"/>
    </row>
    <row r="71" spans="1:6" ht="15" customHeight="1" x14ac:dyDescent="0.2">
      <c r="A71" s="8" t="s">
        <v>8</v>
      </c>
      <c r="B71" s="9" t="s">
        <v>9</v>
      </c>
      <c r="C71" s="10" t="s">
        <v>8</v>
      </c>
      <c r="D71" s="9" t="s">
        <v>9</v>
      </c>
      <c r="E71" s="4"/>
      <c r="F71" s="2"/>
    </row>
    <row r="72" spans="1:6" ht="15" customHeight="1" x14ac:dyDescent="0.15">
      <c r="A72" s="11" t="s">
        <v>159</v>
      </c>
      <c r="B72" s="12" t="s">
        <v>160</v>
      </c>
      <c r="C72" s="11" t="s">
        <v>160</v>
      </c>
      <c r="D72" s="12" t="s">
        <v>55</v>
      </c>
      <c r="E72" s="13"/>
      <c r="F72" s="2"/>
    </row>
    <row r="73" spans="1:6" ht="15" customHeight="1" x14ac:dyDescent="0.15">
      <c r="A73" s="14" t="s">
        <v>13</v>
      </c>
      <c r="B73" s="15" t="s">
        <v>14</v>
      </c>
      <c r="C73" s="14" t="s">
        <v>15</v>
      </c>
      <c r="D73" s="15" t="s">
        <v>16</v>
      </c>
      <c r="E73" s="13"/>
      <c r="F73" s="2"/>
    </row>
    <row r="74" spans="1:6" ht="15" customHeight="1" x14ac:dyDescent="0.15">
      <c r="A74" s="16" t="s">
        <v>161</v>
      </c>
      <c r="B74" s="17" t="s">
        <v>162</v>
      </c>
      <c r="C74" s="16" t="s">
        <v>163</v>
      </c>
      <c r="D74" s="17" t="s">
        <v>164</v>
      </c>
      <c r="E74" s="13"/>
      <c r="F74" s="2"/>
    </row>
    <row r="75" spans="1:6" ht="15" customHeight="1" x14ac:dyDescent="0.15">
      <c r="A75" s="16" t="s">
        <v>165</v>
      </c>
      <c r="B75" s="17" t="s">
        <v>166</v>
      </c>
      <c r="C75" s="16" t="s">
        <v>167</v>
      </c>
      <c r="D75" s="17" t="s">
        <v>168</v>
      </c>
      <c r="E75" s="13"/>
      <c r="F75" s="2"/>
    </row>
    <row r="76" spans="1:6" ht="15" customHeight="1" x14ac:dyDescent="0.15">
      <c r="A76" s="16" t="s">
        <v>169</v>
      </c>
      <c r="B76" s="17" t="s">
        <v>170</v>
      </c>
      <c r="C76" s="16" t="s">
        <v>171</v>
      </c>
      <c r="D76" s="17" t="s">
        <v>172</v>
      </c>
      <c r="E76" s="13"/>
      <c r="F76" s="2"/>
    </row>
    <row r="77" spans="1:6" ht="15" customHeight="1" x14ac:dyDescent="0.15">
      <c r="A77" s="16" t="s">
        <v>173</v>
      </c>
      <c r="B77" s="17" t="s">
        <v>174</v>
      </c>
      <c r="C77" s="16" t="s">
        <v>175</v>
      </c>
      <c r="D77" s="17" t="s">
        <v>176</v>
      </c>
      <c r="E77" s="13"/>
      <c r="F77" s="2"/>
    </row>
    <row r="78" spans="1:6" ht="15" customHeight="1" x14ac:dyDescent="0.15">
      <c r="A78" s="26"/>
      <c r="B78" s="30"/>
      <c r="C78" s="26"/>
      <c r="D78" s="18"/>
      <c r="E78" s="2"/>
      <c r="F78" s="2"/>
    </row>
    <row r="79" spans="1:6" ht="15" customHeight="1" x14ac:dyDescent="0.2">
      <c r="A79" s="27" t="s">
        <v>9</v>
      </c>
      <c r="B79" s="9" t="s">
        <v>9</v>
      </c>
      <c r="C79" s="9" t="s">
        <v>9</v>
      </c>
      <c r="D79" s="23" t="s">
        <v>8</v>
      </c>
      <c r="E79" s="2"/>
      <c r="F79" s="2"/>
    </row>
    <row r="80" spans="1:6" ht="15" customHeight="1" x14ac:dyDescent="0.15">
      <c r="A80" s="12" t="s">
        <v>177</v>
      </c>
      <c r="B80" s="12" t="s">
        <v>99</v>
      </c>
      <c r="C80" s="12" t="s">
        <v>159</v>
      </c>
      <c r="D80" s="11" t="s">
        <v>177</v>
      </c>
      <c r="E80" s="13"/>
      <c r="F80" s="2"/>
    </row>
    <row r="81" spans="1:6" ht="15" customHeight="1" x14ac:dyDescent="0.15">
      <c r="A81" s="15" t="s">
        <v>17</v>
      </c>
      <c r="B81" s="15" t="s">
        <v>56</v>
      </c>
      <c r="C81" s="15" t="s">
        <v>57</v>
      </c>
      <c r="D81" s="14" t="s">
        <v>58</v>
      </c>
      <c r="E81" s="13"/>
      <c r="F81" s="2"/>
    </row>
    <row r="82" spans="1:6" ht="15" customHeight="1" x14ac:dyDescent="0.15">
      <c r="A82" s="17" t="s">
        <v>178</v>
      </c>
      <c r="B82" s="17" t="s">
        <v>179</v>
      </c>
      <c r="C82" s="17" t="s">
        <v>180</v>
      </c>
      <c r="D82" s="16" t="s">
        <v>181</v>
      </c>
      <c r="E82" s="13"/>
      <c r="F82" s="2"/>
    </row>
    <row r="83" spans="1:6" ht="15" customHeight="1" x14ac:dyDescent="0.15">
      <c r="A83" s="17" t="s">
        <v>182</v>
      </c>
      <c r="B83" s="17" t="s">
        <v>183</v>
      </c>
      <c r="C83" s="17" t="s">
        <v>184</v>
      </c>
      <c r="D83" s="16" t="s">
        <v>185</v>
      </c>
      <c r="E83" s="13"/>
      <c r="F83" s="2"/>
    </row>
    <row r="84" spans="1:6" ht="15" customHeight="1" x14ac:dyDescent="0.15">
      <c r="A84" s="17" t="s">
        <v>186</v>
      </c>
      <c r="B84" s="17" t="s">
        <v>187</v>
      </c>
      <c r="C84" s="17" t="s">
        <v>188</v>
      </c>
      <c r="D84" s="16" t="s">
        <v>189</v>
      </c>
      <c r="E84" s="13"/>
      <c r="F84" s="2"/>
    </row>
    <row r="85" spans="1:6" ht="15" customHeight="1" x14ac:dyDescent="0.15">
      <c r="A85" s="17" t="s">
        <v>190</v>
      </c>
      <c r="B85" s="17" t="s">
        <v>191</v>
      </c>
      <c r="C85" s="17" t="s">
        <v>192</v>
      </c>
      <c r="D85" s="16" t="s">
        <v>193</v>
      </c>
      <c r="E85" s="13"/>
      <c r="F85" s="2"/>
    </row>
    <row r="86" spans="1:6" ht="15" customHeight="1" x14ac:dyDescent="0.15">
      <c r="A86" s="18"/>
      <c r="B86" s="21"/>
      <c r="C86" s="18"/>
      <c r="D86" s="18"/>
      <c r="E86" s="20"/>
      <c r="F86" s="2"/>
    </row>
    <row r="87" spans="1:6" ht="18.5" customHeight="1" x14ac:dyDescent="0.2">
      <c r="A87" s="487" t="s">
        <v>194</v>
      </c>
      <c r="B87" s="494"/>
      <c r="C87" s="494"/>
      <c r="D87" s="494"/>
      <c r="E87" s="488"/>
      <c r="F87" s="2"/>
    </row>
    <row r="88" spans="1:6" ht="15" customHeight="1" x14ac:dyDescent="0.2">
      <c r="A88" s="31"/>
      <c r="B88" s="9" t="s">
        <v>9</v>
      </c>
      <c r="C88" s="9" t="s">
        <v>9</v>
      </c>
      <c r="D88" s="9" t="s">
        <v>9</v>
      </c>
      <c r="E88" s="4"/>
      <c r="F88" s="2"/>
    </row>
    <row r="89" spans="1:6" ht="15" customHeight="1" x14ac:dyDescent="0.15">
      <c r="A89" s="32"/>
      <c r="B89" s="12" t="s">
        <v>98</v>
      </c>
      <c r="C89" s="12" t="s">
        <v>195</v>
      </c>
      <c r="D89" s="12" t="s">
        <v>196</v>
      </c>
      <c r="E89" s="13"/>
      <c r="F89" s="2"/>
    </row>
    <row r="90" spans="1:6" ht="15" customHeight="1" x14ac:dyDescent="0.15">
      <c r="A90" s="32"/>
      <c r="B90" s="15" t="s">
        <v>13</v>
      </c>
      <c r="C90" s="15" t="s">
        <v>14</v>
      </c>
      <c r="D90" s="15" t="s">
        <v>15</v>
      </c>
      <c r="E90" s="13"/>
      <c r="F90" s="2"/>
    </row>
    <row r="91" spans="1:6" ht="15" customHeight="1" x14ac:dyDescent="0.15">
      <c r="A91" s="32"/>
      <c r="B91" s="17" t="s">
        <v>197</v>
      </c>
      <c r="C91" s="17" t="s">
        <v>198</v>
      </c>
      <c r="D91" s="17" t="s">
        <v>199</v>
      </c>
      <c r="E91" s="13"/>
      <c r="F91" s="2"/>
    </row>
    <row r="92" spans="1:6" ht="15" customHeight="1" x14ac:dyDescent="0.15">
      <c r="A92" s="32"/>
      <c r="B92" s="17" t="s">
        <v>200</v>
      </c>
      <c r="C92" s="17" t="s">
        <v>201</v>
      </c>
      <c r="D92" s="17" t="s">
        <v>202</v>
      </c>
      <c r="E92" s="13"/>
      <c r="F92" s="2"/>
    </row>
    <row r="93" spans="1:6" ht="15" customHeight="1" x14ac:dyDescent="0.15">
      <c r="A93" s="32"/>
      <c r="B93" s="17" t="s">
        <v>203</v>
      </c>
      <c r="C93" s="17" t="s">
        <v>204</v>
      </c>
      <c r="D93" s="17" t="s">
        <v>205</v>
      </c>
      <c r="E93" s="13"/>
      <c r="F93" s="2"/>
    </row>
    <row r="94" spans="1:6" ht="15" customHeight="1" x14ac:dyDescent="0.15">
      <c r="A94" s="32"/>
      <c r="B94" s="17" t="s">
        <v>206</v>
      </c>
      <c r="C94" s="17" t="s">
        <v>207</v>
      </c>
      <c r="D94" s="17" t="s">
        <v>208</v>
      </c>
      <c r="E94" s="13"/>
      <c r="F94" s="2"/>
    </row>
    <row r="95" spans="1:6" ht="15" customHeight="1" x14ac:dyDescent="0.15">
      <c r="A95" s="20"/>
      <c r="B95" s="30"/>
      <c r="C95" s="30"/>
      <c r="D95" s="21"/>
      <c r="E95" s="2"/>
      <c r="F95" s="2"/>
    </row>
    <row r="96" spans="1:6" ht="15" customHeight="1" x14ac:dyDescent="0.2">
      <c r="A96" s="31"/>
      <c r="B96" s="9" t="s">
        <v>9</v>
      </c>
      <c r="C96" s="9" t="s">
        <v>9</v>
      </c>
      <c r="D96" s="23" t="s">
        <v>8</v>
      </c>
      <c r="E96" s="2"/>
      <c r="F96" s="2"/>
    </row>
    <row r="97" spans="1:6" ht="15" customHeight="1" x14ac:dyDescent="0.15">
      <c r="A97" s="32"/>
      <c r="B97" s="12" t="s">
        <v>209</v>
      </c>
      <c r="C97" s="12" t="s">
        <v>210</v>
      </c>
      <c r="D97" s="11" t="s">
        <v>195</v>
      </c>
      <c r="E97" s="13"/>
      <c r="F97" s="2"/>
    </row>
    <row r="98" spans="1:6" ht="15" customHeight="1" x14ac:dyDescent="0.15">
      <c r="A98" s="32"/>
      <c r="B98" s="15" t="s">
        <v>16</v>
      </c>
      <c r="C98" s="15" t="s">
        <v>17</v>
      </c>
      <c r="D98" s="14" t="s">
        <v>56</v>
      </c>
      <c r="E98" s="13"/>
      <c r="F98" s="2"/>
    </row>
    <row r="99" spans="1:6" ht="15" customHeight="1" x14ac:dyDescent="0.15">
      <c r="A99" s="32"/>
      <c r="B99" s="17" t="s">
        <v>211</v>
      </c>
      <c r="C99" s="17" t="s">
        <v>212</v>
      </c>
      <c r="D99" s="16" t="s">
        <v>213</v>
      </c>
      <c r="E99" s="13"/>
      <c r="F99" s="2"/>
    </row>
    <row r="100" spans="1:6" ht="15" customHeight="1" x14ac:dyDescent="0.15">
      <c r="A100" s="32"/>
      <c r="B100" s="17" t="s">
        <v>214</v>
      </c>
      <c r="C100" s="17" t="s">
        <v>215</v>
      </c>
      <c r="D100" s="16" t="s">
        <v>216</v>
      </c>
      <c r="E100" s="13"/>
      <c r="F100" s="2"/>
    </row>
    <row r="101" spans="1:6" ht="15" customHeight="1" x14ac:dyDescent="0.15">
      <c r="A101" s="32"/>
      <c r="B101" s="17" t="s">
        <v>217</v>
      </c>
      <c r="C101" s="17" t="s">
        <v>218</v>
      </c>
      <c r="D101" s="16" t="s">
        <v>219</v>
      </c>
      <c r="E101" s="13"/>
      <c r="F101" s="2"/>
    </row>
    <row r="102" spans="1:6" ht="15" customHeight="1" x14ac:dyDescent="0.15">
      <c r="A102" s="32"/>
      <c r="B102" s="17" t="s">
        <v>220</v>
      </c>
      <c r="C102" s="17" t="s">
        <v>221</v>
      </c>
      <c r="D102" s="16" t="s">
        <v>222</v>
      </c>
      <c r="E102" s="13"/>
      <c r="F102" s="2"/>
    </row>
    <row r="103" spans="1:6" ht="15" customHeight="1" x14ac:dyDescent="0.15">
      <c r="A103" s="2"/>
      <c r="B103" s="21"/>
      <c r="C103" s="18"/>
      <c r="D103" s="18"/>
      <c r="E103" s="2"/>
      <c r="F103" s="2"/>
    </row>
    <row r="104" spans="1:6" ht="18.5" customHeight="1" x14ac:dyDescent="0.2">
      <c r="A104" s="487" t="s">
        <v>223</v>
      </c>
      <c r="B104" s="488"/>
      <c r="C104" s="488"/>
      <c r="D104" s="488"/>
      <c r="E104" s="488"/>
      <c r="F104" s="2"/>
    </row>
    <row r="105" spans="1:6" ht="15" customHeight="1" x14ac:dyDescent="0.2">
      <c r="A105" s="2"/>
      <c r="B105" s="22" t="s">
        <v>8</v>
      </c>
      <c r="C105" s="22" t="s">
        <v>8</v>
      </c>
      <c r="D105" s="22" t="s">
        <v>8</v>
      </c>
      <c r="E105" s="2"/>
      <c r="F105" s="20"/>
    </row>
    <row r="106" spans="1:6" ht="15" customHeight="1" x14ac:dyDescent="0.15">
      <c r="A106" s="32"/>
      <c r="B106" s="11" t="s">
        <v>196</v>
      </c>
      <c r="C106" s="11" t="s">
        <v>209</v>
      </c>
      <c r="D106" s="11" t="s">
        <v>210</v>
      </c>
      <c r="E106" s="13"/>
      <c r="F106" s="20"/>
    </row>
    <row r="107" spans="1:6" ht="15" customHeight="1" x14ac:dyDescent="0.15">
      <c r="A107" s="32"/>
      <c r="B107" s="14" t="s">
        <v>13</v>
      </c>
      <c r="C107" s="14" t="s">
        <v>14</v>
      </c>
      <c r="D107" s="14" t="s">
        <v>15</v>
      </c>
      <c r="E107" s="13"/>
      <c r="F107" s="20"/>
    </row>
    <row r="108" spans="1:6" ht="15" customHeight="1" x14ac:dyDescent="0.15">
      <c r="A108" s="32"/>
      <c r="B108" s="16" t="s">
        <v>224</v>
      </c>
      <c r="C108" s="16" t="s">
        <v>225</v>
      </c>
      <c r="D108" s="16" t="s">
        <v>226</v>
      </c>
      <c r="E108" s="13"/>
      <c r="F108" s="20"/>
    </row>
    <row r="109" spans="1:6" ht="15" customHeight="1" x14ac:dyDescent="0.15">
      <c r="A109" s="32"/>
      <c r="B109" s="16" t="s">
        <v>227</v>
      </c>
      <c r="C109" s="16" t="s">
        <v>228</v>
      </c>
      <c r="D109" s="16" t="s">
        <v>229</v>
      </c>
      <c r="E109" s="13"/>
      <c r="F109" s="20"/>
    </row>
    <row r="110" spans="1:6" ht="15" customHeight="1" x14ac:dyDescent="0.15">
      <c r="A110" s="32"/>
      <c r="B110" s="16" t="s">
        <v>230</v>
      </c>
      <c r="C110" s="16" t="s">
        <v>231</v>
      </c>
      <c r="D110" s="16" t="s">
        <v>232</v>
      </c>
      <c r="E110" s="13"/>
      <c r="F110" s="20"/>
    </row>
    <row r="111" spans="1:6" ht="15" customHeight="1" x14ac:dyDescent="0.15">
      <c r="A111" s="32"/>
      <c r="B111" s="16" t="s">
        <v>233</v>
      </c>
      <c r="C111" s="16" t="s">
        <v>234</v>
      </c>
      <c r="D111" s="16" t="s">
        <v>235</v>
      </c>
      <c r="E111" s="13"/>
      <c r="F111" s="20"/>
    </row>
    <row r="112" spans="1:6" ht="15" customHeight="1" x14ac:dyDescent="0.15">
      <c r="A112" s="2"/>
      <c r="B112" s="18"/>
      <c r="C112" s="18"/>
      <c r="D112" s="18"/>
      <c r="E112" s="2"/>
      <c r="F112" s="20"/>
    </row>
  </sheetData>
  <mergeCells count="14">
    <mergeCell ref="A104:E104"/>
    <mergeCell ref="A1:E1"/>
    <mergeCell ref="A2:E2"/>
    <mergeCell ref="A4:E4"/>
    <mergeCell ref="A5:E5"/>
    <mergeCell ref="A19:E19"/>
    <mergeCell ref="A53:E53"/>
    <mergeCell ref="A3:E3"/>
    <mergeCell ref="A87:E87"/>
    <mergeCell ref="A10:E10"/>
    <mergeCell ref="A36:E36"/>
    <mergeCell ref="A7:E7"/>
    <mergeCell ref="A8:E8"/>
    <mergeCell ref="A70:E70"/>
  </mergeCells>
  <pageMargins left="0.25" right="0.25" top="0.23" bottom="0.24" header="0.22" footer="0.24"/>
  <pageSetup scale="50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36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3" customWidth="1"/>
    <col min="2" max="7" width="15.6640625" style="33" customWidth="1"/>
    <col min="8" max="8" width="22.6640625" style="33" customWidth="1"/>
    <col min="9" max="256" width="8.83203125" style="33" customWidth="1"/>
  </cols>
  <sheetData>
    <row r="1" spans="1:11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540"/>
      <c r="J1" s="540"/>
      <c r="K1" s="540"/>
    </row>
    <row r="2" spans="1:11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541"/>
      <c r="J2" s="541"/>
      <c r="K2" s="541"/>
    </row>
    <row r="3" spans="1:11" ht="14.5" customHeight="1" x14ac:dyDescent="0.15">
      <c r="A3" s="34"/>
      <c r="B3" s="35" t="str">
        <f>Pools!A11</f>
        <v>PM Pool - 2:30pm Start</v>
      </c>
      <c r="C3" s="36"/>
      <c r="D3" s="34"/>
      <c r="E3" s="34"/>
      <c r="F3" s="2"/>
      <c r="G3" s="2"/>
      <c r="H3" s="2"/>
      <c r="I3" s="37"/>
      <c r="J3" s="37"/>
      <c r="K3" s="37"/>
    </row>
    <row r="4" spans="1:11" ht="14.5" customHeight="1" x14ac:dyDescent="0.15">
      <c r="A4" s="38" t="s">
        <v>236</v>
      </c>
      <c r="B4" s="39" t="str">
        <f>Pools!A12</f>
        <v>Apex Event Center Ct. 1</v>
      </c>
      <c r="C4" s="2"/>
      <c r="D4" s="2"/>
      <c r="E4" s="2"/>
      <c r="F4" s="2"/>
      <c r="G4" s="2"/>
      <c r="H4" s="2"/>
      <c r="I4" s="37"/>
      <c r="J4" s="37"/>
      <c r="K4" s="37"/>
    </row>
    <row r="5" spans="1:11" ht="14.5" customHeight="1" x14ac:dyDescent="0.15">
      <c r="A5" s="38" t="s">
        <v>237</v>
      </c>
      <c r="B5" s="39" t="str">
        <f>Pools!A10</f>
        <v>Division I</v>
      </c>
      <c r="C5" s="2"/>
      <c r="D5" s="2"/>
      <c r="E5" s="2"/>
      <c r="F5" s="2"/>
      <c r="G5" s="2"/>
      <c r="H5" s="2"/>
      <c r="I5" s="37"/>
      <c r="J5" s="37"/>
      <c r="K5" s="37"/>
    </row>
    <row r="6" spans="1:11" ht="13.75" customHeight="1" x14ac:dyDescent="0.15">
      <c r="A6" s="2"/>
      <c r="B6" s="2"/>
      <c r="C6" s="2"/>
      <c r="D6" s="2"/>
      <c r="E6" s="2"/>
      <c r="F6" s="2"/>
      <c r="G6" s="2"/>
      <c r="H6" s="2"/>
      <c r="I6" s="37"/>
      <c r="J6" s="37"/>
      <c r="K6" s="37"/>
    </row>
    <row r="7" spans="1:11" ht="14.5" customHeight="1" x14ac:dyDescent="0.15">
      <c r="A7" s="522" t="s">
        <v>238</v>
      </c>
      <c r="B7" s="523"/>
      <c r="C7" s="523"/>
      <c r="D7" s="523"/>
      <c r="E7" s="523"/>
      <c r="F7" s="523"/>
      <c r="G7" s="523"/>
      <c r="H7" s="523"/>
      <c r="I7" s="524"/>
      <c r="J7" s="524"/>
      <c r="K7" s="524"/>
    </row>
    <row r="8" spans="1:11" ht="13.75" customHeight="1" x14ac:dyDescent="0.15">
      <c r="A8" s="2"/>
      <c r="B8" s="2"/>
      <c r="C8" s="2"/>
      <c r="D8" s="2"/>
      <c r="E8" s="2"/>
      <c r="F8" s="2"/>
      <c r="G8" s="2"/>
      <c r="H8" s="2"/>
      <c r="I8" s="37"/>
      <c r="J8" s="37"/>
      <c r="K8" s="37"/>
    </row>
    <row r="9" spans="1:11" ht="13.75" customHeight="1" x14ac:dyDescent="0.15">
      <c r="A9" s="43" t="s">
        <v>239</v>
      </c>
      <c r="B9" s="39" t="s">
        <v>240</v>
      </c>
      <c r="C9" s="2"/>
      <c r="D9" s="44"/>
      <c r="E9" s="44"/>
      <c r="F9" s="2"/>
      <c r="G9" s="2"/>
      <c r="H9" s="2"/>
      <c r="I9" s="37"/>
      <c r="J9" s="37"/>
      <c r="K9" s="37"/>
    </row>
    <row r="10" spans="1:11" ht="13.75" customHeight="1" x14ac:dyDescent="0.15">
      <c r="A10" s="43" t="s">
        <v>241</v>
      </c>
      <c r="B10" s="45">
        <v>1</v>
      </c>
      <c r="C10" s="46"/>
      <c r="D10" s="44"/>
      <c r="E10" s="44"/>
      <c r="F10" s="2"/>
      <c r="G10" s="2"/>
      <c r="H10" s="2"/>
      <c r="I10" s="37"/>
      <c r="J10" s="37"/>
      <c r="K10" s="37"/>
    </row>
    <row r="11" spans="1:11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8"/>
      <c r="J11" s="48"/>
      <c r="K11" s="37"/>
    </row>
    <row r="12" spans="1:11" ht="13.75" customHeight="1" x14ac:dyDescent="0.15">
      <c r="A12" s="49" t="s">
        <v>242</v>
      </c>
      <c r="B12" s="536" t="str">
        <f>A13</f>
        <v>Tx Performance 16</v>
      </c>
      <c r="C12" s="537"/>
      <c r="D12" s="536" t="str">
        <f>A16</f>
        <v>NM Cactus 17/18 NTL</v>
      </c>
      <c r="E12" s="537"/>
      <c r="F12" s="536" t="str">
        <f>A19</f>
        <v>RVC Impact 16</v>
      </c>
      <c r="G12" s="537"/>
      <c r="H12" s="49" t="s">
        <v>243</v>
      </c>
      <c r="I12" s="525" t="s">
        <v>244</v>
      </c>
      <c r="J12" s="526"/>
      <c r="K12" s="50"/>
    </row>
    <row r="13" spans="1:11" ht="24" customHeight="1" x14ac:dyDescent="0.15">
      <c r="A13" s="542" t="str">
        <f>Pools!A14</f>
        <v>Tx Performance 16</v>
      </c>
      <c r="B13" s="543"/>
      <c r="C13" s="544"/>
      <c r="D13" s="53"/>
      <c r="E13" s="53"/>
      <c r="F13" s="53"/>
      <c r="G13" s="53"/>
      <c r="H13" s="527">
        <v>1</v>
      </c>
      <c r="I13" s="530"/>
      <c r="J13" s="531"/>
      <c r="K13" s="50"/>
    </row>
    <row r="14" spans="1:11" ht="24" customHeight="1" x14ac:dyDescent="0.15">
      <c r="A14" s="528"/>
      <c r="B14" s="545"/>
      <c r="C14" s="546"/>
      <c r="D14" s="53"/>
      <c r="E14" s="53"/>
      <c r="F14" s="53"/>
      <c r="G14" s="53"/>
      <c r="H14" s="528"/>
      <c r="I14" s="532"/>
      <c r="J14" s="533"/>
      <c r="K14" s="50"/>
    </row>
    <row r="15" spans="1:11" ht="24" customHeight="1" x14ac:dyDescent="0.15">
      <c r="A15" s="529"/>
      <c r="B15" s="547"/>
      <c r="C15" s="548"/>
      <c r="D15" s="53"/>
      <c r="E15" s="53"/>
      <c r="F15" s="53"/>
      <c r="G15" s="53"/>
      <c r="H15" s="529"/>
      <c r="I15" s="534"/>
      <c r="J15" s="535"/>
      <c r="K15" s="50"/>
    </row>
    <row r="16" spans="1:11" ht="24" customHeight="1" x14ac:dyDescent="0.15">
      <c r="A16" s="542" t="str">
        <f>Pools!A15</f>
        <v>NM Cactus 17/18 NTL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27">
        <v>2</v>
      </c>
      <c r="I16" s="530"/>
      <c r="J16" s="531"/>
      <c r="K16" s="50"/>
    </row>
    <row r="17" spans="1:11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28"/>
      <c r="I17" s="532"/>
      <c r="J17" s="533"/>
      <c r="K17" s="50"/>
    </row>
    <row r="18" spans="1:11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29"/>
      <c r="I18" s="534"/>
      <c r="J18" s="535"/>
      <c r="K18" s="50"/>
    </row>
    <row r="19" spans="1:11" ht="24" customHeight="1" x14ac:dyDescent="0.15">
      <c r="A19" s="542" t="str">
        <f>Pools!A16</f>
        <v>RVC Impact 16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43"/>
      <c r="G19" s="544"/>
      <c r="H19" s="527">
        <v>3</v>
      </c>
      <c r="I19" s="530"/>
      <c r="J19" s="531"/>
      <c r="K19" s="50"/>
    </row>
    <row r="20" spans="1:11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5"/>
      <c r="G20" s="546"/>
      <c r="H20" s="528"/>
      <c r="I20" s="532"/>
      <c r="J20" s="533"/>
      <c r="K20" s="50"/>
    </row>
    <row r="21" spans="1:11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47"/>
      <c r="G21" s="548"/>
      <c r="H21" s="529"/>
      <c r="I21" s="534"/>
      <c r="J21" s="535"/>
      <c r="K21" s="50"/>
    </row>
    <row r="22" spans="1:11" ht="40.5" customHeight="1" x14ac:dyDescent="0.15">
      <c r="A22" s="18"/>
      <c r="B22" s="18"/>
      <c r="C22" s="18"/>
      <c r="D22" s="18"/>
      <c r="E22" s="18"/>
      <c r="F22" s="18"/>
      <c r="G22" s="18"/>
      <c r="H22" s="18"/>
      <c r="I22" s="59"/>
      <c r="J22" s="59"/>
      <c r="K22" s="37"/>
    </row>
    <row r="23" spans="1:11" ht="13.75" customHeight="1" x14ac:dyDescent="0.15">
      <c r="A23" s="2"/>
      <c r="B23" s="516" t="s">
        <v>245</v>
      </c>
      <c r="C23" s="517"/>
      <c r="D23" s="517"/>
      <c r="E23" s="517"/>
      <c r="F23" s="516" t="s">
        <v>246</v>
      </c>
      <c r="G23" s="517"/>
      <c r="H23" s="517"/>
      <c r="I23" s="518" t="s">
        <v>247</v>
      </c>
      <c r="J23" s="519"/>
      <c r="K23" s="48"/>
    </row>
    <row r="24" spans="1:11" ht="13.75" customHeight="1" x14ac:dyDescent="0.15">
      <c r="A24" s="61"/>
      <c r="B24" s="506" t="s">
        <v>248</v>
      </c>
      <c r="C24" s="520"/>
      <c r="D24" s="521" t="s">
        <v>249</v>
      </c>
      <c r="E24" s="520"/>
      <c r="F24" s="521" t="s">
        <v>248</v>
      </c>
      <c r="G24" s="520"/>
      <c r="H24" s="62" t="s">
        <v>249</v>
      </c>
      <c r="I24" s="63" t="s">
        <v>250</v>
      </c>
      <c r="J24" s="63" t="s">
        <v>251</v>
      </c>
      <c r="K24" s="64" t="s">
        <v>252</v>
      </c>
    </row>
    <row r="25" spans="1:11" ht="24" customHeight="1" x14ac:dyDescent="0.15">
      <c r="A25" s="49" t="str">
        <f>A13</f>
        <v>Tx Performance 16</v>
      </c>
      <c r="B25" s="512"/>
      <c r="C25" s="513"/>
      <c r="D25" s="512"/>
      <c r="E25" s="513"/>
      <c r="F25" s="512"/>
      <c r="G25" s="513"/>
      <c r="H25" s="53"/>
      <c r="I25" s="65">
        <f>IF(D13+D14+D15+F13+F14+F15=0,0,D13+D14+D15+F13+F14+F15)</f>
        <v>0</v>
      </c>
      <c r="J25" s="65">
        <f>E13+E14+E15+G13+G14+G15</f>
        <v>0</v>
      </c>
      <c r="K25" s="65">
        <f>I25-J25</f>
        <v>0</v>
      </c>
    </row>
    <row r="26" spans="1:11" ht="24" customHeight="1" x14ac:dyDescent="0.15">
      <c r="A26" s="49" t="str">
        <f>A16</f>
        <v>NM Cactus 17/18 NTL</v>
      </c>
      <c r="B26" s="514"/>
      <c r="C26" s="515"/>
      <c r="D26" s="514"/>
      <c r="E26" s="515"/>
      <c r="F26" s="514"/>
      <c r="G26" s="515"/>
      <c r="H26" s="66"/>
      <c r="I26" s="67" t="e">
        <f>IF(B16+B17+B18+F16+F17+F18=0,0,B16+B17+B18+F16+F17+F18)</f>
        <v>#VALUE!</v>
      </c>
      <c r="J26" s="67" t="e">
        <f>C16+C17+C18+G16+G17+G18</f>
        <v>#VALUE!</v>
      </c>
      <c r="K26" s="67" t="e">
        <f>I26-J26</f>
        <v>#VALUE!</v>
      </c>
    </row>
    <row r="27" spans="1:11" ht="24" customHeight="1" x14ac:dyDescent="0.15">
      <c r="A27" s="49" t="str">
        <f>A19</f>
        <v>RVC Impact 16</v>
      </c>
      <c r="B27" s="514"/>
      <c r="C27" s="515"/>
      <c r="D27" s="514"/>
      <c r="E27" s="515"/>
      <c r="F27" s="514"/>
      <c r="G27" s="515"/>
      <c r="H27" s="66"/>
      <c r="I27" s="67" t="e">
        <f>B19+B20+B21+D19+D20+D21</f>
        <v>#VALUE!</v>
      </c>
      <c r="J27" s="67" t="e">
        <f>C19+C20+C21+E19+E20+E21</f>
        <v>#VALUE!</v>
      </c>
      <c r="K27" s="67" t="e">
        <f>I27-J27</f>
        <v>#VALUE!</v>
      </c>
    </row>
    <row r="28" spans="1:11" ht="13.75" customHeight="1" x14ac:dyDescent="0.15">
      <c r="A28" s="18"/>
      <c r="B28" s="538">
        <f>SUM(B25:C27)</f>
        <v>0</v>
      </c>
      <c r="C28" s="539"/>
      <c r="D28" s="538">
        <f>SUM(D25:E27)</f>
        <v>0</v>
      </c>
      <c r="E28" s="539"/>
      <c r="F28" s="538">
        <f>SUM(F25:G27)</f>
        <v>0</v>
      </c>
      <c r="G28" s="539"/>
      <c r="H28" s="68">
        <f>SUM(H25:H27)</f>
        <v>0</v>
      </c>
      <c r="I28" s="69" t="e">
        <f>SUM(I25:I27)</f>
        <v>#VALUE!</v>
      </c>
      <c r="J28" s="69" t="e">
        <f>SUM(J25:J27)</f>
        <v>#VALUE!</v>
      </c>
      <c r="K28" s="69" t="e">
        <f>SUM(K25:K27)</f>
        <v>#VALUE!</v>
      </c>
    </row>
    <row r="29" spans="1:11" ht="24" customHeight="1" x14ac:dyDescent="0.15">
      <c r="A29" s="47"/>
      <c r="B29" s="47"/>
      <c r="C29" s="47"/>
      <c r="D29" s="47"/>
      <c r="E29" s="47"/>
      <c r="F29" s="47"/>
      <c r="G29" s="47"/>
      <c r="H29" s="2"/>
      <c r="I29" s="37"/>
      <c r="J29" s="37"/>
      <c r="K29" s="37"/>
    </row>
    <row r="30" spans="1:11" ht="24" customHeight="1" x14ac:dyDescent="0.15">
      <c r="A30" s="70"/>
      <c r="B30" s="506" t="s">
        <v>253</v>
      </c>
      <c r="C30" s="507"/>
      <c r="D30" s="506" t="s">
        <v>253</v>
      </c>
      <c r="E30" s="507"/>
      <c r="F30" s="508" t="s">
        <v>254</v>
      </c>
      <c r="G30" s="509"/>
      <c r="H30" s="504" t="s">
        <v>255</v>
      </c>
      <c r="I30" s="505"/>
      <c r="J30" s="505"/>
      <c r="K30" s="505"/>
    </row>
    <row r="31" spans="1:11" ht="18" customHeight="1" x14ac:dyDescent="0.15">
      <c r="A31" s="71" t="s">
        <v>256</v>
      </c>
      <c r="B31" s="506" t="str">
        <f>A13</f>
        <v>Tx Performance 16</v>
      </c>
      <c r="C31" s="507"/>
      <c r="D31" s="506" t="str">
        <f>A19</f>
        <v>RVC Impact 16</v>
      </c>
      <c r="E31" s="507"/>
      <c r="F31" s="508" t="str">
        <f>A16</f>
        <v>NM Cactus 17/18 NTL</v>
      </c>
      <c r="G31" s="509"/>
      <c r="H31" s="504" t="s">
        <v>257</v>
      </c>
      <c r="I31" s="505"/>
      <c r="J31" s="505"/>
      <c r="K31" s="505"/>
    </row>
    <row r="32" spans="1:11" ht="18" customHeight="1" x14ac:dyDescent="0.15">
      <c r="A32" s="71" t="s">
        <v>258</v>
      </c>
      <c r="B32" s="506" t="str">
        <f>A16</f>
        <v>NM Cactus 17/18 NTL</v>
      </c>
      <c r="C32" s="507"/>
      <c r="D32" s="506" t="str">
        <f>A19</f>
        <v>RVC Impact 16</v>
      </c>
      <c r="E32" s="507"/>
      <c r="F32" s="508" t="str">
        <f>A13</f>
        <v>Tx Performance 16</v>
      </c>
      <c r="G32" s="509"/>
      <c r="H32" s="73"/>
      <c r="I32" s="74"/>
      <c r="J32" s="74"/>
      <c r="K32" s="74"/>
    </row>
    <row r="33" spans="1:11" ht="18" customHeight="1" x14ac:dyDescent="0.15">
      <c r="A33" s="71" t="s">
        <v>259</v>
      </c>
      <c r="B33" s="506" t="str">
        <f>A13</f>
        <v>Tx Performance 16</v>
      </c>
      <c r="C33" s="507"/>
      <c r="D33" s="506" t="str">
        <f>A16</f>
        <v>NM Cactus 17/18 NTL</v>
      </c>
      <c r="E33" s="507"/>
      <c r="F33" s="508" t="str">
        <f>A19</f>
        <v>RVC Impact 16</v>
      </c>
      <c r="G33" s="509"/>
      <c r="H33" s="504" t="s">
        <v>260</v>
      </c>
      <c r="I33" s="505"/>
      <c r="J33" s="505"/>
      <c r="K33" s="505"/>
    </row>
    <row r="34" spans="1:11" ht="18" customHeight="1" x14ac:dyDescent="0.15">
      <c r="A34" s="18"/>
      <c r="B34" s="18"/>
      <c r="C34" s="18"/>
      <c r="D34" s="18"/>
      <c r="E34" s="18"/>
      <c r="F34" s="18"/>
      <c r="G34" s="18"/>
      <c r="H34" s="510" t="s">
        <v>261</v>
      </c>
      <c r="I34" s="505"/>
      <c r="J34" s="505"/>
      <c r="K34" s="505"/>
    </row>
    <row r="35" spans="1:11" ht="18" customHeight="1" x14ac:dyDescent="0.15">
      <c r="A35" s="511"/>
      <c r="B35" s="511"/>
      <c r="C35" s="511"/>
      <c r="D35" s="511"/>
      <c r="E35" s="511"/>
      <c r="F35" s="511"/>
      <c r="G35" s="75"/>
      <c r="H35" s="2"/>
      <c r="I35" s="37"/>
      <c r="J35" s="37"/>
      <c r="K35" s="37"/>
    </row>
    <row r="36" spans="1:11" ht="18" customHeight="1" x14ac:dyDescent="0.2">
      <c r="A36" s="502" t="s">
        <v>262</v>
      </c>
      <c r="B36" s="503"/>
      <c r="C36" s="503"/>
      <c r="D36" s="503"/>
      <c r="E36" s="503"/>
      <c r="F36" s="503"/>
      <c r="G36" s="78"/>
      <c r="H36" s="78"/>
      <c r="I36" s="79"/>
      <c r="J36" s="37"/>
      <c r="K36" s="37"/>
    </row>
  </sheetData>
  <mergeCells count="55">
    <mergeCell ref="B27:C27"/>
    <mergeCell ref="D27:E27"/>
    <mergeCell ref="F27:G27"/>
    <mergeCell ref="A1:K1"/>
    <mergeCell ref="A2:K2"/>
    <mergeCell ref="A19:A21"/>
    <mergeCell ref="F19:G21"/>
    <mergeCell ref="H19:H21"/>
    <mergeCell ref="I19:J21"/>
    <mergeCell ref="A13:A15"/>
    <mergeCell ref="B13:C15"/>
    <mergeCell ref="A16:A18"/>
    <mergeCell ref="D16:E18"/>
    <mergeCell ref="D31:E31"/>
    <mergeCell ref="F31:G31"/>
    <mergeCell ref="B28:C28"/>
    <mergeCell ref="D28:E28"/>
    <mergeCell ref="F28:G28"/>
    <mergeCell ref="A7:K7"/>
    <mergeCell ref="I12:J12"/>
    <mergeCell ref="H13:H15"/>
    <mergeCell ref="I13:J15"/>
    <mergeCell ref="H16:H18"/>
    <mergeCell ref="I16:J18"/>
    <mergeCell ref="B12:C12"/>
    <mergeCell ref="D12:E12"/>
    <mergeCell ref="F12:G12"/>
    <mergeCell ref="B23:E23"/>
    <mergeCell ref="F23:H23"/>
    <mergeCell ref="I23:J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A36:F36"/>
    <mergeCell ref="H30:K30"/>
    <mergeCell ref="H31:K31"/>
    <mergeCell ref="B33:C33"/>
    <mergeCell ref="D33:E33"/>
    <mergeCell ref="F33:G33"/>
    <mergeCell ref="H33:K33"/>
    <mergeCell ref="H34:K34"/>
    <mergeCell ref="A35:F35"/>
    <mergeCell ref="B32:C32"/>
    <mergeCell ref="D32:E32"/>
    <mergeCell ref="F32:G32"/>
    <mergeCell ref="B30:C30"/>
    <mergeCell ref="D30:E30"/>
    <mergeCell ref="F30:G30"/>
    <mergeCell ref="B31:C31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36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80" customWidth="1"/>
    <col min="2" max="7" width="15.6640625" style="80" customWidth="1"/>
    <col min="8" max="8" width="22.6640625" style="80" customWidth="1"/>
    <col min="9" max="256" width="8.83203125" style="80" customWidth="1"/>
  </cols>
  <sheetData>
    <row r="1" spans="1:11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540"/>
      <c r="J1" s="540"/>
      <c r="K1" s="540"/>
    </row>
    <row r="2" spans="1:11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541"/>
      <c r="J2" s="541"/>
      <c r="K2" s="541"/>
    </row>
    <row r="3" spans="1:11" ht="14.5" customHeight="1" x14ac:dyDescent="0.15">
      <c r="A3" s="34"/>
      <c r="B3" s="81" t="str">
        <f>Pools!B11</f>
        <v>AM Pool - 8:00am Start</v>
      </c>
      <c r="C3" s="36"/>
      <c r="D3" s="34"/>
      <c r="E3" s="34"/>
      <c r="F3" s="2"/>
      <c r="G3" s="2"/>
      <c r="H3" s="2"/>
      <c r="I3" s="37"/>
      <c r="J3" s="37"/>
      <c r="K3" s="37"/>
    </row>
    <row r="4" spans="1:11" ht="14.5" customHeight="1" x14ac:dyDescent="0.15">
      <c r="A4" s="38" t="s">
        <v>236</v>
      </c>
      <c r="B4" s="39" t="str">
        <f>Pools!B12</f>
        <v>Apex Event Center Ct. 1</v>
      </c>
      <c r="C4" s="2"/>
      <c r="D4" s="2"/>
      <c r="E4" s="2"/>
      <c r="F4" s="2"/>
      <c r="G4" s="2"/>
      <c r="H4" s="2"/>
      <c r="I4" s="37"/>
      <c r="J4" s="37"/>
      <c r="K4" s="37"/>
    </row>
    <row r="5" spans="1:11" ht="14.5" customHeight="1" x14ac:dyDescent="0.15">
      <c r="A5" s="38" t="s">
        <v>237</v>
      </c>
      <c r="B5" s="39" t="str">
        <f>Pools!A10</f>
        <v>Division I</v>
      </c>
      <c r="C5" s="2"/>
      <c r="D5" s="2"/>
      <c r="E5" s="2"/>
      <c r="F5" s="2"/>
      <c r="G5" s="2"/>
      <c r="H5" s="2"/>
      <c r="I5" s="37"/>
      <c r="J5" s="37"/>
      <c r="K5" s="37"/>
    </row>
    <row r="6" spans="1:11" ht="13.75" customHeight="1" x14ac:dyDescent="0.15">
      <c r="A6" s="2"/>
      <c r="B6" s="2"/>
      <c r="C6" s="2"/>
      <c r="D6" s="2"/>
      <c r="E6" s="2"/>
      <c r="F6" s="2"/>
      <c r="G6" s="2"/>
      <c r="H6" s="2"/>
      <c r="I6" s="37"/>
      <c r="J6" s="37"/>
      <c r="K6" s="37"/>
    </row>
    <row r="7" spans="1:11" ht="14.5" customHeight="1" x14ac:dyDescent="0.15">
      <c r="A7" s="522" t="s">
        <v>238</v>
      </c>
      <c r="B7" s="523"/>
      <c r="C7" s="523"/>
      <c r="D7" s="523"/>
      <c r="E7" s="523"/>
      <c r="F7" s="523"/>
      <c r="G7" s="523"/>
      <c r="H7" s="523"/>
      <c r="I7" s="524"/>
      <c r="J7" s="524"/>
      <c r="K7" s="524"/>
    </row>
    <row r="8" spans="1:11" ht="13.75" customHeight="1" x14ac:dyDescent="0.15">
      <c r="A8" s="2"/>
      <c r="B8" s="2"/>
      <c r="C8" s="2"/>
      <c r="D8" s="2"/>
      <c r="E8" s="2"/>
      <c r="F8" s="2"/>
      <c r="G8" s="2"/>
      <c r="H8" s="2"/>
      <c r="I8" s="37"/>
      <c r="J8" s="37"/>
      <c r="K8" s="37"/>
    </row>
    <row r="9" spans="1:11" ht="13.75" customHeight="1" x14ac:dyDescent="0.15">
      <c r="A9" s="43" t="s">
        <v>239</v>
      </c>
      <c r="B9" s="39" t="s">
        <v>263</v>
      </c>
      <c r="C9" s="2"/>
      <c r="D9" s="44"/>
      <c r="E9" s="44"/>
      <c r="F9" s="2"/>
      <c r="G9" s="2"/>
      <c r="H9" s="2"/>
      <c r="I9" s="37"/>
      <c r="J9" s="37"/>
      <c r="K9" s="37"/>
    </row>
    <row r="10" spans="1:11" ht="13.75" customHeight="1" x14ac:dyDescent="0.15">
      <c r="A10" s="43" t="s">
        <v>241</v>
      </c>
      <c r="B10" s="45">
        <v>1</v>
      </c>
      <c r="C10" s="46"/>
      <c r="D10" s="44"/>
      <c r="E10" s="44"/>
      <c r="F10" s="2"/>
      <c r="G10" s="2"/>
      <c r="H10" s="2"/>
      <c r="I10" s="37"/>
      <c r="J10" s="37"/>
      <c r="K10" s="37"/>
    </row>
    <row r="11" spans="1:11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8"/>
      <c r="J11" s="48"/>
      <c r="K11" s="37"/>
    </row>
    <row r="12" spans="1:11" ht="13.75" customHeight="1" x14ac:dyDescent="0.15">
      <c r="A12" s="49" t="s">
        <v>242</v>
      </c>
      <c r="B12" s="536" t="str">
        <f>A13</f>
        <v>915 United 16 Gil/Alan</v>
      </c>
      <c r="C12" s="537"/>
      <c r="D12" s="536" t="str">
        <f>A16</f>
        <v>Amarillo Xtreme 18 Flex</v>
      </c>
      <c r="E12" s="537"/>
      <c r="F12" s="536" t="str">
        <f>A19</f>
        <v>ARVC 14N1 Adidasa</v>
      </c>
      <c r="G12" s="537"/>
      <c r="H12" s="49" t="s">
        <v>243</v>
      </c>
      <c r="I12" s="525" t="s">
        <v>244</v>
      </c>
      <c r="J12" s="526"/>
      <c r="K12" s="50"/>
    </row>
    <row r="13" spans="1:11" ht="24" customHeight="1" x14ac:dyDescent="0.15">
      <c r="A13" s="542" t="str">
        <f>Pools!B14</f>
        <v>915 United 16 Gil/Alan</v>
      </c>
      <c r="B13" s="543"/>
      <c r="C13" s="544"/>
      <c r="D13" s="53"/>
      <c r="E13" s="53"/>
      <c r="F13" s="53"/>
      <c r="G13" s="53"/>
      <c r="H13" s="527">
        <v>1</v>
      </c>
      <c r="I13" s="530"/>
      <c r="J13" s="531"/>
      <c r="K13" s="50"/>
    </row>
    <row r="14" spans="1:11" ht="24" customHeight="1" x14ac:dyDescent="0.15">
      <c r="A14" s="528"/>
      <c r="B14" s="545"/>
      <c r="C14" s="546"/>
      <c r="D14" s="53"/>
      <c r="E14" s="53"/>
      <c r="F14" s="53"/>
      <c r="G14" s="53"/>
      <c r="H14" s="528"/>
      <c r="I14" s="532"/>
      <c r="J14" s="533"/>
      <c r="K14" s="50"/>
    </row>
    <row r="15" spans="1:11" ht="24" customHeight="1" x14ac:dyDescent="0.15">
      <c r="A15" s="529"/>
      <c r="B15" s="547"/>
      <c r="C15" s="548"/>
      <c r="D15" s="53"/>
      <c r="E15" s="53"/>
      <c r="F15" s="53"/>
      <c r="G15" s="53"/>
      <c r="H15" s="529"/>
      <c r="I15" s="534"/>
      <c r="J15" s="535"/>
      <c r="K15" s="50"/>
    </row>
    <row r="16" spans="1:11" ht="24" customHeight="1" x14ac:dyDescent="0.15">
      <c r="A16" s="542" t="str">
        <f>Pools!B15</f>
        <v>Amarillo Xtreme 18 Flex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27">
        <v>2</v>
      </c>
      <c r="I16" s="530"/>
      <c r="J16" s="531"/>
      <c r="K16" s="50"/>
    </row>
    <row r="17" spans="1:11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28"/>
      <c r="I17" s="532"/>
      <c r="J17" s="533"/>
      <c r="K17" s="50"/>
    </row>
    <row r="18" spans="1:11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29"/>
      <c r="I18" s="534"/>
      <c r="J18" s="535"/>
      <c r="K18" s="50"/>
    </row>
    <row r="19" spans="1:11" ht="24" customHeight="1" x14ac:dyDescent="0.15">
      <c r="A19" s="542" t="str">
        <f>Pools!B16</f>
        <v>ARVC 14N1 Adidasa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43"/>
      <c r="G19" s="544"/>
      <c r="H19" s="527">
        <v>3</v>
      </c>
      <c r="I19" s="530"/>
      <c r="J19" s="531"/>
      <c r="K19" s="50"/>
    </row>
    <row r="20" spans="1:11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5"/>
      <c r="G20" s="546"/>
      <c r="H20" s="528"/>
      <c r="I20" s="532"/>
      <c r="J20" s="533"/>
      <c r="K20" s="50"/>
    </row>
    <row r="21" spans="1:11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47"/>
      <c r="G21" s="548"/>
      <c r="H21" s="529"/>
      <c r="I21" s="534"/>
      <c r="J21" s="535"/>
      <c r="K21" s="50"/>
    </row>
    <row r="22" spans="1:11" ht="40.5" customHeight="1" x14ac:dyDescent="0.15">
      <c r="A22" s="18"/>
      <c r="B22" s="18"/>
      <c r="C22" s="18"/>
      <c r="D22" s="18"/>
      <c r="E22" s="18"/>
      <c r="F22" s="18"/>
      <c r="G22" s="18"/>
      <c r="H22" s="18"/>
      <c r="I22" s="59"/>
      <c r="J22" s="59"/>
      <c r="K22" s="37"/>
    </row>
    <row r="23" spans="1:11" ht="13.75" customHeight="1" x14ac:dyDescent="0.15">
      <c r="A23" s="2"/>
      <c r="B23" s="516" t="s">
        <v>245</v>
      </c>
      <c r="C23" s="517"/>
      <c r="D23" s="517"/>
      <c r="E23" s="517"/>
      <c r="F23" s="516" t="s">
        <v>246</v>
      </c>
      <c r="G23" s="517"/>
      <c r="H23" s="517"/>
      <c r="I23" s="518" t="s">
        <v>247</v>
      </c>
      <c r="J23" s="519"/>
      <c r="K23" s="48"/>
    </row>
    <row r="24" spans="1:11" ht="13.75" customHeight="1" x14ac:dyDescent="0.15">
      <c r="A24" s="61"/>
      <c r="B24" s="506" t="s">
        <v>248</v>
      </c>
      <c r="C24" s="520"/>
      <c r="D24" s="521" t="s">
        <v>249</v>
      </c>
      <c r="E24" s="520"/>
      <c r="F24" s="521" t="s">
        <v>248</v>
      </c>
      <c r="G24" s="520"/>
      <c r="H24" s="62" t="s">
        <v>249</v>
      </c>
      <c r="I24" s="63" t="s">
        <v>250</v>
      </c>
      <c r="J24" s="63" t="s">
        <v>251</v>
      </c>
      <c r="K24" s="64" t="s">
        <v>252</v>
      </c>
    </row>
    <row r="25" spans="1:11" ht="24" customHeight="1" x14ac:dyDescent="0.15">
      <c r="A25" s="49" t="str">
        <f>A13</f>
        <v>915 United 16 Gil/Alan</v>
      </c>
      <c r="B25" s="512"/>
      <c r="C25" s="513"/>
      <c r="D25" s="512"/>
      <c r="E25" s="513"/>
      <c r="F25" s="512"/>
      <c r="G25" s="513"/>
      <c r="H25" s="53"/>
      <c r="I25" s="65">
        <f>IF(D13+D14+D15+F13+F14+F15=0,0,D13+D14+D15+F13+F14+F15)</f>
        <v>0</v>
      </c>
      <c r="J25" s="65">
        <f>E13+E14+E15+G13+G14+G15</f>
        <v>0</v>
      </c>
      <c r="K25" s="65">
        <f>I25-J25</f>
        <v>0</v>
      </c>
    </row>
    <row r="26" spans="1:11" ht="24" customHeight="1" x14ac:dyDescent="0.15">
      <c r="A26" s="49" t="str">
        <f>A16</f>
        <v>Amarillo Xtreme 18 Flex</v>
      </c>
      <c r="B26" s="514"/>
      <c r="C26" s="515"/>
      <c r="D26" s="514"/>
      <c r="E26" s="515"/>
      <c r="F26" s="514"/>
      <c r="G26" s="515"/>
      <c r="H26" s="66"/>
      <c r="I26" s="67" t="e">
        <f>IF(B16+B17+B18+F16+F17+F18=0,0,B16+B17+B18+F16+F17+F18)</f>
        <v>#VALUE!</v>
      </c>
      <c r="J26" s="67" t="e">
        <f>C16+C17+C18+G16+G17+G18</f>
        <v>#VALUE!</v>
      </c>
      <c r="K26" s="67" t="e">
        <f>I26-J26</f>
        <v>#VALUE!</v>
      </c>
    </row>
    <row r="27" spans="1:11" ht="24" customHeight="1" x14ac:dyDescent="0.15">
      <c r="A27" s="49" t="str">
        <f>A19</f>
        <v>ARVC 14N1 Adidasa</v>
      </c>
      <c r="B27" s="514"/>
      <c r="C27" s="515"/>
      <c r="D27" s="514"/>
      <c r="E27" s="515"/>
      <c r="F27" s="514"/>
      <c r="G27" s="515"/>
      <c r="H27" s="66"/>
      <c r="I27" s="67" t="e">
        <f>B19+B20+B21+D19+D20+D21</f>
        <v>#VALUE!</v>
      </c>
      <c r="J27" s="67" t="e">
        <f>C19+C20+C21+E19+E20+E21</f>
        <v>#VALUE!</v>
      </c>
      <c r="K27" s="67" t="e">
        <f>I27-J27</f>
        <v>#VALUE!</v>
      </c>
    </row>
    <row r="28" spans="1:11" ht="13.75" customHeight="1" x14ac:dyDescent="0.15">
      <c r="A28" s="18"/>
      <c r="B28" s="538">
        <f>SUM(B25:C27)</f>
        <v>0</v>
      </c>
      <c r="C28" s="539"/>
      <c r="D28" s="538">
        <f>SUM(D25:E27)</f>
        <v>0</v>
      </c>
      <c r="E28" s="539"/>
      <c r="F28" s="538">
        <f>SUM(F25:G27)</f>
        <v>0</v>
      </c>
      <c r="G28" s="539"/>
      <c r="H28" s="68">
        <f>SUM(H25:H27)</f>
        <v>0</v>
      </c>
      <c r="I28" s="69" t="e">
        <f>SUM(I25:I27)</f>
        <v>#VALUE!</v>
      </c>
      <c r="J28" s="69" t="e">
        <f>SUM(J25:J27)</f>
        <v>#VALUE!</v>
      </c>
      <c r="K28" s="69" t="e">
        <f>SUM(K25:K27)</f>
        <v>#VALUE!</v>
      </c>
    </row>
    <row r="29" spans="1:11" ht="24" customHeight="1" x14ac:dyDescent="0.15">
      <c r="A29" s="47"/>
      <c r="B29" s="47"/>
      <c r="C29" s="47"/>
      <c r="D29" s="47"/>
      <c r="E29" s="47"/>
      <c r="F29" s="47"/>
      <c r="G29" s="47"/>
      <c r="H29" s="2"/>
      <c r="I29" s="37"/>
      <c r="J29" s="37"/>
      <c r="K29" s="37"/>
    </row>
    <row r="30" spans="1:11" ht="24" customHeight="1" x14ac:dyDescent="0.15">
      <c r="A30" s="70"/>
      <c r="B30" s="506" t="s">
        <v>253</v>
      </c>
      <c r="C30" s="507"/>
      <c r="D30" s="506" t="s">
        <v>253</v>
      </c>
      <c r="E30" s="507"/>
      <c r="F30" s="508" t="s">
        <v>254</v>
      </c>
      <c r="G30" s="509"/>
      <c r="H30" s="504" t="s">
        <v>255</v>
      </c>
      <c r="I30" s="505"/>
      <c r="J30" s="505"/>
      <c r="K30" s="505"/>
    </row>
    <row r="31" spans="1:11" ht="18" customHeight="1" x14ac:dyDescent="0.15">
      <c r="A31" s="71" t="s">
        <v>256</v>
      </c>
      <c r="B31" s="506" t="str">
        <f>A13</f>
        <v>915 United 16 Gil/Alan</v>
      </c>
      <c r="C31" s="507"/>
      <c r="D31" s="506" t="str">
        <f>A19</f>
        <v>ARVC 14N1 Adidasa</v>
      </c>
      <c r="E31" s="507"/>
      <c r="F31" s="508" t="str">
        <f>A16</f>
        <v>Amarillo Xtreme 18 Flex</v>
      </c>
      <c r="G31" s="509"/>
      <c r="H31" s="504" t="s">
        <v>257</v>
      </c>
      <c r="I31" s="505"/>
      <c r="J31" s="505"/>
      <c r="K31" s="505"/>
    </row>
    <row r="32" spans="1:11" ht="18" customHeight="1" x14ac:dyDescent="0.15">
      <c r="A32" s="71" t="s">
        <v>258</v>
      </c>
      <c r="B32" s="506" t="str">
        <f>A16</f>
        <v>Amarillo Xtreme 18 Flex</v>
      </c>
      <c r="C32" s="507"/>
      <c r="D32" s="506" t="str">
        <f>A19</f>
        <v>ARVC 14N1 Adidasa</v>
      </c>
      <c r="E32" s="507"/>
      <c r="F32" s="508" t="str">
        <f>A13</f>
        <v>915 United 16 Gil/Alan</v>
      </c>
      <c r="G32" s="509"/>
      <c r="H32" s="73"/>
      <c r="I32" s="74"/>
      <c r="J32" s="74"/>
      <c r="K32" s="74"/>
    </row>
    <row r="33" spans="1:11" ht="18" customHeight="1" x14ac:dyDescent="0.15">
      <c r="A33" s="71" t="s">
        <v>259</v>
      </c>
      <c r="B33" s="506" t="str">
        <f>A13</f>
        <v>915 United 16 Gil/Alan</v>
      </c>
      <c r="C33" s="507"/>
      <c r="D33" s="506" t="str">
        <f>A16</f>
        <v>Amarillo Xtreme 18 Flex</v>
      </c>
      <c r="E33" s="507"/>
      <c r="F33" s="508" t="str">
        <f>A19</f>
        <v>ARVC 14N1 Adidasa</v>
      </c>
      <c r="G33" s="509"/>
      <c r="H33" s="504" t="s">
        <v>260</v>
      </c>
      <c r="I33" s="505"/>
      <c r="J33" s="505"/>
      <c r="K33" s="505"/>
    </row>
    <row r="34" spans="1:11" ht="18" customHeight="1" x14ac:dyDescent="0.15">
      <c r="A34" s="18"/>
      <c r="B34" s="18"/>
      <c r="C34" s="18"/>
      <c r="D34" s="18"/>
      <c r="E34" s="18"/>
      <c r="F34" s="18"/>
      <c r="G34" s="18"/>
      <c r="H34" s="510" t="s">
        <v>261</v>
      </c>
      <c r="I34" s="505"/>
      <c r="J34" s="505"/>
      <c r="K34" s="505"/>
    </row>
    <row r="35" spans="1:11" ht="18" customHeight="1" x14ac:dyDescent="0.15">
      <c r="A35" s="511"/>
      <c r="B35" s="511"/>
      <c r="C35" s="511"/>
      <c r="D35" s="511"/>
      <c r="E35" s="511"/>
      <c r="F35" s="511"/>
      <c r="G35" s="75"/>
      <c r="H35" s="2"/>
      <c r="I35" s="37"/>
      <c r="J35" s="37"/>
      <c r="K35" s="37"/>
    </row>
    <row r="36" spans="1:11" ht="18" customHeight="1" x14ac:dyDescent="0.2">
      <c r="A36" s="502" t="s">
        <v>262</v>
      </c>
      <c r="B36" s="503"/>
      <c r="C36" s="503"/>
      <c r="D36" s="503"/>
      <c r="E36" s="503"/>
      <c r="F36" s="503"/>
      <c r="G36" s="78"/>
      <c r="H36" s="78"/>
      <c r="I36" s="79"/>
      <c r="J36" s="37"/>
      <c r="K36" s="37"/>
    </row>
  </sheetData>
  <mergeCells count="55">
    <mergeCell ref="B27:C27"/>
    <mergeCell ref="D27:E27"/>
    <mergeCell ref="F27:G27"/>
    <mergeCell ref="A1:K1"/>
    <mergeCell ref="A2:K2"/>
    <mergeCell ref="A19:A21"/>
    <mergeCell ref="F19:G21"/>
    <mergeCell ref="H19:H21"/>
    <mergeCell ref="I19:J21"/>
    <mergeCell ref="A13:A15"/>
    <mergeCell ref="B13:C15"/>
    <mergeCell ref="A16:A18"/>
    <mergeCell ref="D16:E18"/>
    <mergeCell ref="D31:E31"/>
    <mergeCell ref="F31:G31"/>
    <mergeCell ref="B28:C28"/>
    <mergeCell ref="D28:E28"/>
    <mergeCell ref="F28:G28"/>
    <mergeCell ref="A7:K7"/>
    <mergeCell ref="I12:J12"/>
    <mergeCell ref="H13:H15"/>
    <mergeCell ref="I13:J15"/>
    <mergeCell ref="H16:H18"/>
    <mergeCell ref="I16:J18"/>
    <mergeCell ref="B12:C12"/>
    <mergeCell ref="D12:E12"/>
    <mergeCell ref="F12:G12"/>
    <mergeCell ref="B23:E23"/>
    <mergeCell ref="F23:H23"/>
    <mergeCell ref="I23:J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A36:F36"/>
    <mergeCell ref="H30:K30"/>
    <mergeCell ref="H31:K31"/>
    <mergeCell ref="B33:C33"/>
    <mergeCell ref="D33:E33"/>
    <mergeCell ref="F33:G33"/>
    <mergeCell ref="H33:K33"/>
    <mergeCell ref="H34:K34"/>
    <mergeCell ref="A35:F35"/>
    <mergeCell ref="B32:C32"/>
    <mergeCell ref="D32:E32"/>
    <mergeCell ref="F32:G32"/>
    <mergeCell ref="B30:C30"/>
    <mergeCell ref="D30:E30"/>
    <mergeCell ref="F30:G30"/>
    <mergeCell ref="B31:C31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82" customWidth="1"/>
    <col min="2" max="9" width="15.6640625" style="82" customWidth="1"/>
    <col min="10" max="10" width="22.6640625" style="82" customWidth="1"/>
    <col min="11" max="256" width="8.83203125" style="82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Pools!C11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Pools!C12</f>
        <v>Apex Event Center Ct. 2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Pools!A10</f>
        <v>Division 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265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2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MEVC Edge 161</v>
      </c>
      <c r="C12" s="537"/>
      <c r="D12" s="536" t="str">
        <f>A16</f>
        <v>RVC Elite 18</v>
      </c>
      <c r="E12" s="537"/>
      <c r="F12" s="536" t="str">
        <f>A19</f>
        <v>Tx Midessa Dynasty 16</v>
      </c>
      <c r="G12" s="537"/>
      <c r="H12" s="536" t="str">
        <f>A22</f>
        <v>915 United 15 Victor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Pools!C14</f>
        <v>MEVC Edge 161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Pools!C15</f>
        <v>RVC Elite 18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Pools!C16</f>
        <v>Tx Midessa Dynasty 16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Pools!C17</f>
        <v>915 United 15 Victor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MEVC Edge 161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RVC Elite 18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Tx Midessa Dynasty 16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915 United 15 Victor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MEVC Edge 161</v>
      </c>
      <c r="C35" s="507"/>
      <c r="D35" s="506" t="str">
        <f>A30</f>
        <v>Tx Midessa Dynasty 16</v>
      </c>
      <c r="E35" s="507"/>
      <c r="F35" s="508" t="str">
        <f>A16</f>
        <v>RVC Elite 18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RVC Elite 18</v>
      </c>
      <c r="C36" s="507"/>
      <c r="D36" s="506" t="str">
        <f>A22</f>
        <v>915 United 15 Victor</v>
      </c>
      <c r="E36" s="507"/>
      <c r="F36" s="508" t="str">
        <f>A13</f>
        <v>MEVC Edge 161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MEVC Edge 161</v>
      </c>
      <c r="C37" s="507"/>
      <c r="D37" s="506" t="str">
        <f>A31</f>
        <v>915 United 15 Victor</v>
      </c>
      <c r="E37" s="507"/>
      <c r="F37" s="508" t="str">
        <f>A30</f>
        <v>Tx Midessa Dynasty 16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RVC Elite 18</v>
      </c>
      <c r="C38" s="507"/>
      <c r="D38" s="506" t="str">
        <f>A30</f>
        <v>Tx Midessa Dynasty 16</v>
      </c>
      <c r="E38" s="507"/>
      <c r="F38" s="508" t="str">
        <f>A28</f>
        <v>MEVC Edge 161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Tx Midessa Dynasty 16</v>
      </c>
      <c r="C39" s="507"/>
      <c r="D39" s="506" t="str">
        <f>A31</f>
        <v>915 United 15 Victor</v>
      </c>
      <c r="E39" s="507"/>
      <c r="F39" s="508" t="str">
        <f>A16</f>
        <v>RVC Elite 18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MEVC Edge 161</v>
      </c>
      <c r="C40" s="507"/>
      <c r="D40" s="506" t="str">
        <f>A29</f>
        <v>RVC Elite 18</v>
      </c>
      <c r="E40" s="507"/>
      <c r="F40" s="508" t="str">
        <f>A22</f>
        <v>915 United 15 Victor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84" customWidth="1"/>
    <col min="2" max="9" width="15.6640625" style="84" customWidth="1"/>
    <col min="10" max="10" width="22.6640625" style="84" customWidth="1"/>
    <col min="11" max="256" width="8.83203125" style="84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Pools!D11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Pools!D12</f>
        <v>Apex Event Center Ct. 2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Pools!A10</f>
        <v>Division 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272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2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915 United 17 Gil/Cesar</v>
      </c>
      <c r="C12" s="537"/>
      <c r="D12" s="536" t="str">
        <f>A16</f>
        <v>Outlaw Aces 18</v>
      </c>
      <c r="E12" s="537"/>
      <c r="F12" s="536" t="str">
        <f>A19</f>
        <v>TAV Amarillo 15 Shelton</v>
      </c>
      <c r="G12" s="537"/>
      <c r="H12" s="536" t="str">
        <f>A22</f>
        <v>MEVC Havoc 17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Pools!D14</f>
        <v>915 United 17 Gil/Cesar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Pools!D15</f>
        <v>Outlaw Aces 18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Pools!D16</f>
        <v>TAV Amarillo 15 Shelton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Pools!D17</f>
        <v>MEVC Havoc 17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915 United 17 Gil/Cesar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Outlaw Aces 18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TAV Amarillo 15 Shelton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MEVC Havoc 17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915 United 17 Gil/Cesar</v>
      </c>
      <c r="C35" s="507"/>
      <c r="D35" s="506" t="str">
        <f>A30</f>
        <v>TAV Amarillo 15 Shelton</v>
      </c>
      <c r="E35" s="507"/>
      <c r="F35" s="508" t="str">
        <f>A16</f>
        <v>Outlaw Aces 18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Outlaw Aces 18</v>
      </c>
      <c r="C36" s="507"/>
      <c r="D36" s="506" t="str">
        <f>A22</f>
        <v>MEVC Havoc 17</v>
      </c>
      <c r="E36" s="507"/>
      <c r="F36" s="508" t="str">
        <f>A13</f>
        <v>915 United 17 Gil/Cesar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915 United 17 Gil/Cesar</v>
      </c>
      <c r="C37" s="507"/>
      <c r="D37" s="506" t="str">
        <f>A31</f>
        <v>MEVC Havoc 17</v>
      </c>
      <c r="E37" s="507"/>
      <c r="F37" s="508" t="str">
        <f>A30</f>
        <v>TAV Amarillo 15 Shelton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Outlaw Aces 18</v>
      </c>
      <c r="C38" s="507"/>
      <c r="D38" s="506" t="str">
        <f>A30</f>
        <v>TAV Amarillo 15 Shelton</v>
      </c>
      <c r="E38" s="507"/>
      <c r="F38" s="508" t="str">
        <f>A28</f>
        <v>915 United 17 Gil/Cesar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TAV Amarillo 15 Shelton</v>
      </c>
      <c r="C39" s="507"/>
      <c r="D39" s="506" t="str">
        <f>A31</f>
        <v>MEVC Havoc 17</v>
      </c>
      <c r="E39" s="507"/>
      <c r="F39" s="508" t="str">
        <f>A16</f>
        <v>Outlaw Aces 18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915 United 17 Gil/Cesar</v>
      </c>
      <c r="C40" s="507"/>
      <c r="D40" s="506" t="str">
        <f>A29</f>
        <v>Outlaw Aces 18</v>
      </c>
      <c r="E40" s="507"/>
      <c r="F40" s="508" t="str">
        <f>A22</f>
        <v>MEVC Havoc 17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85" customWidth="1"/>
    <col min="2" max="9" width="15.6640625" style="85" customWidth="1"/>
    <col min="10" max="10" width="22.6640625" style="85" customWidth="1"/>
    <col min="11" max="256" width="8.83203125" style="85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Pools!E11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Pools!E12</f>
        <v>Apex Event Center Ct. 3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Pools!A10</f>
        <v>Division 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273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3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PBEVC Fury 18</v>
      </c>
      <c r="C12" s="537"/>
      <c r="D12" s="536" t="str">
        <f>A16</f>
        <v>NLVC 17 National</v>
      </c>
      <c r="E12" s="537"/>
      <c r="F12" s="536" t="str">
        <f>A19</f>
        <v>EP True Grit 16</v>
      </c>
      <c r="G12" s="537"/>
      <c r="H12" s="536" t="str">
        <f>A22</f>
        <v>915 United 16 Ruben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Pools!E14</f>
        <v>PBEVC Fury 18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Pools!E15</f>
        <v>NLVC 17 National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Pools!E16</f>
        <v>EP True Grit 16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Pools!E17</f>
        <v>915 United 16 Ruben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PBEVC Fury 18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NLVC 17 National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EP True Grit 16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915 United 16 Ruben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PBEVC Fury 18</v>
      </c>
      <c r="C35" s="507"/>
      <c r="D35" s="506" t="str">
        <f>A30</f>
        <v>EP True Grit 16</v>
      </c>
      <c r="E35" s="507"/>
      <c r="F35" s="508" t="str">
        <f>A16</f>
        <v>NLVC 17 National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NLVC 17 National</v>
      </c>
      <c r="C36" s="507"/>
      <c r="D36" s="506" t="str">
        <f>A22</f>
        <v>915 United 16 Ruben</v>
      </c>
      <c r="E36" s="507"/>
      <c r="F36" s="508" t="str">
        <f>A13</f>
        <v>PBEVC Fury 18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PBEVC Fury 18</v>
      </c>
      <c r="C37" s="507"/>
      <c r="D37" s="506" t="str">
        <f>A31</f>
        <v>915 United 16 Ruben</v>
      </c>
      <c r="E37" s="507"/>
      <c r="F37" s="508" t="str">
        <f>A30</f>
        <v>EP True Grit 16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NLVC 17 National</v>
      </c>
      <c r="C38" s="507"/>
      <c r="D38" s="506" t="str">
        <f>A30</f>
        <v>EP True Grit 16</v>
      </c>
      <c r="E38" s="507"/>
      <c r="F38" s="508" t="str">
        <f>A28</f>
        <v>PBEVC Fury 18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EP True Grit 16</v>
      </c>
      <c r="C39" s="507"/>
      <c r="D39" s="506" t="str">
        <f>A31</f>
        <v>915 United 16 Ruben</v>
      </c>
      <c r="E39" s="507"/>
      <c r="F39" s="508" t="str">
        <f>A16</f>
        <v>NLVC 17 National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PBEVC Fury 18</v>
      </c>
      <c r="C40" s="507"/>
      <c r="D40" s="506" t="str">
        <f>A29</f>
        <v>NLVC 17 National</v>
      </c>
      <c r="E40" s="507"/>
      <c r="F40" s="508" t="str">
        <f>A22</f>
        <v>915 United 16 Ruben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V117"/>
  <sheetViews>
    <sheetView showGridLines="0" workbookViewId="0"/>
  </sheetViews>
  <sheetFormatPr baseColWidth="10" defaultColWidth="9.1640625" defaultRowHeight="12.75" customHeight="1" x14ac:dyDescent="0.15"/>
  <cols>
    <col min="1" max="1" width="27.6640625" style="86" customWidth="1"/>
    <col min="2" max="8" width="32.6640625" style="86" customWidth="1"/>
    <col min="9" max="9" width="27.6640625" style="86" customWidth="1"/>
    <col min="10" max="256" width="9.1640625" style="86" customWidth="1"/>
  </cols>
  <sheetData>
    <row r="1" spans="1:10" ht="20.5" customHeight="1" x14ac:dyDescent="0.2">
      <c r="A1" s="550" t="str">
        <f>Pools!A1</f>
        <v>Lubbock Bid Qualifier</v>
      </c>
      <c r="B1" s="553"/>
      <c r="C1" s="553"/>
      <c r="D1" s="553"/>
      <c r="E1" s="553"/>
      <c r="F1" s="553"/>
      <c r="G1" s="553"/>
      <c r="H1" s="553"/>
      <c r="I1" s="553"/>
      <c r="J1" s="37"/>
    </row>
    <row r="2" spans="1:10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37"/>
    </row>
    <row r="3" spans="1:10" ht="18.5" customHeight="1" x14ac:dyDescent="0.2">
      <c r="A3" s="554"/>
      <c r="B3" s="554"/>
      <c r="C3" s="554"/>
      <c r="D3" s="554"/>
      <c r="E3" s="3"/>
      <c r="F3" s="3"/>
      <c r="G3" s="3"/>
      <c r="H3" s="2"/>
      <c r="I3" s="2"/>
      <c r="J3" s="37"/>
    </row>
    <row r="4" spans="1:10" ht="20.5" customHeight="1" x14ac:dyDescent="0.2">
      <c r="A4" s="550" t="str">
        <f>Pools!A10</f>
        <v>Division I</v>
      </c>
      <c r="B4" s="551"/>
      <c r="C4" s="551"/>
      <c r="D4" s="551"/>
      <c r="E4" s="551"/>
      <c r="F4" s="551"/>
      <c r="G4" s="551"/>
      <c r="H4" s="551"/>
      <c r="I4" s="551"/>
      <c r="J4" s="37"/>
    </row>
    <row r="5" spans="1:10" ht="20.5" customHeight="1" x14ac:dyDescent="0.2">
      <c r="A5" s="550" t="s">
        <v>274</v>
      </c>
      <c r="B5" s="551"/>
      <c r="C5" s="551"/>
      <c r="D5" s="551"/>
      <c r="E5" s="551"/>
      <c r="F5" s="551"/>
      <c r="G5" s="551"/>
      <c r="H5" s="551"/>
      <c r="I5" s="551"/>
      <c r="J5" s="37"/>
    </row>
    <row r="6" spans="1:10" ht="13.75" customHeight="1" x14ac:dyDescent="0.15">
      <c r="A6" s="2"/>
      <c r="B6" s="2"/>
      <c r="C6" s="2"/>
      <c r="D6" s="75"/>
      <c r="E6" s="2"/>
      <c r="F6" s="75"/>
      <c r="G6" s="75"/>
      <c r="H6" s="2"/>
      <c r="I6" s="2"/>
      <c r="J6" s="37"/>
    </row>
    <row r="7" spans="1:10" ht="16.5" customHeight="1" x14ac:dyDescent="0.2">
      <c r="A7" s="2"/>
      <c r="B7" s="88"/>
      <c r="C7" s="88"/>
      <c r="D7" s="76" t="s">
        <v>10</v>
      </c>
      <c r="E7" s="76" t="s">
        <v>275</v>
      </c>
      <c r="F7" s="76" t="s">
        <v>11</v>
      </c>
      <c r="G7" s="89"/>
      <c r="H7" s="2"/>
      <c r="I7" s="88"/>
      <c r="J7" s="37"/>
    </row>
    <row r="8" spans="1:10" ht="16.5" customHeight="1" x14ac:dyDescent="0.2">
      <c r="A8" s="2"/>
      <c r="B8" s="2"/>
      <c r="C8" s="2"/>
      <c r="D8" s="90"/>
      <c r="E8" s="2"/>
      <c r="F8" s="90"/>
      <c r="G8" s="90"/>
      <c r="H8" s="2"/>
      <c r="I8" s="2"/>
      <c r="J8" s="37"/>
    </row>
    <row r="9" spans="1:10" ht="16.5" customHeight="1" x14ac:dyDescent="0.2">
      <c r="A9" s="502" t="s">
        <v>276</v>
      </c>
      <c r="B9" s="552"/>
      <c r="C9" s="552"/>
      <c r="D9" s="552"/>
      <c r="E9" s="552"/>
      <c r="F9" s="552"/>
      <c r="G9" s="552"/>
      <c r="H9" s="552"/>
      <c r="I9" s="552"/>
      <c r="J9" s="37"/>
    </row>
    <row r="10" spans="1:10" ht="16.5" customHeight="1" x14ac:dyDescent="0.2">
      <c r="A10" s="2"/>
      <c r="B10" s="2"/>
      <c r="C10" s="2"/>
      <c r="D10" s="90"/>
      <c r="E10" s="2"/>
      <c r="F10" s="90"/>
      <c r="G10" s="90"/>
      <c r="H10" s="2"/>
      <c r="I10" s="2"/>
      <c r="J10" s="37"/>
    </row>
    <row r="11" spans="1:10" ht="33" customHeight="1" x14ac:dyDescent="0.2">
      <c r="A11" s="2"/>
      <c r="B11" s="2"/>
      <c r="C11" s="2"/>
      <c r="D11" s="90"/>
      <c r="E11" s="2"/>
      <c r="F11" s="90"/>
      <c r="G11" s="90"/>
      <c r="H11" s="2"/>
      <c r="I11" s="2"/>
      <c r="J11" s="37"/>
    </row>
    <row r="12" spans="1:10" ht="33" customHeight="1" x14ac:dyDescent="0.2">
      <c r="A12" s="2"/>
      <c r="B12" s="2"/>
      <c r="C12" s="2"/>
      <c r="D12" s="91"/>
      <c r="E12" s="90"/>
      <c r="F12" s="92"/>
      <c r="G12" s="77"/>
      <c r="H12" s="2"/>
      <c r="I12" s="2"/>
      <c r="J12" s="37"/>
    </row>
    <row r="13" spans="1:10" ht="33" customHeight="1" x14ac:dyDescent="0.2">
      <c r="A13" s="2"/>
      <c r="B13" s="2"/>
      <c r="C13" s="32"/>
      <c r="D13" s="93" t="s">
        <v>277</v>
      </c>
      <c r="E13" s="90"/>
      <c r="F13" s="94" t="s">
        <v>278</v>
      </c>
      <c r="G13" s="95"/>
      <c r="H13" s="2"/>
      <c r="I13" s="2"/>
      <c r="J13" s="37"/>
    </row>
    <row r="14" spans="1:10" ht="33" customHeight="1" x14ac:dyDescent="0.2">
      <c r="A14" s="90"/>
      <c r="B14" s="90"/>
      <c r="C14" s="96"/>
      <c r="D14" s="95"/>
      <c r="E14" s="2"/>
      <c r="F14" s="96"/>
      <c r="G14" s="95"/>
      <c r="H14" s="2"/>
      <c r="I14" s="2"/>
      <c r="J14" s="37"/>
    </row>
    <row r="15" spans="1:10" ht="33" customHeight="1" x14ac:dyDescent="0.2">
      <c r="A15" s="2"/>
      <c r="B15" s="2"/>
      <c r="C15" s="32"/>
      <c r="D15" s="97" t="s">
        <v>279</v>
      </c>
      <c r="E15" s="2"/>
      <c r="F15" s="98" t="s">
        <v>280</v>
      </c>
      <c r="G15" s="99"/>
      <c r="H15" s="2"/>
      <c r="I15" s="2"/>
      <c r="J15" s="37"/>
    </row>
    <row r="16" spans="1:10" ht="33" customHeight="1" x14ac:dyDescent="0.2">
      <c r="A16" s="2"/>
      <c r="B16" s="2"/>
      <c r="C16" s="100"/>
      <c r="D16" s="97" t="str">
        <f>F36</f>
        <v>Apex Event Center Ct. 1</v>
      </c>
      <c r="E16" s="2"/>
      <c r="F16" s="101" t="str">
        <f>F7</f>
        <v>Apex Event Center Ct. 2</v>
      </c>
      <c r="G16" s="102"/>
      <c r="H16" s="2"/>
      <c r="I16" s="2"/>
      <c r="J16" s="37"/>
    </row>
    <row r="17" spans="1:10" ht="33" customHeight="1" x14ac:dyDescent="0.2">
      <c r="A17" s="2"/>
      <c r="B17" s="32"/>
      <c r="C17" s="103"/>
      <c r="D17" s="104" t="s">
        <v>281</v>
      </c>
      <c r="E17" s="105" t="s">
        <v>282</v>
      </c>
      <c r="F17" s="106" t="s">
        <v>283</v>
      </c>
      <c r="G17" s="107"/>
      <c r="H17" s="13"/>
      <c r="I17" s="2"/>
      <c r="J17" s="37"/>
    </row>
    <row r="18" spans="1:10" ht="33" customHeight="1" x14ac:dyDescent="0.2">
      <c r="A18" s="2"/>
      <c r="B18" s="32"/>
      <c r="C18" s="108"/>
      <c r="D18" s="109"/>
      <c r="E18" s="110"/>
      <c r="F18" s="111"/>
      <c r="G18" s="109"/>
      <c r="H18" s="13"/>
      <c r="I18" s="2"/>
      <c r="J18" s="37"/>
    </row>
    <row r="19" spans="1:10" ht="33" customHeight="1" x14ac:dyDescent="0.2">
      <c r="A19" s="2"/>
      <c r="B19" s="32"/>
      <c r="C19" s="108"/>
      <c r="D19" s="109"/>
      <c r="E19" s="112" t="s">
        <v>284</v>
      </c>
      <c r="F19" s="109"/>
      <c r="G19" s="109"/>
      <c r="H19" s="13"/>
      <c r="I19" s="2"/>
      <c r="J19" s="37"/>
    </row>
    <row r="20" spans="1:10" ht="33" customHeight="1" x14ac:dyDescent="0.2">
      <c r="A20" s="2"/>
      <c r="B20" s="32"/>
      <c r="C20" s="108"/>
      <c r="D20" s="113"/>
      <c r="E20" s="114" t="str">
        <f>D7</f>
        <v>Apex Event Center Ct. 1</v>
      </c>
      <c r="F20" s="113"/>
      <c r="G20" s="109"/>
      <c r="H20" s="13"/>
      <c r="I20" s="2"/>
      <c r="J20" s="37"/>
    </row>
    <row r="21" spans="1:10" ht="33" customHeight="1" x14ac:dyDescent="0.2">
      <c r="A21" s="2"/>
      <c r="B21" s="32"/>
      <c r="C21" s="97" t="s">
        <v>285</v>
      </c>
      <c r="D21" s="115"/>
      <c r="E21" s="116" t="s">
        <v>286</v>
      </c>
      <c r="F21" s="117"/>
      <c r="G21" s="98" t="s">
        <v>287</v>
      </c>
      <c r="H21" s="13"/>
      <c r="I21" s="2"/>
      <c r="J21" s="37"/>
    </row>
    <row r="22" spans="1:10" ht="33" customHeight="1" x14ac:dyDescent="0.2">
      <c r="A22" s="2"/>
      <c r="B22" s="100"/>
      <c r="C22" s="97" t="str">
        <f>G22</f>
        <v>Apex Event Center Ct. 1</v>
      </c>
      <c r="D22" s="96"/>
      <c r="E22" s="111"/>
      <c r="F22" s="95"/>
      <c r="G22" s="98" t="str">
        <f>D16</f>
        <v>Apex Event Center Ct. 1</v>
      </c>
      <c r="H22" s="118"/>
      <c r="I22" s="2"/>
      <c r="J22" s="37"/>
    </row>
    <row r="23" spans="1:10" ht="33" customHeight="1" x14ac:dyDescent="0.2">
      <c r="A23" s="32"/>
      <c r="B23" s="103"/>
      <c r="C23" s="104" t="s">
        <v>288</v>
      </c>
      <c r="D23" s="96"/>
      <c r="E23" s="119"/>
      <c r="F23" s="95"/>
      <c r="G23" s="120" t="s">
        <v>289</v>
      </c>
      <c r="H23" s="103"/>
      <c r="I23" s="13"/>
      <c r="J23" s="37"/>
    </row>
    <row r="24" spans="1:10" ht="33" customHeight="1" x14ac:dyDescent="0.2">
      <c r="A24" s="32"/>
      <c r="B24" s="108"/>
      <c r="C24" s="13"/>
      <c r="D24" s="2"/>
      <c r="E24" s="121" t="s">
        <v>290</v>
      </c>
      <c r="F24" s="2"/>
      <c r="G24" s="96"/>
      <c r="H24" s="108"/>
      <c r="I24" s="13"/>
      <c r="J24" s="37"/>
    </row>
    <row r="25" spans="1:10" ht="33" customHeight="1" x14ac:dyDescent="0.2">
      <c r="A25" s="32"/>
      <c r="B25" s="108"/>
      <c r="C25" s="13"/>
      <c r="D25" s="90"/>
      <c r="E25" s="90"/>
      <c r="F25" s="122" t="s">
        <v>291</v>
      </c>
      <c r="G25" s="96"/>
      <c r="H25" s="109"/>
      <c r="I25" s="13"/>
      <c r="J25" s="37"/>
    </row>
    <row r="26" spans="1:10" ht="33" customHeight="1" x14ac:dyDescent="0.2">
      <c r="A26" s="32"/>
      <c r="B26" s="108"/>
      <c r="C26" s="13"/>
      <c r="D26" s="90"/>
      <c r="E26" s="96"/>
      <c r="F26" s="110"/>
      <c r="G26" s="109"/>
      <c r="H26" s="109"/>
      <c r="I26" s="13"/>
      <c r="J26" s="37"/>
    </row>
    <row r="27" spans="1:10" ht="33" customHeight="1" x14ac:dyDescent="0.2">
      <c r="A27" s="32"/>
      <c r="B27" s="108"/>
      <c r="C27" s="13"/>
      <c r="D27" s="90"/>
      <c r="E27" s="96"/>
      <c r="F27" s="112" t="s">
        <v>292</v>
      </c>
      <c r="G27" s="109"/>
      <c r="H27" s="109"/>
      <c r="I27" s="13"/>
      <c r="J27" s="37"/>
    </row>
    <row r="28" spans="1:10" ht="33" customHeight="1" x14ac:dyDescent="0.2">
      <c r="A28" s="32"/>
      <c r="B28" s="108"/>
      <c r="C28" s="118"/>
      <c r="D28" s="91"/>
      <c r="E28" s="123"/>
      <c r="F28" s="112" t="str">
        <f>F16</f>
        <v>Apex Event Center Ct. 2</v>
      </c>
      <c r="G28" s="113"/>
      <c r="H28" s="109"/>
      <c r="I28" s="13"/>
      <c r="J28" s="37"/>
    </row>
    <row r="29" spans="1:10" ht="33" customHeight="1" x14ac:dyDescent="0.2">
      <c r="A29" s="32"/>
      <c r="B29" s="13"/>
      <c r="C29" s="124"/>
      <c r="D29" s="125"/>
      <c r="E29" s="115"/>
      <c r="F29" s="126" t="s">
        <v>293</v>
      </c>
      <c r="G29" s="117"/>
      <c r="H29" s="96"/>
      <c r="I29" s="13"/>
      <c r="J29" s="37"/>
    </row>
    <row r="30" spans="1:10" ht="33" customHeight="1" x14ac:dyDescent="0.2">
      <c r="A30" s="32"/>
      <c r="B30" s="13"/>
      <c r="C30" s="2"/>
      <c r="D30" s="90"/>
      <c r="E30" s="96"/>
      <c r="F30" s="109"/>
      <c r="G30" s="95"/>
      <c r="H30" s="96"/>
      <c r="I30" s="13"/>
      <c r="J30" s="37"/>
    </row>
    <row r="31" spans="1:10" ht="33" customHeight="1" x14ac:dyDescent="0.2">
      <c r="A31" s="32"/>
      <c r="B31" s="97" t="s">
        <v>294</v>
      </c>
      <c r="C31" s="77"/>
      <c r="D31" s="90"/>
      <c r="E31" s="96"/>
      <c r="F31" s="119"/>
      <c r="G31" s="95"/>
      <c r="H31" s="98" t="s">
        <v>295</v>
      </c>
      <c r="I31" s="13"/>
      <c r="J31" s="37"/>
    </row>
    <row r="32" spans="1:10" ht="33" customHeight="1" x14ac:dyDescent="0.2">
      <c r="A32" s="100"/>
      <c r="B32" s="97" t="str">
        <f>C42</f>
        <v>Apex Event Center Ct. 2</v>
      </c>
      <c r="C32" s="89"/>
      <c r="D32" s="90"/>
      <c r="E32" s="90"/>
      <c r="F32" s="121" t="s">
        <v>296</v>
      </c>
      <c r="G32" s="90"/>
      <c r="H32" s="98" t="str">
        <f>C22</f>
        <v>Apex Event Center Ct. 1</v>
      </c>
      <c r="I32" s="118"/>
      <c r="J32" s="37"/>
    </row>
    <row r="33" spans="1:10" ht="33" customHeight="1" x14ac:dyDescent="0.2">
      <c r="A33" s="127" t="s">
        <v>297</v>
      </c>
      <c r="B33" s="104" t="s">
        <v>298</v>
      </c>
      <c r="C33" s="77"/>
      <c r="D33" s="90"/>
      <c r="E33" s="90"/>
      <c r="F33" s="122" t="s">
        <v>299</v>
      </c>
      <c r="G33" s="90"/>
      <c r="H33" s="120" t="s">
        <v>300</v>
      </c>
      <c r="I33" s="128" t="s">
        <v>301</v>
      </c>
      <c r="J33" s="37"/>
    </row>
    <row r="34" spans="1:10" ht="33" customHeight="1" x14ac:dyDescent="0.2">
      <c r="A34" s="98" t="s">
        <v>302</v>
      </c>
      <c r="B34" s="99"/>
      <c r="C34" s="77"/>
      <c r="D34" s="90"/>
      <c r="E34" s="96"/>
      <c r="F34" s="110"/>
      <c r="G34" s="95"/>
      <c r="H34" s="129"/>
      <c r="I34" s="97" t="s">
        <v>302</v>
      </c>
      <c r="J34" s="37"/>
    </row>
    <row r="35" spans="1:10" ht="33" customHeight="1" x14ac:dyDescent="0.2">
      <c r="A35" s="32"/>
      <c r="B35" s="99"/>
      <c r="C35" s="77"/>
      <c r="D35" s="90"/>
      <c r="E35" s="96"/>
      <c r="F35" s="112" t="s">
        <v>303</v>
      </c>
      <c r="G35" s="95"/>
      <c r="H35" s="129"/>
      <c r="I35" s="130"/>
      <c r="J35" s="37"/>
    </row>
    <row r="36" spans="1:10" ht="33" customHeight="1" x14ac:dyDescent="0.2">
      <c r="A36" s="32"/>
      <c r="B36" s="99"/>
      <c r="C36" s="92"/>
      <c r="D36" s="91"/>
      <c r="E36" s="123"/>
      <c r="F36" s="112" t="str">
        <f>F48</f>
        <v>Apex Event Center Ct. 1</v>
      </c>
      <c r="G36" s="131"/>
      <c r="H36" s="129"/>
      <c r="I36" s="13"/>
      <c r="J36" s="37"/>
    </row>
    <row r="37" spans="1:10" ht="33" customHeight="1" x14ac:dyDescent="0.2">
      <c r="A37" s="32"/>
      <c r="B37" s="132"/>
      <c r="C37" s="133"/>
      <c r="D37" s="125"/>
      <c r="E37" s="115"/>
      <c r="F37" s="126" t="s">
        <v>304</v>
      </c>
      <c r="G37" s="110"/>
      <c r="H37" s="132"/>
      <c r="I37" s="13"/>
      <c r="J37" s="37"/>
    </row>
    <row r="38" spans="1:10" ht="33" customHeight="1" x14ac:dyDescent="0.2">
      <c r="A38" s="32"/>
      <c r="B38" s="134"/>
      <c r="C38" s="135"/>
      <c r="D38" s="90"/>
      <c r="E38" s="96"/>
      <c r="F38" s="109"/>
      <c r="G38" s="109"/>
      <c r="H38" s="134"/>
      <c r="I38" s="13"/>
      <c r="J38" s="37"/>
    </row>
    <row r="39" spans="1:10" ht="33" customHeight="1" x14ac:dyDescent="0.2">
      <c r="A39" s="32"/>
      <c r="B39" s="134"/>
      <c r="C39" s="135"/>
      <c r="D39" s="90"/>
      <c r="E39" s="96"/>
      <c r="F39" s="119"/>
      <c r="G39" s="109"/>
      <c r="H39" s="134"/>
      <c r="I39" s="13"/>
      <c r="J39" s="37"/>
    </row>
    <row r="40" spans="1:10" ht="33" customHeight="1" x14ac:dyDescent="0.2">
      <c r="A40" s="32"/>
      <c r="B40" s="108"/>
      <c r="C40" s="13"/>
      <c r="D40" s="90"/>
      <c r="E40" s="25"/>
      <c r="F40" s="121" t="s">
        <v>305</v>
      </c>
      <c r="G40" s="96"/>
      <c r="H40" s="108"/>
      <c r="I40" s="13"/>
      <c r="J40" s="37"/>
    </row>
    <row r="41" spans="1:10" ht="33" customHeight="1" x14ac:dyDescent="0.2">
      <c r="A41" s="32"/>
      <c r="B41" s="108"/>
      <c r="C41" s="97" t="s">
        <v>306</v>
      </c>
      <c r="D41" s="136"/>
      <c r="E41" s="137" t="s">
        <v>307</v>
      </c>
      <c r="F41" s="138"/>
      <c r="G41" s="98" t="s">
        <v>308</v>
      </c>
      <c r="H41" s="108"/>
      <c r="I41" s="13"/>
      <c r="J41" s="37"/>
    </row>
    <row r="42" spans="1:10" ht="33" customHeight="1" x14ac:dyDescent="0.2">
      <c r="A42" s="32"/>
      <c r="B42" s="139"/>
      <c r="C42" s="97" t="str">
        <f>G42</f>
        <v>Apex Event Center Ct. 2</v>
      </c>
      <c r="D42" s="96"/>
      <c r="E42" s="110"/>
      <c r="F42" s="95"/>
      <c r="G42" s="98" t="str">
        <f>D48</f>
        <v>Apex Event Center Ct. 2</v>
      </c>
      <c r="H42" s="139"/>
      <c r="I42" s="13"/>
      <c r="J42" s="37"/>
    </row>
    <row r="43" spans="1:10" ht="33" customHeight="1" x14ac:dyDescent="0.2">
      <c r="A43" s="2"/>
      <c r="B43" s="140"/>
      <c r="C43" s="104" t="s">
        <v>309</v>
      </c>
      <c r="D43" s="32"/>
      <c r="E43" s="112" t="s">
        <v>310</v>
      </c>
      <c r="F43" s="13"/>
      <c r="G43" s="120" t="s">
        <v>311</v>
      </c>
      <c r="H43" s="141"/>
      <c r="I43" s="2"/>
      <c r="J43" s="37"/>
    </row>
    <row r="44" spans="1:10" ht="33" customHeight="1" x14ac:dyDescent="0.2">
      <c r="A44" s="2"/>
      <c r="B44" s="32"/>
      <c r="C44" s="13"/>
      <c r="D44" s="123"/>
      <c r="E44" s="112" t="str">
        <f>E20</f>
        <v>Apex Event Center Ct. 1</v>
      </c>
      <c r="F44" s="131"/>
      <c r="G44" s="96"/>
      <c r="H44" s="13"/>
      <c r="I44" s="2"/>
      <c r="J44" s="37"/>
    </row>
    <row r="45" spans="1:10" ht="33" customHeight="1" x14ac:dyDescent="0.2">
      <c r="A45" s="2"/>
      <c r="B45" s="32"/>
      <c r="C45" s="108"/>
      <c r="D45" s="103"/>
      <c r="E45" s="126" t="s">
        <v>312</v>
      </c>
      <c r="F45" s="110"/>
      <c r="G45" s="109"/>
      <c r="H45" s="13"/>
      <c r="I45" s="2"/>
      <c r="J45" s="37"/>
    </row>
    <row r="46" spans="1:10" ht="33" customHeight="1" x14ac:dyDescent="0.2">
      <c r="A46" s="2"/>
      <c r="B46" s="32"/>
      <c r="C46" s="108"/>
      <c r="D46" s="109"/>
      <c r="E46" s="109"/>
      <c r="F46" s="109"/>
      <c r="G46" s="109"/>
      <c r="H46" s="13"/>
      <c r="I46" s="2"/>
      <c r="J46" s="37"/>
    </row>
    <row r="47" spans="1:10" ht="33" customHeight="1" x14ac:dyDescent="0.2">
      <c r="A47" s="2"/>
      <c r="B47" s="32"/>
      <c r="C47" s="108"/>
      <c r="D47" s="112" t="s">
        <v>313</v>
      </c>
      <c r="E47" s="119"/>
      <c r="F47" s="112" t="s">
        <v>314</v>
      </c>
      <c r="G47" s="132"/>
      <c r="H47" s="13"/>
      <c r="I47" s="2"/>
      <c r="J47" s="37"/>
    </row>
    <row r="48" spans="1:10" ht="33" customHeight="1" x14ac:dyDescent="0.2">
      <c r="A48" s="2"/>
      <c r="B48" s="32"/>
      <c r="C48" s="139"/>
      <c r="D48" s="97" t="str">
        <f>F28</f>
        <v>Apex Event Center Ct. 2</v>
      </c>
      <c r="E48" s="121" t="s">
        <v>315</v>
      </c>
      <c r="F48" s="98" t="str">
        <f>E44</f>
        <v>Apex Event Center Ct. 1</v>
      </c>
      <c r="G48" s="142"/>
      <c r="H48" s="13"/>
      <c r="I48" s="2"/>
      <c r="J48" s="37"/>
    </row>
    <row r="49" spans="1:10" ht="33" customHeight="1" x14ac:dyDescent="0.2">
      <c r="A49" s="2"/>
      <c r="B49" s="2"/>
      <c r="C49" s="140"/>
      <c r="D49" s="104" t="s">
        <v>316</v>
      </c>
      <c r="E49" s="2"/>
      <c r="F49" s="120" t="s">
        <v>317</v>
      </c>
      <c r="G49" s="133"/>
      <c r="H49" s="2"/>
      <c r="I49" s="2"/>
      <c r="J49" s="37"/>
    </row>
    <row r="50" spans="1:10" ht="33" customHeight="1" x14ac:dyDescent="0.2">
      <c r="A50" s="90"/>
      <c r="B50" s="90"/>
      <c r="C50" s="96"/>
      <c r="D50" s="95"/>
      <c r="E50" s="2"/>
      <c r="F50" s="96"/>
      <c r="G50" s="95"/>
      <c r="H50" s="2"/>
      <c r="I50" s="2"/>
      <c r="J50" s="37"/>
    </row>
    <row r="51" spans="1:10" ht="33" customHeight="1" x14ac:dyDescent="0.2">
      <c r="A51" s="2"/>
      <c r="B51" s="2"/>
      <c r="C51" s="32"/>
      <c r="D51" s="95"/>
      <c r="E51" s="90"/>
      <c r="F51" s="96"/>
      <c r="G51" s="95"/>
      <c r="H51" s="2"/>
      <c r="I51" s="2"/>
      <c r="J51" s="37"/>
    </row>
    <row r="52" spans="1:10" ht="33" customHeight="1" x14ac:dyDescent="0.2">
      <c r="A52" s="2"/>
      <c r="B52" s="2"/>
      <c r="C52" s="32"/>
      <c r="D52" s="131"/>
      <c r="E52" s="90"/>
      <c r="F52" s="143"/>
      <c r="G52" s="99"/>
      <c r="H52" s="2"/>
      <c r="I52" s="90"/>
      <c r="J52" s="37"/>
    </row>
    <row r="53" spans="1:10" ht="33" customHeight="1" x14ac:dyDescent="0.2">
      <c r="A53" s="2"/>
      <c r="B53" s="2"/>
      <c r="C53" s="2"/>
      <c r="D53" s="121" t="s">
        <v>318</v>
      </c>
      <c r="E53" s="90"/>
      <c r="F53" s="121" t="s">
        <v>319</v>
      </c>
      <c r="G53" s="90"/>
      <c r="H53" s="2"/>
      <c r="I53" s="90"/>
      <c r="J53" s="37"/>
    </row>
    <row r="54" spans="1:10" ht="31.5" customHeight="1" x14ac:dyDescent="0.2">
      <c r="A54" s="2"/>
      <c r="B54" s="2"/>
      <c r="C54" s="2"/>
      <c r="D54" s="90"/>
      <c r="E54" s="90"/>
      <c r="F54" s="90"/>
      <c r="G54" s="90"/>
      <c r="H54" s="2"/>
      <c r="I54" s="90"/>
      <c r="J54" s="37"/>
    </row>
    <row r="55" spans="1:10" ht="31.5" customHeight="1" x14ac:dyDescent="0.2">
      <c r="A55" s="2"/>
      <c r="B55" s="2"/>
      <c r="C55" s="2"/>
      <c r="D55" s="90"/>
      <c r="E55" s="2"/>
      <c r="F55" s="90"/>
      <c r="G55" s="90"/>
      <c r="H55" s="2"/>
      <c r="I55" s="90"/>
      <c r="J55" s="37"/>
    </row>
    <row r="56" spans="1:10" ht="31.5" customHeight="1" x14ac:dyDescent="0.2">
      <c r="A56" s="2"/>
      <c r="B56" s="25"/>
      <c r="C56" s="2"/>
      <c r="D56" s="90"/>
      <c r="E56" s="2"/>
      <c r="F56" s="90"/>
      <c r="G56" s="90"/>
      <c r="H56" s="2"/>
      <c r="I56" s="90"/>
      <c r="J56" s="37"/>
    </row>
    <row r="57" spans="1:10" ht="31.5" customHeight="1" x14ac:dyDescent="0.2">
      <c r="A57" s="31"/>
      <c r="B57" s="144"/>
      <c r="C57" s="145" t="s">
        <v>320</v>
      </c>
      <c r="D57" s="2"/>
      <c r="E57" s="2"/>
      <c r="F57" s="90"/>
      <c r="G57" s="90"/>
      <c r="H57" s="2"/>
      <c r="I57" s="90"/>
      <c r="J57" s="37"/>
    </row>
    <row r="58" spans="1:10" ht="31.5" customHeight="1" x14ac:dyDescent="0.2">
      <c r="A58" s="2"/>
      <c r="B58" s="146"/>
      <c r="C58" s="2"/>
      <c r="D58" s="90"/>
      <c r="E58" s="2"/>
      <c r="F58" s="90"/>
      <c r="G58" s="90"/>
      <c r="H58" s="2"/>
      <c r="I58" s="90"/>
      <c r="J58" s="37"/>
    </row>
    <row r="59" spans="1:10" ht="13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37"/>
    </row>
    <row r="60" spans="1:10" ht="16.5" customHeight="1" x14ac:dyDescent="0.2">
      <c r="A60" s="2"/>
      <c r="B60" s="2"/>
      <c r="C60" s="2"/>
      <c r="D60" s="75"/>
      <c r="E60" s="2"/>
      <c r="F60" s="75"/>
      <c r="G60" s="75"/>
      <c r="H60" s="147"/>
      <c r="I60" s="90"/>
      <c r="J60" s="37"/>
    </row>
    <row r="61" spans="1:10" ht="16.5" customHeight="1" x14ac:dyDescent="0.2">
      <c r="A61" s="2"/>
      <c r="B61" s="2"/>
      <c r="C61" s="2"/>
      <c r="D61" s="75"/>
      <c r="E61" s="2"/>
      <c r="F61" s="75"/>
      <c r="G61" s="75"/>
      <c r="H61" s="147"/>
      <c r="I61" s="2"/>
      <c r="J61" s="37"/>
    </row>
    <row r="62" spans="1:10" ht="16.5" customHeight="1" x14ac:dyDescent="0.2">
      <c r="A62" s="147"/>
      <c r="B62" s="147"/>
      <c r="C62" s="147"/>
      <c r="D62" s="147"/>
      <c r="E62" s="2"/>
      <c r="F62" s="75"/>
      <c r="G62" s="75"/>
      <c r="H62" s="20"/>
      <c r="I62" s="2"/>
      <c r="J62" s="37"/>
    </row>
    <row r="63" spans="1:10" ht="13.75" customHeight="1" x14ac:dyDescent="0.15">
      <c r="A63" s="2"/>
      <c r="B63" s="2"/>
      <c r="C63" s="2"/>
      <c r="D63" s="75"/>
      <c r="E63" s="2"/>
      <c r="F63" s="75"/>
      <c r="G63" s="75"/>
      <c r="H63" s="2"/>
      <c r="I63" s="2"/>
      <c r="J63" s="37"/>
    </row>
    <row r="64" spans="1:10" ht="13.75" customHeight="1" x14ac:dyDescent="0.15">
      <c r="A64" s="2"/>
      <c r="B64" s="2"/>
      <c r="C64" s="2"/>
      <c r="D64" s="75"/>
      <c r="E64" s="2"/>
      <c r="F64" s="75"/>
      <c r="G64" s="75"/>
      <c r="H64" s="2"/>
      <c r="I64" s="2"/>
      <c r="J64" s="37"/>
    </row>
    <row r="65" spans="1:10" ht="13.75" customHeight="1" x14ac:dyDescent="0.15">
      <c r="A65" s="2"/>
      <c r="B65" s="2"/>
      <c r="C65" s="2"/>
      <c r="D65" s="75"/>
      <c r="E65" s="2"/>
      <c r="F65" s="75"/>
      <c r="G65" s="75"/>
      <c r="H65" s="2"/>
      <c r="I65" s="2"/>
      <c r="J65" s="37"/>
    </row>
    <row r="66" spans="1:10" ht="16.5" customHeight="1" x14ac:dyDescent="0.2">
      <c r="A66" s="2"/>
      <c r="B66" s="2"/>
      <c r="C66" s="2"/>
      <c r="D66" s="75"/>
      <c r="E66" s="2"/>
      <c r="F66" s="75"/>
      <c r="G66" s="75"/>
      <c r="H66" s="147"/>
      <c r="I66" s="147"/>
      <c r="J66" s="37"/>
    </row>
    <row r="67" spans="1:10" ht="16.5" customHeight="1" x14ac:dyDescent="0.2">
      <c r="A67" s="2"/>
      <c r="B67" s="2"/>
      <c r="C67" s="2"/>
      <c r="D67" s="75"/>
      <c r="E67" s="2"/>
      <c r="F67" s="75"/>
      <c r="G67" s="75"/>
      <c r="H67" s="147"/>
      <c r="I67" s="147"/>
      <c r="J67" s="37"/>
    </row>
    <row r="68" spans="1:10" ht="16.5" customHeight="1" x14ac:dyDescent="0.2">
      <c r="A68" s="2"/>
      <c r="B68" s="2"/>
      <c r="C68" s="2"/>
      <c r="D68" s="75"/>
      <c r="E68" s="2"/>
      <c r="F68" s="75"/>
      <c r="G68" s="75"/>
      <c r="H68" s="147"/>
      <c r="I68" s="147"/>
      <c r="J68" s="37"/>
    </row>
    <row r="69" spans="1:10" ht="16.5" customHeight="1" x14ac:dyDescent="0.2">
      <c r="A69" s="2"/>
      <c r="B69" s="2"/>
      <c r="C69" s="2"/>
      <c r="D69" s="75"/>
      <c r="E69" s="2"/>
      <c r="F69" s="75"/>
      <c r="G69" s="75"/>
      <c r="H69" s="147"/>
      <c r="I69" s="147"/>
      <c r="J69" s="37"/>
    </row>
    <row r="70" spans="1:10" ht="16.5" customHeight="1" x14ac:dyDescent="0.2">
      <c r="A70" s="2"/>
      <c r="B70" s="2"/>
      <c r="C70" s="2"/>
      <c r="D70" s="75"/>
      <c r="E70" s="2"/>
      <c r="F70" s="75"/>
      <c r="G70" s="75"/>
      <c r="H70" s="147"/>
      <c r="I70" s="147"/>
      <c r="J70" s="37"/>
    </row>
    <row r="71" spans="1:10" ht="16.5" customHeight="1" x14ac:dyDescent="0.2">
      <c r="A71" s="2"/>
      <c r="B71" s="147"/>
      <c r="C71" s="147"/>
      <c r="D71" s="75"/>
      <c r="E71" s="2"/>
      <c r="F71" s="75"/>
      <c r="G71" s="75"/>
      <c r="H71" s="147"/>
      <c r="I71" s="147"/>
      <c r="J71" s="37"/>
    </row>
    <row r="72" spans="1:10" ht="16.5" customHeight="1" x14ac:dyDescent="0.2">
      <c r="A72" s="2"/>
      <c r="B72" s="2"/>
      <c r="C72" s="2"/>
      <c r="D72" s="75"/>
      <c r="E72" s="2"/>
      <c r="F72" s="75"/>
      <c r="G72" s="75"/>
      <c r="H72" s="147"/>
      <c r="I72" s="147"/>
      <c r="J72" s="37"/>
    </row>
    <row r="73" spans="1:10" ht="16.5" customHeight="1" x14ac:dyDescent="0.2">
      <c r="A73" s="2"/>
      <c r="B73" s="2"/>
      <c r="C73" s="2"/>
      <c r="D73" s="75"/>
      <c r="E73" s="2"/>
      <c r="F73" s="75"/>
      <c r="G73" s="75"/>
      <c r="H73" s="147"/>
      <c r="I73" s="147"/>
      <c r="J73" s="37"/>
    </row>
    <row r="74" spans="1:10" ht="16.5" customHeight="1" x14ac:dyDescent="0.2">
      <c r="A74" s="2"/>
      <c r="B74" s="2"/>
      <c r="C74" s="2"/>
      <c r="D74" s="75"/>
      <c r="E74" s="2"/>
      <c r="F74" s="75"/>
      <c r="G74" s="75"/>
      <c r="H74" s="147"/>
      <c r="I74" s="147"/>
      <c r="J74" s="37"/>
    </row>
    <row r="75" spans="1:10" ht="16.5" customHeight="1" x14ac:dyDescent="0.2">
      <c r="A75" s="2"/>
      <c r="B75" s="2"/>
      <c r="C75" s="2"/>
      <c r="D75" s="75"/>
      <c r="E75" s="2"/>
      <c r="F75" s="75"/>
      <c r="G75" s="75"/>
      <c r="H75" s="147"/>
      <c r="I75" s="147"/>
      <c r="J75" s="37"/>
    </row>
    <row r="76" spans="1:10" ht="16.5" customHeight="1" x14ac:dyDescent="0.2">
      <c r="A76" s="2"/>
      <c r="B76" s="2"/>
      <c r="C76" s="2"/>
      <c r="D76" s="75"/>
      <c r="E76" s="2"/>
      <c r="F76" s="75"/>
      <c r="G76" s="75"/>
      <c r="H76" s="147"/>
      <c r="I76" s="147"/>
      <c r="J76" s="37"/>
    </row>
    <row r="77" spans="1:10" ht="16.5" customHeight="1" x14ac:dyDescent="0.2">
      <c r="A77" s="2"/>
      <c r="B77" s="2"/>
      <c r="C77" s="2"/>
      <c r="D77" s="75"/>
      <c r="E77" s="2"/>
      <c r="F77" s="75"/>
      <c r="G77" s="75"/>
      <c r="H77" s="147"/>
      <c r="I77" s="147"/>
      <c r="J77" s="37"/>
    </row>
    <row r="78" spans="1:10" ht="16.5" customHeight="1" x14ac:dyDescent="0.2">
      <c r="A78" s="2"/>
      <c r="B78" s="2"/>
      <c r="C78" s="2"/>
      <c r="D78" s="75"/>
      <c r="E78" s="2"/>
      <c r="F78" s="75"/>
      <c r="G78" s="75"/>
      <c r="H78" s="147"/>
      <c r="I78" s="147"/>
      <c r="J78" s="37"/>
    </row>
    <row r="79" spans="1:10" ht="16.5" customHeight="1" x14ac:dyDescent="0.2">
      <c r="A79" s="2"/>
      <c r="B79" s="2"/>
      <c r="C79" s="2"/>
      <c r="D79" s="75"/>
      <c r="E79" s="2"/>
      <c r="F79" s="75"/>
      <c r="G79" s="75"/>
      <c r="H79" s="147"/>
      <c r="I79" s="147"/>
      <c r="J79" s="37"/>
    </row>
    <row r="80" spans="1:10" ht="16.5" customHeight="1" x14ac:dyDescent="0.2">
      <c r="A80" s="2"/>
      <c r="B80" s="2"/>
      <c r="C80" s="147"/>
      <c r="D80" s="75"/>
      <c r="E80" s="2"/>
      <c r="F80" s="75"/>
      <c r="G80" s="75"/>
      <c r="H80" s="147"/>
      <c r="I80" s="147"/>
      <c r="J80" s="37"/>
    </row>
    <row r="81" spans="1:10" ht="16.5" customHeight="1" x14ac:dyDescent="0.2">
      <c r="A81" s="2"/>
      <c r="B81" s="2"/>
      <c r="C81" s="2"/>
      <c r="D81" s="75"/>
      <c r="E81" s="2"/>
      <c r="F81" s="75"/>
      <c r="G81" s="75"/>
      <c r="H81" s="147"/>
      <c r="I81" s="147"/>
      <c r="J81" s="37"/>
    </row>
    <row r="82" spans="1:10" ht="16.5" customHeight="1" x14ac:dyDescent="0.2">
      <c r="A82" s="2"/>
      <c r="B82" s="2"/>
      <c r="C82" s="2"/>
      <c r="D82" s="75"/>
      <c r="E82" s="2"/>
      <c r="F82" s="75"/>
      <c r="G82" s="75"/>
      <c r="H82" s="147"/>
      <c r="I82" s="147"/>
      <c r="J82" s="37"/>
    </row>
    <row r="83" spans="1:10" ht="16.5" customHeight="1" x14ac:dyDescent="0.2">
      <c r="A83" s="2"/>
      <c r="B83" s="2"/>
      <c r="C83" s="2"/>
      <c r="D83" s="75"/>
      <c r="E83" s="2"/>
      <c r="F83" s="75"/>
      <c r="G83" s="75"/>
      <c r="H83" s="147"/>
      <c r="I83" s="147"/>
      <c r="J83" s="37"/>
    </row>
    <row r="84" spans="1:10" ht="16.5" customHeight="1" x14ac:dyDescent="0.2">
      <c r="A84" s="2"/>
      <c r="B84" s="2"/>
      <c r="C84" s="2"/>
      <c r="D84" s="75"/>
      <c r="E84" s="2"/>
      <c r="F84" s="75"/>
      <c r="G84" s="75"/>
      <c r="H84" s="147"/>
      <c r="I84" s="147"/>
      <c r="J84" s="37"/>
    </row>
    <row r="85" spans="1:10" ht="16.5" customHeight="1" x14ac:dyDescent="0.2">
      <c r="A85" s="2"/>
      <c r="B85" s="2"/>
      <c r="C85" s="2"/>
      <c r="D85" s="75"/>
      <c r="E85" s="2"/>
      <c r="F85" s="75"/>
      <c r="G85" s="75"/>
      <c r="H85" s="147"/>
      <c r="I85" s="147"/>
      <c r="J85" s="37"/>
    </row>
    <row r="86" spans="1:10" ht="16.5" customHeight="1" x14ac:dyDescent="0.2">
      <c r="A86" s="2"/>
      <c r="B86" s="2"/>
      <c r="C86" s="2"/>
      <c r="D86" s="75"/>
      <c r="E86" s="2"/>
      <c r="F86" s="75"/>
      <c r="G86" s="75"/>
      <c r="H86" s="147"/>
      <c r="I86" s="147"/>
      <c r="J86" s="37"/>
    </row>
    <row r="87" spans="1:10" ht="16.5" customHeight="1" x14ac:dyDescent="0.2">
      <c r="A87" s="2"/>
      <c r="B87" s="2"/>
      <c r="C87" s="2"/>
      <c r="D87" s="75"/>
      <c r="E87" s="2"/>
      <c r="F87" s="75"/>
      <c r="G87" s="75"/>
      <c r="H87" s="147"/>
      <c r="I87" s="147"/>
      <c r="J87" s="37"/>
    </row>
    <row r="88" spans="1:10" ht="16.5" customHeight="1" x14ac:dyDescent="0.2">
      <c r="A88" s="2"/>
      <c r="B88" s="2"/>
      <c r="C88" s="2"/>
      <c r="D88" s="75"/>
      <c r="E88" s="2"/>
      <c r="F88" s="75"/>
      <c r="G88" s="75"/>
      <c r="H88" s="147"/>
      <c r="I88" s="147"/>
      <c r="J88" s="37"/>
    </row>
    <row r="89" spans="1:10" ht="16.5" customHeight="1" x14ac:dyDescent="0.2">
      <c r="A89" s="2"/>
      <c r="B89" s="147"/>
      <c r="C89" s="147"/>
      <c r="D89" s="147"/>
      <c r="E89" s="2"/>
      <c r="F89" s="75"/>
      <c r="G89" s="75"/>
      <c r="H89" s="147"/>
      <c r="I89" s="147"/>
      <c r="J89" s="37"/>
    </row>
    <row r="90" spans="1:10" ht="16.5" customHeight="1" x14ac:dyDescent="0.2">
      <c r="A90" s="2"/>
      <c r="B90" s="2"/>
      <c r="C90" s="2"/>
      <c r="D90" s="75"/>
      <c r="E90" s="2"/>
      <c r="F90" s="75"/>
      <c r="G90" s="75"/>
      <c r="H90" s="147"/>
      <c r="I90" s="147"/>
      <c r="J90" s="37"/>
    </row>
    <row r="91" spans="1:10" ht="16.5" customHeight="1" x14ac:dyDescent="0.2">
      <c r="A91" s="2"/>
      <c r="B91" s="2"/>
      <c r="C91" s="2"/>
      <c r="D91" s="75"/>
      <c r="E91" s="2"/>
      <c r="F91" s="75"/>
      <c r="G91" s="75"/>
      <c r="H91" s="147"/>
      <c r="I91" s="147"/>
      <c r="J91" s="37"/>
    </row>
    <row r="92" spans="1:10" ht="16.5" customHeight="1" x14ac:dyDescent="0.2">
      <c r="A92" s="2"/>
      <c r="B92" s="2"/>
      <c r="C92" s="2"/>
      <c r="D92" s="2"/>
      <c r="E92" s="2"/>
      <c r="F92" s="2"/>
      <c r="G92" s="2"/>
      <c r="H92" s="147"/>
      <c r="I92" s="147"/>
      <c r="J92" s="37"/>
    </row>
    <row r="93" spans="1:10" ht="16.5" customHeight="1" x14ac:dyDescent="0.2">
      <c r="A93" s="2"/>
      <c r="B93" s="2"/>
      <c r="C93" s="2"/>
      <c r="D93" s="2"/>
      <c r="E93" s="2"/>
      <c r="F93" s="2"/>
      <c r="G93" s="2"/>
      <c r="H93" s="147"/>
      <c r="I93" s="147"/>
      <c r="J93" s="37"/>
    </row>
    <row r="94" spans="1:10" ht="16.5" customHeight="1" x14ac:dyDescent="0.2">
      <c r="A94" s="2"/>
      <c r="B94" s="2"/>
      <c r="C94" s="2"/>
      <c r="D94" s="2"/>
      <c r="E94" s="2"/>
      <c r="F94" s="2"/>
      <c r="G94" s="2"/>
      <c r="H94" s="147"/>
      <c r="I94" s="147"/>
      <c r="J94" s="37"/>
    </row>
    <row r="95" spans="1:10" ht="16.5" customHeight="1" x14ac:dyDescent="0.2">
      <c r="A95" s="2"/>
      <c r="B95" s="2"/>
      <c r="C95" s="2"/>
      <c r="D95" s="2"/>
      <c r="E95" s="2"/>
      <c r="F95" s="2"/>
      <c r="G95" s="2"/>
      <c r="H95" s="147"/>
      <c r="I95" s="147"/>
      <c r="J95" s="37"/>
    </row>
    <row r="96" spans="1:10" ht="16.5" customHeight="1" x14ac:dyDescent="0.2">
      <c r="A96" s="2"/>
      <c r="B96" s="2"/>
      <c r="C96" s="2"/>
      <c r="D96" s="2"/>
      <c r="E96" s="2"/>
      <c r="F96" s="2"/>
      <c r="G96" s="2"/>
      <c r="H96" s="147"/>
      <c r="I96" s="147"/>
      <c r="J96" s="37"/>
    </row>
    <row r="97" spans="1:10" ht="16.5" customHeight="1" x14ac:dyDescent="0.2">
      <c r="A97" s="2"/>
      <c r="B97" s="147"/>
      <c r="C97" s="147"/>
      <c r="D97" s="147"/>
      <c r="E97" s="2"/>
      <c r="F97" s="2"/>
      <c r="G97" s="2"/>
      <c r="H97" s="147"/>
      <c r="I97" s="147"/>
      <c r="J97" s="37"/>
    </row>
    <row r="98" spans="1:10" ht="16.5" customHeight="1" x14ac:dyDescent="0.2">
      <c r="A98" s="2"/>
      <c r="B98" s="2"/>
      <c r="C98" s="2"/>
      <c r="D98" s="2"/>
      <c r="E98" s="2"/>
      <c r="F98" s="2"/>
      <c r="G98" s="2"/>
      <c r="H98" s="147"/>
      <c r="I98" s="147"/>
      <c r="J98" s="37"/>
    </row>
    <row r="99" spans="1:10" ht="16.5" customHeight="1" x14ac:dyDescent="0.2">
      <c r="A99" s="2"/>
      <c r="B99" s="2"/>
      <c r="C99" s="2"/>
      <c r="D99" s="2"/>
      <c r="E99" s="2"/>
      <c r="F99" s="2"/>
      <c r="G99" s="2"/>
      <c r="H99" s="147"/>
      <c r="I99" s="147"/>
      <c r="J99" s="37"/>
    </row>
    <row r="100" spans="1:10" ht="16.5" customHeight="1" x14ac:dyDescent="0.2">
      <c r="A100" s="2"/>
      <c r="B100" s="2"/>
      <c r="C100" s="2"/>
      <c r="D100" s="2"/>
      <c r="E100" s="2"/>
      <c r="F100" s="2"/>
      <c r="G100" s="2"/>
      <c r="H100" s="147"/>
      <c r="I100" s="147"/>
      <c r="J100" s="37"/>
    </row>
    <row r="101" spans="1:10" ht="16.5" customHeight="1" x14ac:dyDescent="0.2">
      <c r="A101" s="2"/>
      <c r="B101" s="2"/>
      <c r="C101" s="2"/>
      <c r="D101" s="2"/>
      <c r="E101" s="2"/>
      <c r="F101" s="2"/>
      <c r="G101" s="2"/>
      <c r="H101" s="147"/>
      <c r="I101" s="147"/>
      <c r="J101" s="37"/>
    </row>
    <row r="102" spans="1:10" ht="16.5" customHeight="1" x14ac:dyDescent="0.2">
      <c r="A102" s="2"/>
      <c r="B102" s="2"/>
      <c r="C102" s="2"/>
      <c r="D102" s="2"/>
      <c r="E102" s="2"/>
      <c r="F102" s="2"/>
      <c r="G102" s="2"/>
      <c r="H102" s="147"/>
      <c r="I102" s="147"/>
      <c r="J102" s="37"/>
    </row>
    <row r="103" spans="1:10" ht="16.5" customHeight="1" x14ac:dyDescent="0.2">
      <c r="A103" s="2"/>
      <c r="B103" s="2"/>
      <c r="C103" s="2"/>
      <c r="D103" s="2"/>
      <c r="E103" s="2"/>
      <c r="F103" s="2"/>
      <c r="G103" s="2"/>
      <c r="H103" s="147"/>
      <c r="I103" s="147"/>
      <c r="J103" s="37"/>
    </row>
    <row r="104" spans="1:10" ht="16.5" customHeight="1" x14ac:dyDescent="0.2">
      <c r="A104" s="2"/>
      <c r="B104" s="2"/>
      <c r="C104" s="2"/>
      <c r="D104" s="2"/>
      <c r="E104" s="2"/>
      <c r="F104" s="2"/>
      <c r="G104" s="2"/>
      <c r="H104" s="147"/>
      <c r="I104" s="147"/>
      <c r="J104" s="37"/>
    </row>
    <row r="105" spans="1:10" ht="16.5" customHeight="1" x14ac:dyDescent="0.2">
      <c r="A105" s="2"/>
      <c r="B105" s="2"/>
      <c r="C105" s="2"/>
      <c r="D105" s="2"/>
      <c r="E105" s="2"/>
      <c r="F105" s="2"/>
      <c r="G105" s="2"/>
      <c r="H105" s="147"/>
      <c r="I105" s="147"/>
      <c r="J105" s="37"/>
    </row>
    <row r="106" spans="1:10" ht="16.5" customHeight="1" x14ac:dyDescent="0.2">
      <c r="A106" s="147"/>
      <c r="B106" s="147"/>
      <c r="C106" s="147"/>
      <c r="D106" s="147"/>
      <c r="E106" s="147"/>
      <c r="F106" s="2"/>
      <c r="G106" s="2"/>
      <c r="H106" s="147"/>
      <c r="I106" s="147"/>
      <c r="J106" s="37"/>
    </row>
    <row r="107" spans="1:10" ht="16.5" customHeight="1" x14ac:dyDescent="0.2">
      <c r="A107" s="2"/>
      <c r="B107" s="2"/>
      <c r="C107" s="2"/>
      <c r="D107" s="2"/>
      <c r="E107" s="2"/>
      <c r="F107" s="2"/>
      <c r="G107" s="2"/>
      <c r="H107" s="147"/>
      <c r="I107" s="147"/>
      <c r="J107" s="37"/>
    </row>
    <row r="108" spans="1:10" ht="13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37"/>
    </row>
    <row r="109" spans="1:10" ht="13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37"/>
    </row>
    <row r="110" spans="1:10" ht="13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37"/>
    </row>
    <row r="111" spans="1:10" ht="13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37"/>
    </row>
    <row r="112" spans="1:10" ht="13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37"/>
    </row>
    <row r="113" spans="1:10" ht="13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37"/>
    </row>
    <row r="114" spans="1:10" ht="13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37"/>
    </row>
    <row r="115" spans="1:10" ht="13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37"/>
    </row>
    <row r="116" spans="1:10" ht="13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37"/>
    </row>
    <row r="117" spans="1:10" ht="13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37"/>
    </row>
  </sheetData>
  <mergeCells count="6">
    <mergeCell ref="A5:I5"/>
    <mergeCell ref="A9:I9"/>
    <mergeCell ref="A1:I1"/>
    <mergeCell ref="A2:I2"/>
    <mergeCell ref="A3:D3"/>
    <mergeCell ref="A4:I4"/>
  </mergeCells>
  <pageMargins left="0.25" right="0.25" top="0.22" bottom="0.24" header="0.22" footer="0.24"/>
  <pageSetup scale="44" orientation="portrait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V62"/>
  <sheetViews>
    <sheetView showGridLines="0" workbookViewId="0"/>
  </sheetViews>
  <sheetFormatPr baseColWidth="10" defaultColWidth="8.83203125" defaultRowHeight="12.75" customHeight="1" x14ac:dyDescent="0.15"/>
  <cols>
    <col min="1" max="7" width="30.6640625" style="148" customWidth="1"/>
    <col min="8" max="256" width="8.83203125" style="148" customWidth="1"/>
  </cols>
  <sheetData>
    <row r="1" spans="1:7" ht="20.5" customHeight="1" x14ac:dyDescent="0.2">
      <c r="A1" s="550" t="str">
        <f>Pools!A1</f>
        <v>Lubbock Bid Qualifier</v>
      </c>
      <c r="B1" s="553"/>
      <c r="C1" s="553"/>
      <c r="D1" s="553"/>
      <c r="E1" s="553"/>
      <c r="F1" s="553"/>
      <c r="G1" s="553"/>
    </row>
    <row r="2" spans="1:7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</row>
    <row r="3" spans="1:7" ht="18.5" customHeight="1" x14ac:dyDescent="0.2">
      <c r="A3" s="554"/>
      <c r="B3" s="554"/>
      <c r="C3" s="554"/>
      <c r="D3" s="3"/>
      <c r="E3" s="3"/>
      <c r="F3" s="2"/>
      <c r="G3" s="2"/>
    </row>
    <row r="4" spans="1:7" ht="20.5" customHeight="1" x14ac:dyDescent="0.2">
      <c r="A4" s="550" t="str">
        <f>Pools!A10</f>
        <v>Division I</v>
      </c>
      <c r="B4" s="551"/>
      <c r="C4" s="551"/>
      <c r="D4" s="551"/>
      <c r="E4" s="551"/>
      <c r="F4" s="551"/>
      <c r="G4" s="551"/>
    </row>
    <row r="5" spans="1:7" ht="21" customHeight="1" x14ac:dyDescent="0.2">
      <c r="A5" s="550" t="s">
        <v>321</v>
      </c>
      <c r="B5" s="551"/>
      <c r="C5" s="551"/>
      <c r="D5" s="551"/>
      <c r="E5" s="551"/>
      <c r="F5" s="551"/>
      <c r="G5" s="551"/>
    </row>
    <row r="6" spans="1:7" ht="21" customHeight="1" x14ac:dyDescent="0.2">
      <c r="A6" s="87"/>
      <c r="B6" s="87"/>
      <c r="C6" s="87"/>
      <c r="D6" s="87"/>
      <c r="E6" s="87"/>
      <c r="F6" s="87"/>
      <c r="G6" s="87"/>
    </row>
    <row r="7" spans="1:7" ht="18" customHeight="1" x14ac:dyDescent="0.2">
      <c r="A7" s="2"/>
      <c r="B7" s="2"/>
      <c r="C7" s="76" t="s">
        <v>11</v>
      </c>
      <c r="D7" s="76" t="s">
        <v>275</v>
      </c>
      <c r="E7" s="76" t="s">
        <v>12</v>
      </c>
      <c r="F7" s="2"/>
      <c r="G7" s="2"/>
    </row>
    <row r="8" spans="1:7" ht="18" customHeight="1" x14ac:dyDescent="0.15">
      <c r="A8" s="2"/>
      <c r="B8" s="2"/>
      <c r="C8" s="2"/>
      <c r="D8" s="2"/>
      <c r="E8" s="2"/>
      <c r="F8" s="2"/>
      <c r="G8" s="2"/>
    </row>
    <row r="9" spans="1:7" ht="30" customHeight="1" x14ac:dyDescent="0.2">
      <c r="A9" s="502" t="s">
        <v>276</v>
      </c>
      <c r="B9" s="552"/>
      <c r="C9" s="552"/>
      <c r="D9" s="552"/>
      <c r="E9" s="552"/>
      <c r="F9" s="552"/>
      <c r="G9" s="552"/>
    </row>
    <row r="10" spans="1:7" ht="25.5" customHeight="1" x14ac:dyDescent="0.2">
      <c r="A10" s="2"/>
      <c r="B10" s="89"/>
      <c r="C10" s="89"/>
      <c r="D10" s="89"/>
      <c r="E10" s="89"/>
      <c r="F10" s="89"/>
      <c r="G10" s="2"/>
    </row>
    <row r="11" spans="1:7" ht="25.5" customHeight="1" x14ac:dyDescent="0.15">
      <c r="A11" s="2"/>
      <c r="B11" s="2"/>
      <c r="C11" s="2"/>
      <c r="D11" s="2"/>
      <c r="E11" s="2"/>
      <c r="F11" s="2"/>
      <c r="G11" s="2"/>
    </row>
    <row r="12" spans="1:7" ht="30" customHeight="1" x14ac:dyDescent="0.2">
      <c r="A12" s="77"/>
      <c r="B12" s="77"/>
      <c r="C12" s="77"/>
      <c r="D12" s="149" t="s">
        <v>322</v>
      </c>
      <c r="E12" s="77"/>
      <c r="F12" s="77"/>
      <c r="G12" s="77"/>
    </row>
    <row r="13" spans="1:7" ht="30" customHeight="1" x14ac:dyDescent="0.2">
      <c r="A13" s="77"/>
      <c r="B13" s="77"/>
      <c r="C13" s="150"/>
      <c r="D13" s="151"/>
      <c r="E13" s="152"/>
      <c r="F13" s="77"/>
      <c r="G13" s="77"/>
    </row>
    <row r="14" spans="1:7" ht="30" customHeight="1" x14ac:dyDescent="0.2">
      <c r="A14" s="77"/>
      <c r="B14" s="77"/>
      <c r="C14" s="150"/>
      <c r="D14" s="153" t="s">
        <v>323</v>
      </c>
      <c r="E14" s="152"/>
      <c r="F14" s="77"/>
      <c r="G14" s="77"/>
    </row>
    <row r="15" spans="1:7" ht="30" customHeight="1" x14ac:dyDescent="0.2">
      <c r="A15" s="77"/>
      <c r="B15" s="77"/>
      <c r="C15" s="154"/>
      <c r="D15" s="155" t="str">
        <f>C7</f>
        <v>Apex Event Center Ct. 2</v>
      </c>
      <c r="E15" s="156"/>
      <c r="F15" s="77"/>
      <c r="G15" s="77"/>
    </row>
    <row r="16" spans="1:7" ht="30" customHeight="1" x14ac:dyDescent="0.2">
      <c r="A16" s="77"/>
      <c r="B16" s="129"/>
      <c r="C16" s="157"/>
      <c r="D16" s="158" t="s">
        <v>324</v>
      </c>
      <c r="E16" s="159"/>
      <c r="F16" s="99"/>
      <c r="G16" s="77"/>
    </row>
    <row r="17" spans="1:7" ht="30" customHeight="1" x14ac:dyDescent="0.2">
      <c r="A17" s="77"/>
      <c r="B17" s="129"/>
      <c r="C17" s="160"/>
      <c r="D17" s="161"/>
      <c r="E17" s="162"/>
      <c r="F17" s="99"/>
      <c r="G17" s="77"/>
    </row>
    <row r="18" spans="1:7" ht="30" customHeight="1" x14ac:dyDescent="0.2">
      <c r="A18" s="77"/>
      <c r="B18" s="129"/>
      <c r="C18" s="163" t="s">
        <v>279</v>
      </c>
      <c r="D18" s="164"/>
      <c r="E18" s="165" t="s">
        <v>325</v>
      </c>
      <c r="F18" s="99"/>
      <c r="G18" s="77"/>
    </row>
    <row r="19" spans="1:7" ht="30" customHeight="1" x14ac:dyDescent="0.2">
      <c r="A19" s="77"/>
      <c r="B19" s="143"/>
      <c r="C19" s="97" t="str">
        <f>E19</f>
        <v>Apex Event Center Ct. 3</v>
      </c>
      <c r="D19" s="166" t="s">
        <v>326</v>
      </c>
      <c r="E19" s="98" t="str">
        <f>D33</f>
        <v>Apex Event Center Ct. 3</v>
      </c>
      <c r="F19" s="167"/>
      <c r="G19" s="77"/>
    </row>
    <row r="20" spans="1:7" ht="30" customHeight="1" x14ac:dyDescent="0.2">
      <c r="A20" s="129"/>
      <c r="B20" s="107"/>
      <c r="C20" s="104" t="s">
        <v>281</v>
      </c>
      <c r="D20" s="149" t="s">
        <v>327</v>
      </c>
      <c r="E20" s="120" t="s">
        <v>304</v>
      </c>
      <c r="F20" s="107"/>
      <c r="G20" s="99"/>
    </row>
    <row r="21" spans="1:7" ht="30" customHeight="1" x14ac:dyDescent="0.2">
      <c r="A21" s="129"/>
      <c r="B21" s="168"/>
      <c r="C21" s="169"/>
      <c r="D21" s="151"/>
      <c r="E21" s="162"/>
      <c r="F21" s="132"/>
      <c r="G21" s="99"/>
    </row>
    <row r="22" spans="1:7" ht="30" customHeight="1" x14ac:dyDescent="0.2">
      <c r="A22" s="129"/>
      <c r="B22" s="168"/>
      <c r="C22" s="169"/>
      <c r="D22" s="153" t="s">
        <v>284</v>
      </c>
      <c r="E22" s="162"/>
      <c r="F22" s="132"/>
      <c r="G22" s="99"/>
    </row>
    <row r="23" spans="1:7" ht="30" customHeight="1" x14ac:dyDescent="0.2">
      <c r="A23" s="129"/>
      <c r="B23" s="132"/>
      <c r="C23" s="170"/>
      <c r="D23" s="155" t="str">
        <f>E7</f>
        <v>Apex Event Center Ct. 3</v>
      </c>
      <c r="E23" s="171"/>
      <c r="F23" s="168"/>
      <c r="G23" s="99"/>
    </row>
    <row r="24" spans="1:7" ht="30" customHeight="1" x14ac:dyDescent="0.2">
      <c r="A24" s="129"/>
      <c r="B24" s="99"/>
      <c r="C24" s="172"/>
      <c r="D24" s="158" t="s">
        <v>328</v>
      </c>
      <c r="E24" s="173"/>
      <c r="F24" s="174"/>
      <c r="G24" s="99"/>
    </row>
    <row r="25" spans="1:7" ht="30" customHeight="1" x14ac:dyDescent="0.2">
      <c r="A25" s="129"/>
      <c r="B25" s="99"/>
      <c r="C25" s="150"/>
      <c r="D25" s="161"/>
      <c r="E25" s="152"/>
      <c r="F25" s="174"/>
      <c r="G25" s="99"/>
    </row>
    <row r="26" spans="1:7" ht="30" customHeight="1" x14ac:dyDescent="0.2">
      <c r="A26" s="129"/>
      <c r="B26" s="99"/>
      <c r="C26" s="150"/>
      <c r="D26" s="164"/>
      <c r="E26" s="152"/>
      <c r="F26" s="129"/>
      <c r="G26" s="99"/>
    </row>
    <row r="27" spans="1:7" ht="30" customHeight="1" x14ac:dyDescent="0.2">
      <c r="A27" s="129"/>
      <c r="B27" s="97" t="s">
        <v>329</v>
      </c>
      <c r="C27" s="77"/>
      <c r="D27" s="166" t="s">
        <v>330</v>
      </c>
      <c r="E27" s="77"/>
      <c r="F27" s="98" t="s">
        <v>331</v>
      </c>
      <c r="G27" s="99"/>
    </row>
    <row r="28" spans="1:7" ht="30" customHeight="1" x14ac:dyDescent="0.2">
      <c r="A28" s="143"/>
      <c r="B28" s="97" t="str">
        <f>C37</f>
        <v>Apex Event Center Ct. 3</v>
      </c>
      <c r="C28" s="77"/>
      <c r="D28" s="77"/>
      <c r="E28" s="175"/>
      <c r="F28" s="98" t="str">
        <f>C19</f>
        <v>Apex Event Center Ct. 3</v>
      </c>
      <c r="G28" s="167"/>
    </row>
    <row r="29" spans="1:7" ht="30" customHeight="1" x14ac:dyDescent="0.2">
      <c r="A29" s="176" t="s">
        <v>332</v>
      </c>
      <c r="B29" s="104" t="s">
        <v>288</v>
      </c>
      <c r="C29" s="77"/>
      <c r="D29" s="77"/>
      <c r="E29" s="175"/>
      <c r="F29" s="120" t="s">
        <v>311</v>
      </c>
      <c r="G29" s="177" t="s">
        <v>333</v>
      </c>
    </row>
    <row r="30" spans="1:7" ht="30" customHeight="1" x14ac:dyDescent="0.2">
      <c r="A30" s="178" t="s">
        <v>302</v>
      </c>
      <c r="B30" s="99"/>
      <c r="C30" s="175"/>
      <c r="D30" s="149" t="s">
        <v>334</v>
      </c>
      <c r="E30" s="77"/>
      <c r="F30" s="129"/>
      <c r="G30" s="179" t="s">
        <v>302</v>
      </c>
    </row>
    <row r="31" spans="1:7" ht="30" customHeight="1" x14ac:dyDescent="0.2">
      <c r="A31" s="129"/>
      <c r="B31" s="99"/>
      <c r="C31" s="150"/>
      <c r="D31" s="151"/>
      <c r="E31" s="152"/>
      <c r="F31" s="129"/>
      <c r="G31" s="99"/>
    </row>
    <row r="32" spans="1:7" ht="30" customHeight="1" x14ac:dyDescent="0.2">
      <c r="A32" s="129"/>
      <c r="B32" s="99"/>
      <c r="C32" s="150"/>
      <c r="D32" s="153" t="s">
        <v>335</v>
      </c>
      <c r="E32" s="152"/>
      <c r="F32" s="129"/>
      <c r="G32" s="99"/>
    </row>
    <row r="33" spans="1:7" ht="30" customHeight="1" x14ac:dyDescent="0.2">
      <c r="A33" s="129"/>
      <c r="B33" s="99"/>
      <c r="C33" s="154"/>
      <c r="D33" s="153" t="str">
        <f>D23</f>
        <v>Apex Event Center Ct. 3</v>
      </c>
      <c r="E33" s="156"/>
      <c r="F33" s="129"/>
      <c r="G33" s="99"/>
    </row>
    <row r="34" spans="1:7" ht="30" customHeight="1" x14ac:dyDescent="0.2">
      <c r="A34" s="129"/>
      <c r="B34" s="132"/>
      <c r="C34" s="157"/>
      <c r="D34" s="180" t="s">
        <v>312</v>
      </c>
      <c r="E34" s="159"/>
      <c r="F34" s="132"/>
      <c r="G34" s="99"/>
    </row>
    <row r="35" spans="1:7" ht="30" customHeight="1" x14ac:dyDescent="0.2">
      <c r="A35" s="129"/>
      <c r="B35" s="132"/>
      <c r="C35" s="160"/>
      <c r="D35" s="181"/>
      <c r="E35" s="162"/>
      <c r="F35" s="132"/>
      <c r="G35" s="99"/>
    </row>
    <row r="36" spans="1:7" ht="30" customHeight="1" x14ac:dyDescent="0.2">
      <c r="A36" s="174"/>
      <c r="B36" s="132"/>
      <c r="C36" s="163" t="s">
        <v>336</v>
      </c>
      <c r="D36" s="182"/>
      <c r="E36" s="165" t="s">
        <v>303</v>
      </c>
      <c r="F36" s="132"/>
      <c r="G36" s="99"/>
    </row>
    <row r="37" spans="1:7" ht="30" customHeight="1" x14ac:dyDescent="0.2">
      <c r="A37" s="129"/>
      <c r="B37" s="119"/>
      <c r="C37" s="183" t="str">
        <f>E37</f>
        <v>Apex Event Center Ct. 3</v>
      </c>
      <c r="D37" s="184" t="s">
        <v>337</v>
      </c>
      <c r="E37" s="185" t="str">
        <f>E19</f>
        <v>Apex Event Center Ct. 3</v>
      </c>
      <c r="F37" s="119"/>
      <c r="G37" s="99"/>
    </row>
    <row r="38" spans="1:7" ht="30" customHeight="1" x14ac:dyDescent="0.2">
      <c r="A38" s="77"/>
      <c r="B38" s="186"/>
      <c r="C38" s="187" t="s">
        <v>289</v>
      </c>
      <c r="D38" s="188" t="s">
        <v>338</v>
      </c>
      <c r="E38" s="189" t="s">
        <v>316</v>
      </c>
      <c r="F38" s="133"/>
      <c r="G38" s="77"/>
    </row>
    <row r="39" spans="1:7" ht="30" customHeight="1" x14ac:dyDescent="0.2">
      <c r="A39" s="190"/>
      <c r="B39" s="129"/>
      <c r="C39" s="160"/>
      <c r="D39" s="151"/>
      <c r="E39" s="162"/>
      <c r="F39" s="99"/>
      <c r="G39" s="77"/>
    </row>
    <row r="40" spans="1:7" ht="30" customHeight="1" x14ac:dyDescent="0.2">
      <c r="A40" s="77"/>
      <c r="B40" s="129"/>
      <c r="C40" s="160"/>
      <c r="D40" s="153" t="s">
        <v>339</v>
      </c>
      <c r="E40" s="162"/>
      <c r="F40" s="99"/>
      <c r="G40" s="77"/>
    </row>
    <row r="41" spans="1:7" ht="30" customHeight="1" x14ac:dyDescent="0.2">
      <c r="A41" s="77"/>
      <c r="B41" s="129"/>
      <c r="C41" s="170"/>
      <c r="D41" s="153" t="str">
        <f>D15</f>
        <v>Apex Event Center Ct. 2</v>
      </c>
      <c r="E41" s="171"/>
      <c r="F41" s="99"/>
      <c r="G41" s="77"/>
    </row>
    <row r="42" spans="1:7" ht="30" customHeight="1" x14ac:dyDescent="0.2">
      <c r="A42" s="77"/>
      <c r="B42" s="77"/>
      <c r="C42" s="172"/>
      <c r="D42" s="180" t="s">
        <v>317</v>
      </c>
      <c r="E42" s="173"/>
      <c r="F42" s="77"/>
      <c r="G42" s="77"/>
    </row>
    <row r="43" spans="1:7" ht="30" customHeight="1" x14ac:dyDescent="0.2">
      <c r="A43" s="77"/>
      <c r="B43" s="191"/>
      <c r="C43" s="192"/>
      <c r="D43" s="181"/>
      <c r="E43" s="152"/>
      <c r="F43" s="77"/>
      <c r="G43" s="77"/>
    </row>
    <row r="44" spans="1:7" ht="30" customHeight="1" x14ac:dyDescent="0.2">
      <c r="A44" s="193"/>
      <c r="B44" s="555" t="s">
        <v>340</v>
      </c>
      <c r="C44" s="556"/>
      <c r="D44" s="182"/>
      <c r="E44" s="152"/>
      <c r="F44" s="77"/>
      <c r="G44" s="77"/>
    </row>
    <row r="45" spans="1:7" ht="30" customHeight="1" x14ac:dyDescent="0.2">
      <c r="A45" s="77"/>
      <c r="B45" s="194"/>
      <c r="C45" s="194"/>
      <c r="D45" s="166" t="s">
        <v>341</v>
      </c>
      <c r="E45" s="77"/>
      <c r="F45" s="77"/>
      <c r="G45" s="77"/>
    </row>
    <row r="46" spans="1:7" ht="30" customHeight="1" x14ac:dyDescent="0.2">
      <c r="A46" s="147"/>
      <c r="B46" s="147"/>
      <c r="C46" s="147"/>
      <c r="D46" s="147"/>
      <c r="E46" s="147"/>
      <c r="F46" s="77"/>
      <c r="G46" s="77"/>
    </row>
    <row r="47" spans="1:7" ht="16.5" customHeight="1" x14ac:dyDescent="0.2">
      <c r="A47" s="147"/>
      <c r="B47" s="195"/>
      <c r="C47" s="147"/>
      <c r="D47" s="147"/>
      <c r="E47" s="147"/>
      <c r="F47" s="77"/>
      <c r="G47" s="77"/>
    </row>
    <row r="48" spans="1:7" ht="16.5" customHeight="1" x14ac:dyDescent="0.2">
      <c r="A48" s="77"/>
      <c r="B48" s="89"/>
      <c r="C48" s="147"/>
      <c r="D48" s="147"/>
      <c r="E48" s="147"/>
      <c r="F48" s="77"/>
      <c r="G48" s="77"/>
    </row>
    <row r="49" spans="1:7" ht="16.5" customHeight="1" x14ac:dyDescent="0.2">
      <c r="A49" s="147"/>
      <c r="B49" s="147"/>
      <c r="C49" s="77"/>
      <c r="D49" s="77"/>
      <c r="E49" s="147"/>
      <c r="F49" s="77"/>
      <c r="G49" s="77"/>
    </row>
    <row r="50" spans="1:7" ht="16.5" customHeight="1" x14ac:dyDescent="0.2">
      <c r="A50" s="196"/>
      <c r="B50" s="147"/>
      <c r="C50" s="147"/>
      <c r="D50" s="147"/>
      <c r="E50" s="147"/>
      <c r="F50" s="77"/>
      <c r="G50" s="77"/>
    </row>
    <row r="51" spans="1:7" ht="16.5" customHeight="1" x14ac:dyDescent="0.2">
      <c r="A51" s="197"/>
      <c r="B51" s="198" t="s">
        <v>342</v>
      </c>
      <c r="C51" s="75"/>
      <c r="D51" s="2"/>
      <c r="E51" s="2"/>
      <c r="F51" s="77"/>
      <c r="G51" s="77"/>
    </row>
    <row r="52" spans="1:7" ht="16.5" customHeight="1" x14ac:dyDescent="0.2">
      <c r="A52" s="199"/>
      <c r="B52" s="20"/>
      <c r="C52" s="200"/>
      <c r="D52" s="20"/>
      <c r="E52" s="20"/>
      <c r="F52" s="77"/>
      <c r="G52" s="77"/>
    </row>
    <row r="53" spans="1:7" ht="16.5" customHeight="1" x14ac:dyDescent="0.2">
      <c r="A53" s="20"/>
      <c r="B53" s="77"/>
      <c r="C53" s="77"/>
      <c r="D53" s="77"/>
      <c r="E53" s="20"/>
      <c r="F53" s="77"/>
      <c r="G53" s="77"/>
    </row>
    <row r="54" spans="1:7" ht="16.5" customHeight="1" x14ac:dyDescent="0.2">
      <c r="A54" s="20"/>
      <c r="B54" s="20"/>
      <c r="C54" s="20"/>
      <c r="D54" s="20"/>
      <c r="E54" s="20"/>
      <c r="F54" s="77"/>
      <c r="G54" s="77"/>
    </row>
    <row r="55" spans="1:7" ht="13.75" customHeight="1" x14ac:dyDescent="0.15">
      <c r="A55" s="20"/>
      <c r="B55" s="20"/>
      <c r="C55" s="20"/>
      <c r="D55" s="20"/>
      <c r="E55" s="20"/>
      <c r="F55" s="2"/>
      <c r="G55" s="2"/>
    </row>
    <row r="56" spans="1:7" ht="13.75" customHeight="1" x14ac:dyDescent="0.15">
      <c r="A56" s="2"/>
      <c r="B56" s="2"/>
      <c r="C56" s="2"/>
      <c r="D56" s="2"/>
      <c r="E56" s="2"/>
      <c r="F56" s="2"/>
      <c r="G56" s="2"/>
    </row>
    <row r="57" spans="1:7" ht="13.75" customHeight="1" x14ac:dyDescent="0.15">
      <c r="A57" s="2"/>
      <c r="B57" s="201"/>
      <c r="C57" s="2"/>
      <c r="D57" s="2"/>
      <c r="E57" s="2"/>
      <c r="F57" s="2"/>
      <c r="G57" s="2"/>
    </row>
    <row r="58" spans="1:7" ht="13.75" customHeight="1" x14ac:dyDescent="0.15">
      <c r="A58" s="2"/>
      <c r="B58" s="201"/>
      <c r="C58" s="2"/>
      <c r="D58" s="2"/>
      <c r="E58" s="2"/>
      <c r="F58" s="2"/>
      <c r="G58" s="2"/>
    </row>
    <row r="59" spans="1:7" ht="13.75" customHeight="1" x14ac:dyDescent="0.15">
      <c r="A59" s="2"/>
      <c r="B59" s="201"/>
      <c r="C59" s="2"/>
      <c r="D59" s="2"/>
      <c r="E59" s="2"/>
      <c r="F59" s="2"/>
      <c r="G59" s="2"/>
    </row>
    <row r="60" spans="1:7" ht="13.75" customHeight="1" x14ac:dyDescent="0.15">
      <c r="A60" s="2"/>
      <c r="B60" s="201"/>
      <c r="C60" s="2"/>
      <c r="D60" s="2"/>
      <c r="E60" s="2"/>
      <c r="F60" s="2"/>
      <c r="G60" s="2"/>
    </row>
    <row r="61" spans="1:7" ht="13.75" customHeight="1" x14ac:dyDescent="0.15">
      <c r="A61" s="2"/>
      <c r="B61" s="2"/>
      <c r="C61" s="2"/>
      <c r="D61" s="2"/>
      <c r="E61" s="2"/>
      <c r="F61" s="2"/>
      <c r="G61" s="2"/>
    </row>
    <row r="62" spans="1:7" ht="13.75" customHeight="1" x14ac:dyDescent="0.15">
      <c r="A62" s="2"/>
      <c r="B62" s="2"/>
      <c r="C62" s="2"/>
      <c r="D62" s="2"/>
      <c r="E62" s="2"/>
      <c r="F62" s="2"/>
      <c r="G62" s="2"/>
    </row>
  </sheetData>
  <mergeCells count="7">
    <mergeCell ref="B44:C44"/>
    <mergeCell ref="A1:G1"/>
    <mergeCell ref="A2:G2"/>
    <mergeCell ref="A3:C3"/>
    <mergeCell ref="A4:G4"/>
    <mergeCell ref="A5:G5"/>
    <mergeCell ref="A9:G9"/>
  </mergeCells>
  <pageMargins left="0.25" right="0.25" top="0.22" bottom="0.24" header="0.22" footer="0.24"/>
  <pageSetup scale="44" orientation="portrait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V36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202" customWidth="1"/>
    <col min="2" max="7" width="15.6640625" style="202" customWidth="1"/>
    <col min="8" max="8" width="22.6640625" style="202" customWidth="1"/>
    <col min="9" max="256" width="8.83203125" style="202" customWidth="1"/>
  </cols>
  <sheetData>
    <row r="1" spans="1:11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540"/>
      <c r="J1" s="540"/>
      <c r="K1" s="540"/>
    </row>
    <row r="2" spans="1:11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541"/>
      <c r="J2" s="541"/>
      <c r="K2" s="541"/>
    </row>
    <row r="3" spans="1:11" ht="14.5" customHeight="1" x14ac:dyDescent="0.15">
      <c r="A3" s="34"/>
      <c r="B3" s="35" t="str">
        <f>Pools!A20</f>
        <v>PM Pool - 2:30pm Start</v>
      </c>
      <c r="C3" s="36"/>
      <c r="D3" s="34"/>
      <c r="E3" s="34"/>
      <c r="F3" s="2"/>
      <c r="G3" s="2"/>
      <c r="H3" s="2"/>
      <c r="I3" s="37"/>
      <c r="J3" s="37"/>
      <c r="K3" s="37"/>
    </row>
    <row r="4" spans="1:11" ht="14.5" customHeight="1" x14ac:dyDescent="0.15">
      <c r="A4" s="38" t="s">
        <v>236</v>
      </c>
      <c r="B4" s="39" t="str">
        <f>Pools!A21</f>
        <v>Frenship High Ct. 14</v>
      </c>
      <c r="C4" s="2"/>
      <c r="D4" s="2"/>
      <c r="E4" s="2"/>
      <c r="F4" s="2"/>
      <c r="G4" s="2"/>
      <c r="H4" s="2"/>
      <c r="I4" s="37"/>
      <c r="J4" s="37"/>
      <c r="K4" s="37"/>
    </row>
    <row r="5" spans="1:11" ht="14.5" customHeight="1" x14ac:dyDescent="0.15">
      <c r="A5" s="38" t="s">
        <v>237</v>
      </c>
      <c r="B5" s="39" t="str">
        <f>Pools!A19</f>
        <v>Division II</v>
      </c>
      <c r="C5" s="2"/>
      <c r="D5" s="2"/>
      <c r="E5" s="2"/>
      <c r="F5" s="2"/>
      <c r="G5" s="2"/>
      <c r="H5" s="2"/>
      <c r="I5" s="37"/>
      <c r="J5" s="37"/>
      <c r="K5" s="37"/>
    </row>
    <row r="6" spans="1:11" ht="13.75" customHeight="1" x14ac:dyDescent="0.15">
      <c r="A6" s="2"/>
      <c r="B6" s="2"/>
      <c r="C6" s="2"/>
      <c r="D6" s="2"/>
      <c r="E6" s="2"/>
      <c r="F6" s="2"/>
      <c r="G6" s="2"/>
      <c r="H6" s="2"/>
      <c r="I6" s="37"/>
      <c r="J6" s="37"/>
      <c r="K6" s="37"/>
    </row>
    <row r="7" spans="1:11" ht="14.5" customHeight="1" x14ac:dyDescent="0.15">
      <c r="A7" s="522" t="s">
        <v>238</v>
      </c>
      <c r="B7" s="523"/>
      <c r="C7" s="523"/>
      <c r="D7" s="523"/>
      <c r="E7" s="523"/>
      <c r="F7" s="523"/>
      <c r="G7" s="523"/>
      <c r="H7" s="523"/>
      <c r="I7" s="524"/>
      <c r="J7" s="524"/>
      <c r="K7" s="524"/>
    </row>
    <row r="8" spans="1:11" ht="13.75" customHeight="1" x14ac:dyDescent="0.15">
      <c r="A8" s="2"/>
      <c r="B8" s="2"/>
      <c r="C8" s="2"/>
      <c r="D8" s="2"/>
      <c r="E8" s="2"/>
      <c r="F8" s="2"/>
      <c r="G8" s="2"/>
      <c r="H8" s="2"/>
      <c r="I8" s="37"/>
      <c r="J8" s="37"/>
      <c r="K8" s="37"/>
    </row>
    <row r="9" spans="1:11" ht="13.75" customHeight="1" x14ac:dyDescent="0.15">
      <c r="A9" s="43" t="s">
        <v>239</v>
      </c>
      <c r="B9" s="39" t="s">
        <v>240</v>
      </c>
      <c r="C9" s="2"/>
      <c r="D9" s="44"/>
      <c r="E9" s="44"/>
      <c r="F9" s="2"/>
      <c r="G9" s="2"/>
      <c r="H9" s="2"/>
      <c r="I9" s="37"/>
      <c r="J9" s="37"/>
      <c r="K9" s="37"/>
    </row>
    <row r="10" spans="1:11" ht="13.75" customHeight="1" x14ac:dyDescent="0.15">
      <c r="A10" s="43" t="s">
        <v>241</v>
      </c>
      <c r="B10" s="45">
        <v>14</v>
      </c>
      <c r="C10" s="46"/>
      <c r="D10" s="44"/>
      <c r="E10" s="44"/>
      <c r="F10" s="2"/>
      <c r="G10" s="2"/>
      <c r="H10" s="2"/>
      <c r="I10" s="37"/>
      <c r="J10" s="37"/>
      <c r="K10" s="37"/>
    </row>
    <row r="11" spans="1:11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8"/>
      <c r="J11" s="48"/>
      <c r="K11" s="37"/>
    </row>
    <row r="12" spans="1:11" ht="13.75" customHeight="1" x14ac:dyDescent="0.15">
      <c r="A12" s="49" t="s">
        <v>242</v>
      </c>
      <c r="B12" s="536" t="str">
        <f>A13</f>
        <v>JET 15 Tadeu</v>
      </c>
      <c r="C12" s="537"/>
      <c r="D12" s="536" t="str">
        <f>A16</f>
        <v>DBK 15 Black Wallis</v>
      </c>
      <c r="E12" s="537"/>
      <c r="F12" s="536" t="str">
        <f>A19</f>
        <v>NM Cactus 16 NTL</v>
      </c>
      <c r="G12" s="537"/>
      <c r="H12" s="49" t="s">
        <v>243</v>
      </c>
      <c r="I12" s="525" t="s">
        <v>244</v>
      </c>
      <c r="J12" s="526"/>
      <c r="K12" s="50"/>
    </row>
    <row r="13" spans="1:11" ht="24" customHeight="1" x14ac:dyDescent="0.15">
      <c r="A13" s="542" t="str">
        <f>Pools!A23</f>
        <v>JET 15 Tadeu</v>
      </c>
      <c r="B13" s="543"/>
      <c r="C13" s="544"/>
      <c r="D13" s="53"/>
      <c r="E13" s="53"/>
      <c r="F13" s="53"/>
      <c r="G13" s="53"/>
      <c r="H13" s="527">
        <v>1</v>
      </c>
      <c r="I13" s="530"/>
      <c r="J13" s="531"/>
      <c r="K13" s="50"/>
    </row>
    <row r="14" spans="1:11" ht="24" customHeight="1" x14ac:dyDescent="0.15">
      <c r="A14" s="528"/>
      <c r="B14" s="545"/>
      <c r="C14" s="546"/>
      <c r="D14" s="53"/>
      <c r="E14" s="53"/>
      <c r="F14" s="53"/>
      <c r="G14" s="53"/>
      <c r="H14" s="528"/>
      <c r="I14" s="532"/>
      <c r="J14" s="533"/>
      <c r="K14" s="50"/>
    </row>
    <row r="15" spans="1:11" ht="24" customHeight="1" x14ac:dyDescent="0.15">
      <c r="A15" s="529"/>
      <c r="B15" s="547"/>
      <c r="C15" s="548"/>
      <c r="D15" s="53"/>
      <c r="E15" s="53"/>
      <c r="F15" s="53"/>
      <c r="G15" s="53"/>
      <c r="H15" s="529"/>
      <c r="I15" s="534"/>
      <c r="J15" s="535"/>
      <c r="K15" s="50"/>
    </row>
    <row r="16" spans="1:11" ht="24" customHeight="1" x14ac:dyDescent="0.15">
      <c r="A16" s="542" t="str">
        <f>Pools!A24</f>
        <v>DBK 15 Black Wallis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27">
        <v>2</v>
      </c>
      <c r="I16" s="530"/>
      <c r="J16" s="531"/>
      <c r="K16" s="50"/>
    </row>
    <row r="17" spans="1:11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28"/>
      <c r="I17" s="532"/>
      <c r="J17" s="533"/>
      <c r="K17" s="50"/>
    </row>
    <row r="18" spans="1:11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29"/>
      <c r="I18" s="534"/>
      <c r="J18" s="535"/>
      <c r="K18" s="50"/>
    </row>
    <row r="19" spans="1:11" ht="24" customHeight="1" x14ac:dyDescent="0.15">
      <c r="A19" s="542" t="str">
        <f>Pools!A25</f>
        <v>NM Cactus 16 NTL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43"/>
      <c r="G19" s="544"/>
      <c r="H19" s="527">
        <v>3</v>
      </c>
      <c r="I19" s="530"/>
      <c r="J19" s="531"/>
      <c r="K19" s="50"/>
    </row>
    <row r="20" spans="1:11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5"/>
      <c r="G20" s="546"/>
      <c r="H20" s="528"/>
      <c r="I20" s="532"/>
      <c r="J20" s="533"/>
      <c r="K20" s="50"/>
    </row>
    <row r="21" spans="1:11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47"/>
      <c r="G21" s="548"/>
      <c r="H21" s="529"/>
      <c r="I21" s="534"/>
      <c r="J21" s="535"/>
      <c r="K21" s="50"/>
    </row>
    <row r="22" spans="1:11" ht="40.5" customHeight="1" x14ac:dyDescent="0.15">
      <c r="A22" s="18"/>
      <c r="B22" s="18"/>
      <c r="C22" s="18"/>
      <c r="D22" s="18"/>
      <c r="E22" s="18"/>
      <c r="F22" s="18"/>
      <c r="G22" s="18"/>
      <c r="H22" s="18"/>
      <c r="I22" s="59"/>
      <c r="J22" s="59"/>
      <c r="K22" s="37"/>
    </row>
    <row r="23" spans="1:11" ht="13.75" customHeight="1" x14ac:dyDescent="0.15">
      <c r="A23" s="2"/>
      <c r="B23" s="516" t="s">
        <v>245</v>
      </c>
      <c r="C23" s="517"/>
      <c r="D23" s="517"/>
      <c r="E23" s="517"/>
      <c r="F23" s="516" t="s">
        <v>246</v>
      </c>
      <c r="G23" s="517"/>
      <c r="H23" s="517"/>
      <c r="I23" s="518" t="s">
        <v>247</v>
      </c>
      <c r="J23" s="519"/>
      <c r="K23" s="48"/>
    </row>
    <row r="24" spans="1:11" ht="13.75" customHeight="1" x14ac:dyDescent="0.15">
      <c r="A24" s="61"/>
      <c r="B24" s="506" t="s">
        <v>248</v>
      </c>
      <c r="C24" s="520"/>
      <c r="D24" s="521" t="s">
        <v>249</v>
      </c>
      <c r="E24" s="520"/>
      <c r="F24" s="521" t="s">
        <v>248</v>
      </c>
      <c r="G24" s="520"/>
      <c r="H24" s="62" t="s">
        <v>249</v>
      </c>
      <c r="I24" s="63" t="s">
        <v>250</v>
      </c>
      <c r="J24" s="63" t="s">
        <v>251</v>
      </c>
      <c r="K24" s="64" t="s">
        <v>252</v>
      </c>
    </row>
    <row r="25" spans="1:11" ht="24" customHeight="1" x14ac:dyDescent="0.15">
      <c r="A25" s="49" t="str">
        <f>A13</f>
        <v>JET 15 Tadeu</v>
      </c>
      <c r="B25" s="512"/>
      <c r="C25" s="513"/>
      <c r="D25" s="512"/>
      <c r="E25" s="513"/>
      <c r="F25" s="512"/>
      <c r="G25" s="513"/>
      <c r="H25" s="53"/>
      <c r="I25" s="65">
        <f>IF(D13+D14+D15+F13+F14+F15=0,0,D13+D14+D15+F13+F14+F15)</f>
        <v>0</v>
      </c>
      <c r="J25" s="65">
        <f>E13+E14+E15+G13+G14+G15</f>
        <v>0</v>
      </c>
      <c r="K25" s="65">
        <f>I25-J25</f>
        <v>0</v>
      </c>
    </row>
    <row r="26" spans="1:11" ht="24" customHeight="1" x14ac:dyDescent="0.15">
      <c r="A26" s="49" t="str">
        <f>A16</f>
        <v>DBK 15 Black Wallis</v>
      </c>
      <c r="B26" s="514"/>
      <c r="C26" s="515"/>
      <c r="D26" s="514"/>
      <c r="E26" s="515"/>
      <c r="F26" s="514"/>
      <c r="G26" s="515"/>
      <c r="H26" s="66"/>
      <c r="I26" s="67" t="e">
        <f>IF(B16+B17+B18+F16+F17+F18=0,0,B16+B17+B18+F16+F17+F18)</f>
        <v>#VALUE!</v>
      </c>
      <c r="J26" s="67" t="e">
        <f>C16+C17+C18+G16+G17+G18</f>
        <v>#VALUE!</v>
      </c>
      <c r="K26" s="67" t="e">
        <f>I26-J26</f>
        <v>#VALUE!</v>
      </c>
    </row>
    <row r="27" spans="1:11" ht="24" customHeight="1" x14ac:dyDescent="0.15">
      <c r="A27" s="49" t="str">
        <f>A19</f>
        <v>NM Cactus 16 NTL</v>
      </c>
      <c r="B27" s="514"/>
      <c r="C27" s="515"/>
      <c r="D27" s="514"/>
      <c r="E27" s="515"/>
      <c r="F27" s="514"/>
      <c r="G27" s="515"/>
      <c r="H27" s="66"/>
      <c r="I27" s="67" t="e">
        <f>B19+B20+B21+D19+D20+D21</f>
        <v>#VALUE!</v>
      </c>
      <c r="J27" s="67" t="e">
        <f>C19+C20+C21+E19+E20+E21</f>
        <v>#VALUE!</v>
      </c>
      <c r="K27" s="67" t="e">
        <f>I27-J27</f>
        <v>#VALUE!</v>
      </c>
    </row>
    <row r="28" spans="1:11" ht="13.75" customHeight="1" x14ac:dyDescent="0.15">
      <c r="A28" s="18"/>
      <c r="B28" s="538">
        <f>SUM(B25:C27)</f>
        <v>0</v>
      </c>
      <c r="C28" s="539"/>
      <c r="D28" s="538">
        <f>SUM(D25:E27)</f>
        <v>0</v>
      </c>
      <c r="E28" s="539"/>
      <c r="F28" s="538">
        <f>SUM(F25:G27)</f>
        <v>0</v>
      </c>
      <c r="G28" s="539"/>
      <c r="H28" s="68">
        <f>SUM(H25:H27)</f>
        <v>0</v>
      </c>
      <c r="I28" s="69" t="e">
        <f>SUM(I25:I27)</f>
        <v>#VALUE!</v>
      </c>
      <c r="J28" s="69" t="e">
        <f>SUM(J25:J27)</f>
        <v>#VALUE!</v>
      </c>
      <c r="K28" s="69" t="e">
        <f>SUM(K25:K27)</f>
        <v>#VALUE!</v>
      </c>
    </row>
    <row r="29" spans="1:11" ht="24" customHeight="1" x14ac:dyDescent="0.15">
      <c r="A29" s="47"/>
      <c r="B29" s="47"/>
      <c r="C29" s="47"/>
      <c r="D29" s="47"/>
      <c r="E29" s="47"/>
      <c r="F29" s="47"/>
      <c r="G29" s="47"/>
      <c r="H29" s="2"/>
      <c r="I29" s="37"/>
      <c r="J29" s="37"/>
      <c r="K29" s="37"/>
    </row>
    <row r="30" spans="1:11" ht="24" customHeight="1" x14ac:dyDescent="0.15">
      <c r="A30" s="70"/>
      <c r="B30" s="506" t="s">
        <v>253</v>
      </c>
      <c r="C30" s="507"/>
      <c r="D30" s="506" t="s">
        <v>253</v>
      </c>
      <c r="E30" s="507"/>
      <c r="F30" s="508" t="s">
        <v>254</v>
      </c>
      <c r="G30" s="509"/>
      <c r="H30" s="504" t="s">
        <v>255</v>
      </c>
      <c r="I30" s="505"/>
      <c r="J30" s="505"/>
      <c r="K30" s="505"/>
    </row>
    <row r="31" spans="1:11" ht="18" customHeight="1" x14ac:dyDescent="0.15">
      <c r="A31" s="71" t="s">
        <v>256</v>
      </c>
      <c r="B31" s="506" t="str">
        <f>A13</f>
        <v>JET 15 Tadeu</v>
      </c>
      <c r="C31" s="507"/>
      <c r="D31" s="506" t="str">
        <f>A19</f>
        <v>NM Cactus 16 NTL</v>
      </c>
      <c r="E31" s="507"/>
      <c r="F31" s="508" t="str">
        <f>A16</f>
        <v>DBK 15 Black Wallis</v>
      </c>
      <c r="G31" s="509"/>
      <c r="H31" s="504" t="s">
        <v>257</v>
      </c>
      <c r="I31" s="505"/>
      <c r="J31" s="505"/>
      <c r="K31" s="505"/>
    </row>
    <row r="32" spans="1:11" ht="18" customHeight="1" x14ac:dyDescent="0.15">
      <c r="A32" s="71" t="s">
        <v>258</v>
      </c>
      <c r="B32" s="506" t="str">
        <f>A16</f>
        <v>DBK 15 Black Wallis</v>
      </c>
      <c r="C32" s="507"/>
      <c r="D32" s="506" t="str">
        <f>A19</f>
        <v>NM Cactus 16 NTL</v>
      </c>
      <c r="E32" s="507"/>
      <c r="F32" s="508" t="str">
        <f>A13</f>
        <v>JET 15 Tadeu</v>
      </c>
      <c r="G32" s="509"/>
      <c r="H32" s="73"/>
      <c r="I32" s="74"/>
      <c r="J32" s="74"/>
      <c r="K32" s="74"/>
    </row>
    <row r="33" spans="1:11" ht="18" customHeight="1" x14ac:dyDescent="0.15">
      <c r="A33" s="71" t="s">
        <v>259</v>
      </c>
      <c r="B33" s="506" t="str">
        <f>A13</f>
        <v>JET 15 Tadeu</v>
      </c>
      <c r="C33" s="507"/>
      <c r="D33" s="506" t="str">
        <f>A16</f>
        <v>DBK 15 Black Wallis</v>
      </c>
      <c r="E33" s="507"/>
      <c r="F33" s="508" t="str">
        <f>A19</f>
        <v>NM Cactus 16 NTL</v>
      </c>
      <c r="G33" s="509"/>
      <c r="H33" s="504" t="s">
        <v>260</v>
      </c>
      <c r="I33" s="505"/>
      <c r="J33" s="505"/>
      <c r="K33" s="505"/>
    </row>
    <row r="34" spans="1:11" ht="18" customHeight="1" x14ac:dyDescent="0.15">
      <c r="A34" s="18"/>
      <c r="B34" s="18"/>
      <c r="C34" s="18"/>
      <c r="D34" s="18"/>
      <c r="E34" s="18"/>
      <c r="F34" s="18"/>
      <c r="G34" s="18"/>
      <c r="H34" s="510" t="s">
        <v>261</v>
      </c>
      <c r="I34" s="505"/>
      <c r="J34" s="505"/>
      <c r="K34" s="505"/>
    </row>
    <row r="35" spans="1:11" ht="18" customHeight="1" x14ac:dyDescent="0.15">
      <c r="A35" s="511"/>
      <c r="B35" s="511"/>
      <c r="C35" s="511"/>
      <c r="D35" s="511"/>
      <c r="E35" s="511"/>
      <c r="F35" s="511"/>
      <c r="G35" s="75"/>
      <c r="H35" s="2"/>
      <c r="I35" s="37"/>
      <c r="J35" s="37"/>
      <c r="K35" s="37"/>
    </row>
    <row r="36" spans="1:11" ht="18" customHeight="1" x14ac:dyDescent="0.2">
      <c r="A36" s="502" t="s">
        <v>262</v>
      </c>
      <c r="B36" s="503"/>
      <c r="C36" s="503"/>
      <c r="D36" s="503"/>
      <c r="E36" s="503"/>
      <c r="F36" s="503"/>
      <c r="G36" s="78"/>
      <c r="H36" s="78"/>
      <c r="I36" s="79"/>
      <c r="J36" s="37"/>
      <c r="K36" s="37"/>
    </row>
  </sheetData>
  <mergeCells count="55">
    <mergeCell ref="A13:A15"/>
    <mergeCell ref="F19:G21"/>
    <mergeCell ref="A1:K1"/>
    <mergeCell ref="A2:K2"/>
    <mergeCell ref="A7:K7"/>
    <mergeCell ref="I12:J12"/>
    <mergeCell ref="H13:H15"/>
    <mergeCell ref="B13:C15"/>
    <mergeCell ref="D12:E12"/>
    <mergeCell ref="F12:G12"/>
    <mergeCell ref="A19:A21"/>
    <mergeCell ref="A16:A18"/>
    <mergeCell ref="D16:E18"/>
    <mergeCell ref="H19:H21"/>
    <mergeCell ref="B12:C12"/>
    <mergeCell ref="I23:J23"/>
    <mergeCell ref="H16:H18"/>
    <mergeCell ref="I16:J18"/>
    <mergeCell ref="I19:J21"/>
    <mergeCell ref="I13:J15"/>
    <mergeCell ref="B23:E23"/>
    <mergeCell ref="F23:H23"/>
    <mergeCell ref="F24:G24"/>
    <mergeCell ref="B25:C25"/>
    <mergeCell ref="D25:E25"/>
    <mergeCell ref="F25:G25"/>
    <mergeCell ref="H34:K34"/>
    <mergeCell ref="D32:E32"/>
    <mergeCell ref="D30:E30"/>
    <mergeCell ref="B32:C32"/>
    <mergeCell ref="B31:C31"/>
    <mergeCell ref="F32:G32"/>
    <mergeCell ref="B28:C28"/>
    <mergeCell ref="B24:C24"/>
    <mergeCell ref="D24:E24"/>
    <mergeCell ref="A36:F36"/>
    <mergeCell ref="H30:K30"/>
    <mergeCell ref="H31:K31"/>
    <mergeCell ref="B33:C33"/>
    <mergeCell ref="D33:E33"/>
    <mergeCell ref="B30:C30"/>
    <mergeCell ref="D31:E31"/>
    <mergeCell ref="F31:G31"/>
    <mergeCell ref="F33:G33"/>
    <mergeCell ref="H33:K33"/>
    <mergeCell ref="A35:F35"/>
    <mergeCell ref="F30:G30"/>
    <mergeCell ref="B26:C26"/>
    <mergeCell ref="D26:E26"/>
    <mergeCell ref="F26:G26"/>
    <mergeCell ref="D28:E28"/>
    <mergeCell ref="F28:G28"/>
    <mergeCell ref="D27:E27"/>
    <mergeCell ref="F27:G27"/>
    <mergeCell ref="B27:C27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V36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203" customWidth="1"/>
    <col min="2" max="7" width="15.6640625" style="203" customWidth="1"/>
    <col min="8" max="8" width="22.6640625" style="203" customWidth="1"/>
    <col min="9" max="256" width="8.83203125" style="203" customWidth="1"/>
  </cols>
  <sheetData>
    <row r="1" spans="1:11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540"/>
      <c r="J1" s="540"/>
      <c r="K1" s="540"/>
    </row>
    <row r="2" spans="1:11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541"/>
      <c r="J2" s="541"/>
      <c r="K2" s="541"/>
    </row>
    <row r="3" spans="1:11" ht="14.5" customHeight="1" x14ac:dyDescent="0.15">
      <c r="A3" s="34"/>
      <c r="B3" s="35" t="str">
        <f>Pools!B20</f>
        <v>PM Pool - 2:30pm Start</v>
      </c>
      <c r="C3" s="36"/>
      <c r="D3" s="34"/>
      <c r="E3" s="34"/>
      <c r="F3" s="2"/>
      <c r="G3" s="2"/>
      <c r="H3" s="2"/>
      <c r="I3" s="37"/>
      <c r="J3" s="37"/>
      <c r="K3" s="37"/>
    </row>
    <row r="4" spans="1:11" ht="14.5" customHeight="1" x14ac:dyDescent="0.15">
      <c r="A4" s="38" t="s">
        <v>236</v>
      </c>
      <c r="B4" s="39" t="str">
        <f>Pools!B21</f>
        <v>Frenship High Ct. 15</v>
      </c>
      <c r="C4" s="2"/>
      <c r="D4" s="2"/>
      <c r="E4" s="2"/>
      <c r="F4" s="2"/>
      <c r="G4" s="2"/>
      <c r="H4" s="2"/>
      <c r="I4" s="37"/>
      <c r="J4" s="37"/>
      <c r="K4" s="37"/>
    </row>
    <row r="5" spans="1:11" ht="14.5" customHeight="1" x14ac:dyDescent="0.15">
      <c r="A5" s="38" t="s">
        <v>237</v>
      </c>
      <c r="B5" s="39" t="str">
        <f>Pools!A19</f>
        <v>Division II</v>
      </c>
      <c r="C5" s="2"/>
      <c r="D5" s="2"/>
      <c r="E5" s="2"/>
      <c r="F5" s="2"/>
      <c r="G5" s="2"/>
      <c r="H5" s="2"/>
      <c r="I5" s="37"/>
      <c r="J5" s="37"/>
      <c r="K5" s="37"/>
    </row>
    <row r="6" spans="1:11" ht="13.75" customHeight="1" x14ac:dyDescent="0.15">
      <c r="A6" s="2"/>
      <c r="B6" s="2"/>
      <c r="C6" s="2"/>
      <c r="D6" s="2"/>
      <c r="E6" s="2"/>
      <c r="F6" s="2"/>
      <c r="G6" s="2"/>
      <c r="H6" s="2"/>
      <c r="I6" s="37"/>
      <c r="J6" s="37"/>
      <c r="K6" s="37"/>
    </row>
    <row r="7" spans="1:11" ht="14.5" customHeight="1" x14ac:dyDescent="0.15">
      <c r="A7" s="522" t="s">
        <v>238</v>
      </c>
      <c r="B7" s="523"/>
      <c r="C7" s="523"/>
      <c r="D7" s="523"/>
      <c r="E7" s="523"/>
      <c r="F7" s="523"/>
      <c r="G7" s="523"/>
      <c r="H7" s="523"/>
      <c r="I7" s="524"/>
      <c r="J7" s="524"/>
      <c r="K7" s="524"/>
    </row>
    <row r="8" spans="1:11" ht="13.75" customHeight="1" x14ac:dyDescent="0.15">
      <c r="A8" s="2"/>
      <c r="B8" s="2"/>
      <c r="C8" s="2"/>
      <c r="D8" s="2"/>
      <c r="E8" s="2"/>
      <c r="F8" s="2"/>
      <c r="G8" s="2"/>
      <c r="H8" s="2"/>
      <c r="I8" s="37"/>
      <c r="J8" s="37"/>
      <c r="K8" s="37"/>
    </row>
    <row r="9" spans="1:11" ht="13.75" customHeight="1" x14ac:dyDescent="0.15">
      <c r="A9" s="43" t="s">
        <v>239</v>
      </c>
      <c r="B9" s="39" t="s">
        <v>240</v>
      </c>
      <c r="C9" s="2"/>
      <c r="D9" s="44"/>
      <c r="E9" s="44"/>
      <c r="F9" s="2"/>
      <c r="G9" s="2"/>
      <c r="H9" s="2"/>
      <c r="I9" s="37"/>
      <c r="J9" s="37"/>
      <c r="K9" s="37"/>
    </row>
    <row r="10" spans="1:11" ht="13.75" customHeight="1" x14ac:dyDescent="0.15">
      <c r="A10" s="43" t="s">
        <v>241</v>
      </c>
      <c r="B10" s="45">
        <v>15</v>
      </c>
      <c r="C10" s="46"/>
      <c r="D10" s="44"/>
      <c r="E10" s="44"/>
      <c r="F10" s="2"/>
      <c r="G10" s="2"/>
      <c r="H10" s="2"/>
      <c r="I10" s="37"/>
      <c r="J10" s="37"/>
      <c r="K10" s="37"/>
    </row>
    <row r="11" spans="1:11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8"/>
      <c r="J11" s="48"/>
      <c r="K11" s="37"/>
    </row>
    <row r="12" spans="1:11" ht="13.75" customHeight="1" x14ac:dyDescent="0.15">
      <c r="A12" s="49" t="s">
        <v>242</v>
      </c>
      <c r="B12" s="536" t="str">
        <f>A13</f>
        <v>SW CGonzales 15</v>
      </c>
      <c r="C12" s="537"/>
      <c r="D12" s="536" t="str">
        <f>A16</f>
        <v>3:23 Heat 172</v>
      </c>
      <c r="E12" s="537"/>
      <c r="F12" s="536" t="str">
        <f>A19</f>
        <v>Amarillo Xtreme 14 Premier</v>
      </c>
      <c r="G12" s="537"/>
      <c r="H12" s="49" t="s">
        <v>243</v>
      </c>
      <c r="I12" s="525" t="s">
        <v>244</v>
      </c>
      <c r="J12" s="526"/>
      <c r="K12" s="50"/>
    </row>
    <row r="13" spans="1:11" ht="24" customHeight="1" x14ac:dyDescent="0.15">
      <c r="A13" s="542" t="str">
        <f>Pools!B23</f>
        <v>SW CGonzales 15</v>
      </c>
      <c r="B13" s="543"/>
      <c r="C13" s="544"/>
      <c r="D13" s="53"/>
      <c r="E13" s="53"/>
      <c r="F13" s="53"/>
      <c r="G13" s="53"/>
      <c r="H13" s="527">
        <v>1</v>
      </c>
      <c r="I13" s="530"/>
      <c r="J13" s="531"/>
      <c r="K13" s="50"/>
    </row>
    <row r="14" spans="1:11" ht="24" customHeight="1" x14ac:dyDescent="0.15">
      <c r="A14" s="528"/>
      <c r="B14" s="545"/>
      <c r="C14" s="546"/>
      <c r="D14" s="53"/>
      <c r="E14" s="53"/>
      <c r="F14" s="53"/>
      <c r="G14" s="53"/>
      <c r="H14" s="528"/>
      <c r="I14" s="532"/>
      <c r="J14" s="533"/>
      <c r="K14" s="50"/>
    </row>
    <row r="15" spans="1:11" ht="24" customHeight="1" x14ac:dyDescent="0.15">
      <c r="A15" s="529"/>
      <c r="B15" s="547"/>
      <c r="C15" s="548"/>
      <c r="D15" s="53"/>
      <c r="E15" s="53"/>
      <c r="F15" s="53"/>
      <c r="G15" s="53"/>
      <c r="H15" s="529"/>
      <c r="I15" s="534"/>
      <c r="J15" s="535"/>
      <c r="K15" s="50"/>
    </row>
    <row r="16" spans="1:11" ht="24" customHeight="1" x14ac:dyDescent="0.15">
      <c r="A16" s="542" t="str">
        <f>Pools!B24</f>
        <v>3:23 Heat 172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27">
        <v>2</v>
      </c>
      <c r="I16" s="530"/>
      <c r="J16" s="531"/>
      <c r="K16" s="50"/>
    </row>
    <row r="17" spans="1:11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28"/>
      <c r="I17" s="532"/>
      <c r="J17" s="533"/>
      <c r="K17" s="50"/>
    </row>
    <row r="18" spans="1:11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29"/>
      <c r="I18" s="534"/>
      <c r="J18" s="535"/>
      <c r="K18" s="50"/>
    </row>
    <row r="19" spans="1:11" ht="24" customHeight="1" x14ac:dyDescent="0.15">
      <c r="A19" s="542" t="str">
        <f>Pools!B25</f>
        <v>Amarillo Xtreme 14 Premier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43"/>
      <c r="G19" s="544"/>
      <c r="H19" s="527">
        <v>3</v>
      </c>
      <c r="I19" s="530"/>
      <c r="J19" s="531"/>
      <c r="K19" s="50"/>
    </row>
    <row r="20" spans="1:11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5"/>
      <c r="G20" s="546"/>
      <c r="H20" s="528"/>
      <c r="I20" s="532"/>
      <c r="J20" s="533"/>
      <c r="K20" s="50"/>
    </row>
    <row r="21" spans="1:11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47"/>
      <c r="G21" s="548"/>
      <c r="H21" s="529"/>
      <c r="I21" s="534"/>
      <c r="J21" s="535"/>
      <c r="K21" s="50"/>
    </row>
    <row r="22" spans="1:11" ht="40.5" customHeight="1" x14ac:dyDescent="0.15">
      <c r="A22" s="18"/>
      <c r="B22" s="18"/>
      <c r="C22" s="18"/>
      <c r="D22" s="18"/>
      <c r="E22" s="18"/>
      <c r="F22" s="18"/>
      <c r="G22" s="18"/>
      <c r="H22" s="18"/>
      <c r="I22" s="59"/>
      <c r="J22" s="59"/>
      <c r="K22" s="37"/>
    </row>
    <row r="23" spans="1:11" ht="13.75" customHeight="1" x14ac:dyDescent="0.15">
      <c r="A23" s="2"/>
      <c r="B23" s="516" t="s">
        <v>245</v>
      </c>
      <c r="C23" s="517"/>
      <c r="D23" s="517"/>
      <c r="E23" s="517"/>
      <c r="F23" s="516" t="s">
        <v>246</v>
      </c>
      <c r="G23" s="517"/>
      <c r="H23" s="517"/>
      <c r="I23" s="518" t="s">
        <v>247</v>
      </c>
      <c r="J23" s="519"/>
      <c r="K23" s="48"/>
    </row>
    <row r="24" spans="1:11" ht="13.75" customHeight="1" x14ac:dyDescent="0.15">
      <c r="A24" s="61"/>
      <c r="B24" s="506" t="s">
        <v>248</v>
      </c>
      <c r="C24" s="520"/>
      <c r="D24" s="521" t="s">
        <v>249</v>
      </c>
      <c r="E24" s="520"/>
      <c r="F24" s="521" t="s">
        <v>248</v>
      </c>
      <c r="G24" s="520"/>
      <c r="H24" s="62" t="s">
        <v>249</v>
      </c>
      <c r="I24" s="63" t="s">
        <v>250</v>
      </c>
      <c r="J24" s="63" t="s">
        <v>251</v>
      </c>
      <c r="K24" s="64" t="s">
        <v>252</v>
      </c>
    </row>
    <row r="25" spans="1:11" ht="24" customHeight="1" x14ac:dyDescent="0.15">
      <c r="A25" s="49" t="str">
        <f>A13</f>
        <v>SW CGonzales 15</v>
      </c>
      <c r="B25" s="512"/>
      <c r="C25" s="513"/>
      <c r="D25" s="512"/>
      <c r="E25" s="513"/>
      <c r="F25" s="512"/>
      <c r="G25" s="513"/>
      <c r="H25" s="53"/>
      <c r="I25" s="65">
        <f>IF(D13+D14+D15+F13+F14+F15=0,0,D13+D14+D15+F13+F14+F15)</f>
        <v>0</v>
      </c>
      <c r="J25" s="65">
        <f>E13+E14+E15+G13+G14+G15</f>
        <v>0</v>
      </c>
      <c r="K25" s="65">
        <f>I25-J25</f>
        <v>0</v>
      </c>
    </row>
    <row r="26" spans="1:11" ht="24" customHeight="1" x14ac:dyDescent="0.15">
      <c r="A26" s="49" t="str">
        <f>A16</f>
        <v>3:23 Heat 172</v>
      </c>
      <c r="B26" s="514"/>
      <c r="C26" s="515"/>
      <c r="D26" s="514"/>
      <c r="E26" s="515"/>
      <c r="F26" s="514"/>
      <c r="G26" s="515"/>
      <c r="H26" s="66"/>
      <c r="I26" s="67" t="e">
        <f>IF(B16+B17+B18+F16+F17+F18=0,0,B16+B17+B18+F16+F17+F18)</f>
        <v>#VALUE!</v>
      </c>
      <c r="J26" s="67" t="e">
        <f>C16+C17+C18+G16+G17+G18</f>
        <v>#VALUE!</v>
      </c>
      <c r="K26" s="67" t="e">
        <f>I26-J26</f>
        <v>#VALUE!</v>
      </c>
    </row>
    <row r="27" spans="1:11" ht="24" customHeight="1" x14ac:dyDescent="0.15">
      <c r="A27" s="49" t="str">
        <f>A19</f>
        <v>Amarillo Xtreme 14 Premier</v>
      </c>
      <c r="B27" s="514"/>
      <c r="C27" s="515"/>
      <c r="D27" s="514"/>
      <c r="E27" s="515"/>
      <c r="F27" s="514"/>
      <c r="G27" s="515"/>
      <c r="H27" s="66"/>
      <c r="I27" s="67" t="e">
        <f>B19+B20+B21+D19+D20+D21</f>
        <v>#VALUE!</v>
      </c>
      <c r="J27" s="67" t="e">
        <f>C19+C20+C21+E19+E20+E21</f>
        <v>#VALUE!</v>
      </c>
      <c r="K27" s="67" t="e">
        <f>I27-J27</f>
        <v>#VALUE!</v>
      </c>
    </row>
    <row r="28" spans="1:11" ht="13.75" customHeight="1" x14ac:dyDescent="0.15">
      <c r="A28" s="18"/>
      <c r="B28" s="538">
        <f>SUM(B25:C27)</f>
        <v>0</v>
      </c>
      <c r="C28" s="539"/>
      <c r="D28" s="538">
        <f>SUM(D25:E27)</f>
        <v>0</v>
      </c>
      <c r="E28" s="539"/>
      <c r="F28" s="538">
        <f>SUM(F25:G27)</f>
        <v>0</v>
      </c>
      <c r="G28" s="539"/>
      <c r="H28" s="68">
        <f>SUM(H25:H27)</f>
        <v>0</v>
      </c>
      <c r="I28" s="69" t="e">
        <f>SUM(I25:I27)</f>
        <v>#VALUE!</v>
      </c>
      <c r="J28" s="69" t="e">
        <f>SUM(J25:J27)</f>
        <v>#VALUE!</v>
      </c>
      <c r="K28" s="69" t="e">
        <f>SUM(K25:K27)</f>
        <v>#VALUE!</v>
      </c>
    </row>
    <row r="29" spans="1:11" ht="24" customHeight="1" x14ac:dyDescent="0.15">
      <c r="A29" s="47"/>
      <c r="B29" s="47"/>
      <c r="C29" s="47"/>
      <c r="D29" s="47"/>
      <c r="E29" s="47"/>
      <c r="F29" s="47"/>
      <c r="G29" s="47"/>
      <c r="H29" s="2"/>
      <c r="I29" s="37"/>
      <c r="J29" s="37"/>
      <c r="K29" s="37"/>
    </row>
    <row r="30" spans="1:11" ht="24" customHeight="1" x14ac:dyDescent="0.15">
      <c r="A30" s="70"/>
      <c r="B30" s="506" t="s">
        <v>253</v>
      </c>
      <c r="C30" s="507"/>
      <c r="D30" s="506" t="s">
        <v>253</v>
      </c>
      <c r="E30" s="507"/>
      <c r="F30" s="508" t="s">
        <v>254</v>
      </c>
      <c r="G30" s="509"/>
      <c r="H30" s="504" t="s">
        <v>255</v>
      </c>
      <c r="I30" s="505"/>
      <c r="J30" s="505"/>
      <c r="K30" s="505"/>
    </row>
    <row r="31" spans="1:11" ht="18" customHeight="1" x14ac:dyDescent="0.15">
      <c r="A31" s="71" t="s">
        <v>256</v>
      </c>
      <c r="B31" s="506" t="str">
        <f>A13</f>
        <v>SW CGonzales 15</v>
      </c>
      <c r="C31" s="507"/>
      <c r="D31" s="506" t="str">
        <f>A19</f>
        <v>Amarillo Xtreme 14 Premier</v>
      </c>
      <c r="E31" s="507"/>
      <c r="F31" s="508" t="str">
        <f>A16</f>
        <v>3:23 Heat 172</v>
      </c>
      <c r="G31" s="509"/>
      <c r="H31" s="504" t="s">
        <v>257</v>
      </c>
      <c r="I31" s="505"/>
      <c r="J31" s="505"/>
      <c r="K31" s="505"/>
    </row>
    <row r="32" spans="1:11" ht="18" customHeight="1" x14ac:dyDescent="0.15">
      <c r="A32" s="71" t="s">
        <v>258</v>
      </c>
      <c r="B32" s="506" t="str">
        <f>A16</f>
        <v>3:23 Heat 172</v>
      </c>
      <c r="C32" s="507"/>
      <c r="D32" s="506" t="str">
        <f>A19</f>
        <v>Amarillo Xtreme 14 Premier</v>
      </c>
      <c r="E32" s="507"/>
      <c r="F32" s="508" t="str">
        <f>A13</f>
        <v>SW CGonzales 15</v>
      </c>
      <c r="G32" s="509"/>
      <c r="H32" s="73"/>
      <c r="I32" s="74"/>
      <c r="J32" s="74"/>
      <c r="K32" s="74"/>
    </row>
    <row r="33" spans="1:11" ht="18" customHeight="1" x14ac:dyDescent="0.15">
      <c r="A33" s="71" t="s">
        <v>259</v>
      </c>
      <c r="B33" s="506" t="str">
        <f>A13</f>
        <v>SW CGonzales 15</v>
      </c>
      <c r="C33" s="507"/>
      <c r="D33" s="506" t="str">
        <f>A16</f>
        <v>3:23 Heat 172</v>
      </c>
      <c r="E33" s="507"/>
      <c r="F33" s="508" t="str">
        <f>A19</f>
        <v>Amarillo Xtreme 14 Premier</v>
      </c>
      <c r="G33" s="509"/>
      <c r="H33" s="504" t="s">
        <v>260</v>
      </c>
      <c r="I33" s="505"/>
      <c r="J33" s="505"/>
      <c r="K33" s="505"/>
    </row>
    <row r="34" spans="1:11" ht="18" customHeight="1" x14ac:dyDescent="0.15">
      <c r="A34" s="18"/>
      <c r="B34" s="18"/>
      <c r="C34" s="18"/>
      <c r="D34" s="18"/>
      <c r="E34" s="18"/>
      <c r="F34" s="18"/>
      <c r="G34" s="18"/>
      <c r="H34" s="510" t="s">
        <v>261</v>
      </c>
      <c r="I34" s="505"/>
      <c r="J34" s="505"/>
      <c r="K34" s="505"/>
    </row>
    <row r="35" spans="1:11" ht="18" customHeight="1" x14ac:dyDescent="0.15">
      <c r="A35" s="511"/>
      <c r="B35" s="511"/>
      <c r="C35" s="511"/>
      <c r="D35" s="511"/>
      <c r="E35" s="511"/>
      <c r="F35" s="511"/>
      <c r="G35" s="75"/>
      <c r="H35" s="2"/>
      <c r="I35" s="37"/>
      <c r="J35" s="37"/>
      <c r="K35" s="37"/>
    </row>
    <row r="36" spans="1:11" ht="18" customHeight="1" x14ac:dyDescent="0.2">
      <c r="A36" s="502" t="s">
        <v>262</v>
      </c>
      <c r="B36" s="503"/>
      <c r="C36" s="503"/>
      <c r="D36" s="503"/>
      <c r="E36" s="503"/>
      <c r="F36" s="503"/>
      <c r="G36" s="78"/>
      <c r="H36" s="78"/>
      <c r="I36" s="79"/>
      <c r="J36" s="37"/>
      <c r="K36" s="37"/>
    </row>
  </sheetData>
  <mergeCells count="55">
    <mergeCell ref="A19:A21"/>
    <mergeCell ref="A13:A15"/>
    <mergeCell ref="B13:C15"/>
    <mergeCell ref="A16:A18"/>
    <mergeCell ref="D16:E18"/>
    <mergeCell ref="D32:E32"/>
    <mergeCell ref="F32:G32"/>
    <mergeCell ref="B27:C27"/>
    <mergeCell ref="D27:E27"/>
    <mergeCell ref="D28:E28"/>
    <mergeCell ref="B31:C31"/>
    <mergeCell ref="D31:E31"/>
    <mergeCell ref="F30:G30"/>
    <mergeCell ref="F27:G27"/>
    <mergeCell ref="F28:G28"/>
    <mergeCell ref="B28:C28"/>
    <mergeCell ref="A1:K1"/>
    <mergeCell ref="A2:K2"/>
    <mergeCell ref="A7:K7"/>
    <mergeCell ref="I12:J12"/>
    <mergeCell ref="H13:H15"/>
    <mergeCell ref="I13:J15"/>
    <mergeCell ref="B12:C12"/>
    <mergeCell ref="D12:E12"/>
    <mergeCell ref="F12:G12"/>
    <mergeCell ref="I16:J18"/>
    <mergeCell ref="F19:G21"/>
    <mergeCell ref="H19:H21"/>
    <mergeCell ref="I19:J21"/>
    <mergeCell ref="B23:E23"/>
    <mergeCell ref="F23:H23"/>
    <mergeCell ref="I23:J23"/>
    <mergeCell ref="H16:H18"/>
    <mergeCell ref="B24:C24"/>
    <mergeCell ref="D24:E24"/>
    <mergeCell ref="F24:G24"/>
    <mergeCell ref="B25:C25"/>
    <mergeCell ref="D25:E25"/>
    <mergeCell ref="F25:G25"/>
    <mergeCell ref="H34:K34"/>
    <mergeCell ref="A35:F35"/>
    <mergeCell ref="A36:F36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30:C30"/>
    <mergeCell ref="D30:E30"/>
    <mergeCell ref="F31:G31"/>
    <mergeCell ref="B32:C3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204" customWidth="1"/>
    <col min="2" max="9" width="15.6640625" style="204" customWidth="1"/>
    <col min="10" max="10" width="22.6640625" style="204" customWidth="1"/>
    <col min="11" max="256" width="8.83203125" style="204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Pools!C20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Pools!C21</f>
        <v>Frenship High Ct. 13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Pools!A19</f>
        <v>Division II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265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13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MEVC Elite 162</v>
      </c>
      <c r="C12" s="537"/>
      <c r="D12" s="536" t="str">
        <f>A16</f>
        <v>NLVC 16 Elite</v>
      </c>
      <c r="E12" s="537"/>
      <c r="F12" s="536" t="str">
        <f>A19</f>
        <v>RVC Shockwave 16</v>
      </c>
      <c r="G12" s="537"/>
      <c r="H12" s="536" t="str">
        <f>A22</f>
        <v>915 United 15 Claudia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Pools!C23</f>
        <v>MEVC Elite 162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Pools!C24</f>
        <v>NLVC 16 Elite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Pools!C25</f>
        <v>RVC Shockwave 16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Pools!C26</f>
        <v>915 United 15 Claudia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MEVC Elite 162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NLVC 16 Elite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RVC Shockwave 16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915 United 15 Claudia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MEVC Elite 162</v>
      </c>
      <c r="C35" s="507"/>
      <c r="D35" s="506" t="str">
        <f>A30</f>
        <v>RVC Shockwave 16</v>
      </c>
      <c r="E35" s="507"/>
      <c r="F35" s="508" t="str">
        <f>A16</f>
        <v>NLVC 16 Elite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NLVC 16 Elite</v>
      </c>
      <c r="C36" s="507"/>
      <c r="D36" s="506" t="str">
        <f>A22</f>
        <v>915 United 15 Claudia</v>
      </c>
      <c r="E36" s="507"/>
      <c r="F36" s="508" t="str">
        <f>A13</f>
        <v>MEVC Elite 162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MEVC Elite 162</v>
      </c>
      <c r="C37" s="507"/>
      <c r="D37" s="506" t="str">
        <f>A31</f>
        <v>915 United 15 Claudia</v>
      </c>
      <c r="E37" s="507"/>
      <c r="F37" s="508" t="str">
        <f>A30</f>
        <v>RVC Shockwave 16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NLVC 16 Elite</v>
      </c>
      <c r="C38" s="507"/>
      <c r="D38" s="506" t="str">
        <f>A30</f>
        <v>RVC Shockwave 16</v>
      </c>
      <c r="E38" s="507"/>
      <c r="F38" s="508" t="str">
        <f>A28</f>
        <v>MEVC Elite 162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RVC Shockwave 16</v>
      </c>
      <c r="C39" s="507"/>
      <c r="D39" s="506" t="str">
        <f>A31</f>
        <v>915 United 15 Claudia</v>
      </c>
      <c r="E39" s="507"/>
      <c r="F39" s="508" t="str">
        <f>A16</f>
        <v>NLVC 16 Elite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MEVC Elite 162</v>
      </c>
      <c r="C40" s="507"/>
      <c r="D40" s="506" t="str">
        <f>A29</f>
        <v>NLVC 16 Elite</v>
      </c>
      <c r="E40" s="507"/>
      <c r="F40" s="508" t="str">
        <f>A22</f>
        <v>915 United 15 Claudia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7:C27"/>
    <mergeCell ref="D27:E27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3:H43"/>
    <mergeCell ref="B39:C39"/>
    <mergeCell ref="D39:E39"/>
    <mergeCell ref="F39:G39"/>
    <mergeCell ref="B40:C40"/>
    <mergeCell ref="D40:E40"/>
    <mergeCell ref="F40:G40"/>
    <mergeCell ref="A42:H4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205" customWidth="1"/>
    <col min="2" max="9" width="15.6640625" style="205" customWidth="1"/>
    <col min="10" max="10" width="22.6640625" style="205" customWidth="1"/>
    <col min="11" max="256" width="8.83203125" style="205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Pools!D20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Pools!D21</f>
        <v>Heritage Middle Ct. 22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Pools!A19</f>
        <v>Division II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272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22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AEV 151 Heat</v>
      </c>
      <c r="C12" s="537"/>
      <c r="D12" s="536" t="str">
        <f>A16</f>
        <v>GIVC Slam 16</v>
      </c>
      <c r="E12" s="537"/>
      <c r="F12" s="536" t="str">
        <f>A19</f>
        <v>PBEVC Fury 17</v>
      </c>
      <c r="G12" s="537"/>
      <c r="H12" s="536" t="str">
        <f>A22</f>
        <v>NLVC 14 National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Pools!D23</f>
        <v>AEV 151 Heat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Pools!D24</f>
        <v>GIVC Slam 16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Pools!D25</f>
        <v>PBEVC Fury 17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Pools!D26</f>
        <v>NLVC 14 National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AEV 151 Heat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GIVC Slam 16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PBEVC Fury 17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NLVC 14 National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AEV 151 Heat</v>
      </c>
      <c r="C35" s="507"/>
      <c r="D35" s="506" t="str">
        <f>A30</f>
        <v>PBEVC Fury 17</v>
      </c>
      <c r="E35" s="507"/>
      <c r="F35" s="508" t="str">
        <f>A16</f>
        <v>GIVC Slam 16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GIVC Slam 16</v>
      </c>
      <c r="C36" s="507"/>
      <c r="D36" s="506" t="str">
        <f>A22</f>
        <v>NLVC 14 National</v>
      </c>
      <c r="E36" s="507"/>
      <c r="F36" s="508" t="str">
        <f>A13</f>
        <v>AEV 151 Heat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AEV 151 Heat</v>
      </c>
      <c r="C37" s="507"/>
      <c r="D37" s="506" t="str">
        <f>A31</f>
        <v>NLVC 14 National</v>
      </c>
      <c r="E37" s="507"/>
      <c r="F37" s="508" t="str">
        <f>A30</f>
        <v>PBEVC Fury 17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GIVC Slam 16</v>
      </c>
      <c r="C38" s="507"/>
      <c r="D38" s="506" t="str">
        <f>A30</f>
        <v>PBEVC Fury 17</v>
      </c>
      <c r="E38" s="507"/>
      <c r="F38" s="508" t="str">
        <f>A28</f>
        <v>AEV 151 Heat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PBEVC Fury 17</v>
      </c>
      <c r="C39" s="507"/>
      <c r="D39" s="506" t="str">
        <f>A31</f>
        <v>NLVC 14 National</v>
      </c>
      <c r="E39" s="507"/>
      <c r="F39" s="508" t="str">
        <f>A16</f>
        <v>GIVC Slam 16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AEV 151 Heat</v>
      </c>
      <c r="C40" s="507"/>
      <c r="D40" s="506" t="str">
        <f>A29</f>
        <v>GIVC Slam 16</v>
      </c>
      <c r="E40" s="507"/>
      <c r="F40" s="508" t="str">
        <f>A22</f>
        <v>NLVC 14 National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B12:C12"/>
    <mergeCell ref="D12:E12"/>
    <mergeCell ref="F12:G12"/>
    <mergeCell ref="H12:I12"/>
    <mergeCell ref="A7:H7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206" customWidth="1"/>
    <col min="2" max="9" width="15.6640625" style="206" customWidth="1"/>
    <col min="10" max="10" width="22.6640625" style="206" customWidth="1"/>
    <col min="11" max="256" width="8.83203125" style="206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Pools!A28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Pools!A29</f>
        <v>Frenship High Ct. 14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Pools!A19</f>
        <v>Division II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273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14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PVP 16 Rox</v>
      </c>
      <c r="C12" s="537"/>
      <c r="D12" s="536" t="str">
        <f>A16</f>
        <v>Midland Jrs Big 15</v>
      </c>
      <c r="E12" s="537"/>
      <c r="F12" s="536" t="str">
        <f>A19</f>
        <v>AEV 172</v>
      </c>
      <c r="G12" s="537"/>
      <c r="H12" s="536" t="str">
        <f>A22</f>
        <v>Wagatak Checkmate 18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Pools!A31</f>
        <v>PVP 16 Rox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Pools!A32</f>
        <v>Midland Jrs Big 15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Pools!A33</f>
        <v>AEV 172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Pools!A34</f>
        <v>Wagatak Checkmate 18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PVP 16 Rox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Midland Jrs Big 15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AEV 172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Wagatak Checkmate 18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PVP 16 Rox</v>
      </c>
      <c r="C35" s="507"/>
      <c r="D35" s="506" t="str">
        <f>A30</f>
        <v>AEV 172</v>
      </c>
      <c r="E35" s="507"/>
      <c r="F35" s="508" t="str">
        <f>A16</f>
        <v>Midland Jrs Big 15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Midland Jrs Big 15</v>
      </c>
      <c r="C36" s="507"/>
      <c r="D36" s="506" t="str">
        <f>A22</f>
        <v>Wagatak Checkmate 18</v>
      </c>
      <c r="E36" s="507"/>
      <c r="F36" s="508" t="str">
        <f>A13</f>
        <v>PVP 16 Rox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PVP 16 Rox</v>
      </c>
      <c r="C37" s="507"/>
      <c r="D37" s="506" t="str">
        <f>A31</f>
        <v>Wagatak Checkmate 18</v>
      </c>
      <c r="E37" s="507"/>
      <c r="F37" s="508" t="str">
        <f>A30</f>
        <v>AEV 172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Midland Jrs Big 15</v>
      </c>
      <c r="C38" s="507"/>
      <c r="D38" s="506" t="str">
        <f>A30</f>
        <v>AEV 172</v>
      </c>
      <c r="E38" s="507"/>
      <c r="F38" s="508" t="str">
        <f>A28</f>
        <v>PVP 16 Rox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AEV 172</v>
      </c>
      <c r="C39" s="507"/>
      <c r="D39" s="506" t="str">
        <f>A31</f>
        <v>Wagatak Checkmate 18</v>
      </c>
      <c r="E39" s="507"/>
      <c r="F39" s="508" t="str">
        <f>A16</f>
        <v>Midland Jrs Big 15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PVP 16 Rox</v>
      </c>
      <c r="C40" s="507"/>
      <c r="D40" s="506" t="str">
        <f>A29</f>
        <v>Midland Jrs Big 15</v>
      </c>
      <c r="E40" s="507"/>
      <c r="F40" s="508" t="str">
        <f>A22</f>
        <v>Wagatak Checkmate 18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B12:C12"/>
    <mergeCell ref="D12:E12"/>
    <mergeCell ref="F12:G12"/>
    <mergeCell ref="H12:I12"/>
    <mergeCell ref="K12:L12"/>
    <mergeCell ref="A7:H7"/>
    <mergeCell ref="J13:J15"/>
    <mergeCell ref="K13:L15"/>
    <mergeCell ref="A16:A18"/>
    <mergeCell ref="D16:E18"/>
    <mergeCell ref="J16:J18"/>
    <mergeCell ref="K16:L18"/>
    <mergeCell ref="A13:A15"/>
    <mergeCell ref="B13:C15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207" customWidth="1"/>
    <col min="2" max="9" width="15.6640625" style="207" customWidth="1"/>
    <col min="10" max="10" width="22.6640625" style="207" customWidth="1"/>
    <col min="11" max="256" width="8.83203125" style="207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Pools!B28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Pools!B29</f>
        <v>Heritage Middle Ct. 23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Pools!A19</f>
        <v>Division II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343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23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3:23 United 171</v>
      </c>
      <c r="C12" s="537"/>
      <c r="D12" s="536" t="str">
        <f>A16</f>
        <v>HP Elite 17</v>
      </c>
      <c r="E12" s="537"/>
      <c r="F12" s="536" t="str">
        <f>A19</f>
        <v>GUVC 17 Red</v>
      </c>
      <c r="G12" s="537"/>
      <c r="H12" s="536" t="str">
        <f>A22</f>
        <v>Plains Cowgirls 17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Pools!B31</f>
        <v>3:23 United 171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Pools!B32</f>
        <v>HP Elite 17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Pools!B33</f>
        <v>GUVC 17 Red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Pools!B34</f>
        <v>Plains Cowgirls 17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3:23 United 171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HP Elite 17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GUVC 17 Red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Plains Cowgirls 17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3:23 United 171</v>
      </c>
      <c r="C35" s="507"/>
      <c r="D35" s="506" t="str">
        <f>A30</f>
        <v>GUVC 17 Red</v>
      </c>
      <c r="E35" s="507"/>
      <c r="F35" s="508" t="str">
        <f>A16</f>
        <v>HP Elite 17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HP Elite 17</v>
      </c>
      <c r="C36" s="507"/>
      <c r="D36" s="506" t="str">
        <f>A22</f>
        <v>Plains Cowgirls 17</v>
      </c>
      <c r="E36" s="507"/>
      <c r="F36" s="508" t="str">
        <f>A13</f>
        <v>3:23 United 171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3:23 United 171</v>
      </c>
      <c r="C37" s="507"/>
      <c r="D37" s="506" t="str">
        <f>A31</f>
        <v>Plains Cowgirls 17</v>
      </c>
      <c r="E37" s="507"/>
      <c r="F37" s="508" t="str">
        <f>A30</f>
        <v>GUVC 17 Red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HP Elite 17</v>
      </c>
      <c r="C38" s="507"/>
      <c r="D38" s="506" t="str">
        <f>A30</f>
        <v>GUVC 17 Red</v>
      </c>
      <c r="E38" s="507"/>
      <c r="F38" s="508" t="str">
        <f>A28</f>
        <v>3:23 United 171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GUVC 17 Red</v>
      </c>
      <c r="C39" s="507"/>
      <c r="D39" s="506" t="str">
        <f>A31</f>
        <v>Plains Cowgirls 17</v>
      </c>
      <c r="E39" s="507"/>
      <c r="F39" s="508" t="str">
        <f>A16</f>
        <v>HP Elite 17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3:23 United 171</v>
      </c>
      <c r="C40" s="507"/>
      <c r="D40" s="506" t="str">
        <f>A29</f>
        <v>HP Elite 17</v>
      </c>
      <c r="E40" s="507"/>
      <c r="F40" s="508" t="str">
        <f>A22</f>
        <v>Plains Cowgirls 17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B12:C12"/>
    <mergeCell ref="D12:E12"/>
    <mergeCell ref="F12:G12"/>
    <mergeCell ref="H12:I12"/>
    <mergeCell ref="K12:L12"/>
    <mergeCell ref="A7:H7"/>
    <mergeCell ref="J13:J15"/>
    <mergeCell ref="K13:L15"/>
    <mergeCell ref="A16:A18"/>
    <mergeCell ref="D16:E18"/>
    <mergeCell ref="J16:J18"/>
    <mergeCell ref="K16:L18"/>
    <mergeCell ref="A13:A15"/>
    <mergeCell ref="B13:C15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208" customWidth="1"/>
    <col min="2" max="9" width="15.6640625" style="208" customWidth="1"/>
    <col min="10" max="10" width="22.6640625" style="208" customWidth="1"/>
    <col min="11" max="256" width="8.83203125" style="208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Pools!C28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Pools!C29</f>
        <v>Frenship High Ct. 13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Pools!A19</f>
        <v>Division II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344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13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AEV 161 Premier</v>
      </c>
      <c r="C12" s="537"/>
      <c r="D12" s="536" t="str">
        <f>A16</f>
        <v>ARVC 16N2 Adidas</v>
      </c>
      <c r="E12" s="537"/>
      <c r="F12" s="536" t="str">
        <f>A19</f>
        <v>PBEVC New Wave 17</v>
      </c>
      <c r="G12" s="537"/>
      <c r="H12" s="536" t="str">
        <f>A22</f>
        <v>Pandemonium Shock 17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Pools!C31</f>
        <v>AEV 161 Premier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Pools!C32</f>
        <v>ARVC 16N2 Adidas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Pools!C33</f>
        <v>PBEVC New Wave 17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Pools!C34</f>
        <v>Pandemonium Shock 17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AEV 161 Premier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ARVC 16N2 Adidas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PBEVC New Wave 17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Pandemonium Shock 17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AEV 161 Premier</v>
      </c>
      <c r="C35" s="507"/>
      <c r="D35" s="506" t="str">
        <f>A30</f>
        <v>PBEVC New Wave 17</v>
      </c>
      <c r="E35" s="507"/>
      <c r="F35" s="508" t="str">
        <f>A16</f>
        <v>ARVC 16N2 Adidas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ARVC 16N2 Adidas</v>
      </c>
      <c r="C36" s="507"/>
      <c r="D36" s="506" t="str">
        <f>A22</f>
        <v>Pandemonium Shock 17</v>
      </c>
      <c r="E36" s="507"/>
      <c r="F36" s="508" t="str">
        <f>A13</f>
        <v>AEV 161 Premier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AEV 161 Premier</v>
      </c>
      <c r="C37" s="507"/>
      <c r="D37" s="506" t="str">
        <f>A31</f>
        <v>Pandemonium Shock 17</v>
      </c>
      <c r="E37" s="507"/>
      <c r="F37" s="508" t="str">
        <f>A30</f>
        <v>PBEVC New Wave 17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ARVC 16N2 Adidas</v>
      </c>
      <c r="C38" s="507"/>
      <c r="D38" s="506" t="str">
        <f>A30</f>
        <v>PBEVC New Wave 17</v>
      </c>
      <c r="E38" s="507"/>
      <c r="F38" s="508" t="str">
        <f>A28</f>
        <v>AEV 161 Premier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PBEVC New Wave 17</v>
      </c>
      <c r="C39" s="507"/>
      <c r="D39" s="506" t="str">
        <f>A31</f>
        <v>Pandemonium Shock 17</v>
      </c>
      <c r="E39" s="507"/>
      <c r="F39" s="508" t="str">
        <f>A16</f>
        <v>ARVC 16N2 Adidas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AEV 161 Premier</v>
      </c>
      <c r="C40" s="507"/>
      <c r="D40" s="506" t="str">
        <f>A29</f>
        <v>ARVC 16N2 Adidas</v>
      </c>
      <c r="E40" s="507"/>
      <c r="F40" s="508" t="str">
        <f>A22</f>
        <v>Pandemonium Shock 17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B12:C12"/>
    <mergeCell ref="D12:E12"/>
    <mergeCell ref="F12:G12"/>
    <mergeCell ref="H12:I12"/>
    <mergeCell ref="K12:L12"/>
    <mergeCell ref="A7:H7"/>
    <mergeCell ref="J13:J15"/>
    <mergeCell ref="K13:L15"/>
    <mergeCell ref="A16:A18"/>
    <mergeCell ref="D16:E18"/>
    <mergeCell ref="J16:J18"/>
    <mergeCell ref="K16:L18"/>
    <mergeCell ref="A13:A15"/>
    <mergeCell ref="B13:C15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209" customWidth="1"/>
    <col min="2" max="9" width="15.6640625" style="209" customWidth="1"/>
    <col min="10" max="10" width="22.6640625" style="209" customWidth="1"/>
    <col min="11" max="256" width="8.83203125" style="209" customWidth="1"/>
  </cols>
  <sheetData>
    <row r="1" spans="1:13" ht="18.5" customHeight="1" x14ac:dyDescent="0.2">
      <c r="A1" s="557" t="str">
        <f>Pools!A1</f>
        <v>Lubbock Bid Qualifier</v>
      </c>
      <c r="B1" s="558"/>
      <c r="C1" s="558"/>
      <c r="D1" s="558"/>
      <c r="E1" s="558"/>
      <c r="F1" s="558"/>
      <c r="G1" s="558"/>
      <c r="H1" s="558"/>
      <c r="I1" s="558"/>
      <c r="J1" s="558"/>
      <c r="K1" s="559"/>
      <c r="L1" s="559"/>
      <c r="M1" s="559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Pools!D28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Pools!D29</f>
        <v>Frenship High Ct. 15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Pools!A19</f>
        <v>Division II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345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15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NLVC 16 Select Royal</v>
      </c>
      <c r="C12" s="537"/>
      <c r="D12" s="536" t="str">
        <f>A16</f>
        <v>JET 15 Silva</v>
      </c>
      <c r="E12" s="537"/>
      <c r="F12" s="536" t="str">
        <f>A19</f>
        <v>EP Sunfire 15</v>
      </c>
      <c r="G12" s="537"/>
      <c r="H12" s="536" t="str">
        <f>A22</f>
        <v>SW Sierra 18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Pools!D31</f>
        <v>NLVC 16 Select Royal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Pools!D32</f>
        <v>JET 15 Silva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Pools!D33</f>
        <v>EP Sunfire 15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Pools!D34</f>
        <v>SW Sierra 18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NLVC 16 Select Royal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JET 15 Silva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EP Sunfire 15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SW Sierra 18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NLVC 16 Select Royal</v>
      </c>
      <c r="C35" s="507"/>
      <c r="D35" s="506" t="str">
        <f>A30</f>
        <v>EP Sunfire 15</v>
      </c>
      <c r="E35" s="507"/>
      <c r="F35" s="508" t="str">
        <f>A16</f>
        <v>JET 15 Silva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JET 15 Silva</v>
      </c>
      <c r="C36" s="507"/>
      <c r="D36" s="506" t="str">
        <f>A22</f>
        <v>SW Sierra 18</v>
      </c>
      <c r="E36" s="507"/>
      <c r="F36" s="508" t="str">
        <f>A13</f>
        <v>NLVC 16 Select Royal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NLVC 16 Select Royal</v>
      </c>
      <c r="C37" s="507"/>
      <c r="D37" s="506" t="str">
        <f>A31</f>
        <v>SW Sierra 18</v>
      </c>
      <c r="E37" s="507"/>
      <c r="F37" s="508" t="str">
        <f>A30</f>
        <v>EP Sunfire 15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JET 15 Silva</v>
      </c>
      <c r="C38" s="507"/>
      <c r="D38" s="506" t="str">
        <f>A30</f>
        <v>EP Sunfire 15</v>
      </c>
      <c r="E38" s="507"/>
      <c r="F38" s="508" t="str">
        <f>A28</f>
        <v>NLVC 16 Select Royal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EP Sunfire 15</v>
      </c>
      <c r="C39" s="507"/>
      <c r="D39" s="506" t="str">
        <f>A31</f>
        <v>SW Sierra 18</v>
      </c>
      <c r="E39" s="507"/>
      <c r="F39" s="508" t="str">
        <f>A16</f>
        <v>JET 15 Silva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NLVC 16 Select Royal</v>
      </c>
      <c r="C40" s="507"/>
      <c r="D40" s="506" t="str">
        <f>A29</f>
        <v>JET 15 Silva</v>
      </c>
      <c r="E40" s="507"/>
      <c r="F40" s="508" t="str">
        <f>A22</f>
        <v>SW Sierra 18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V180"/>
  <sheetViews>
    <sheetView showGridLines="0" workbookViewId="0"/>
  </sheetViews>
  <sheetFormatPr baseColWidth="10" defaultColWidth="8.83203125" defaultRowHeight="12.75" customHeight="1" x14ac:dyDescent="0.15"/>
  <cols>
    <col min="1" max="1" width="19.6640625" style="210" customWidth="1"/>
    <col min="2" max="2" width="25.6640625" style="210" customWidth="1"/>
    <col min="3" max="7" width="26.6640625" style="210" customWidth="1"/>
    <col min="8" max="8" width="25.6640625" style="210" customWidth="1"/>
    <col min="9" max="9" width="19.6640625" style="210" customWidth="1"/>
    <col min="10" max="256" width="8.83203125" style="210" customWidth="1"/>
  </cols>
  <sheetData>
    <row r="1" spans="1:9" ht="20.5" customHeight="1" x14ac:dyDescent="0.2">
      <c r="A1" s="550" t="str">
        <f>Pools!A1</f>
        <v>Lubbock Bid Qualifier</v>
      </c>
      <c r="B1" s="553"/>
      <c r="C1" s="553"/>
      <c r="D1" s="553"/>
      <c r="E1" s="553"/>
      <c r="F1" s="553"/>
      <c r="G1" s="553"/>
      <c r="H1" s="553"/>
      <c r="I1" s="553"/>
    </row>
    <row r="2" spans="1:9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</row>
    <row r="3" spans="1:9" ht="18.5" customHeight="1" x14ac:dyDescent="0.2">
      <c r="A3" s="554"/>
      <c r="B3" s="554"/>
      <c r="C3" s="554"/>
      <c r="D3" s="3"/>
      <c r="E3" s="3"/>
      <c r="F3" s="2"/>
      <c r="G3" s="2"/>
      <c r="H3" s="2"/>
      <c r="I3" s="2"/>
    </row>
    <row r="4" spans="1:9" ht="20.5" customHeight="1" x14ac:dyDescent="0.2">
      <c r="A4" s="550" t="str">
        <f>Pools!A19</f>
        <v>Division II</v>
      </c>
      <c r="B4" s="551"/>
      <c r="C4" s="551"/>
      <c r="D4" s="551"/>
      <c r="E4" s="551"/>
      <c r="F4" s="551"/>
      <c r="G4" s="551"/>
      <c r="H4" s="551"/>
      <c r="I4" s="551"/>
    </row>
    <row r="5" spans="1:9" ht="20.5" customHeight="1" x14ac:dyDescent="0.2">
      <c r="A5" s="550" t="s">
        <v>346</v>
      </c>
      <c r="B5" s="551"/>
      <c r="C5" s="551"/>
      <c r="D5" s="551"/>
      <c r="E5" s="551"/>
      <c r="F5" s="551"/>
      <c r="G5" s="551"/>
      <c r="H5" s="551"/>
      <c r="I5" s="551"/>
    </row>
    <row r="6" spans="1:9" ht="20.5" customHeight="1" x14ac:dyDescent="0.2">
      <c r="A6" s="87"/>
      <c r="B6" s="87"/>
      <c r="C6" s="87"/>
      <c r="D6" s="87"/>
      <c r="E6" s="87"/>
      <c r="F6" s="87"/>
      <c r="G6" s="87"/>
      <c r="H6" s="87"/>
      <c r="I6" s="87"/>
    </row>
    <row r="7" spans="1:9" ht="16.5" customHeight="1" x14ac:dyDescent="0.2">
      <c r="A7" s="147"/>
      <c r="B7" s="211"/>
      <c r="C7" s="76" t="s">
        <v>40</v>
      </c>
      <c r="D7" s="76" t="s">
        <v>55</v>
      </c>
      <c r="E7" s="76" t="s">
        <v>275</v>
      </c>
      <c r="F7" s="76" t="s">
        <v>98</v>
      </c>
      <c r="G7" s="147"/>
      <c r="H7" s="211"/>
      <c r="I7" s="147"/>
    </row>
    <row r="8" spans="1:9" ht="13.75" customHeight="1" x14ac:dyDescent="0.15">
      <c r="A8" s="2"/>
      <c r="B8" s="2"/>
      <c r="C8" s="2"/>
      <c r="D8" s="2"/>
      <c r="E8" s="2"/>
      <c r="F8" s="2"/>
      <c r="G8" s="2"/>
      <c r="H8" s="2"/>
      <c r="I8" s="2"/>
    </row>
    <row r="9" spans="1:9" ht="16.5" customHeight="1" x14ac:dyDescent="0.2">
      <c r="A9" s="502" t="s">
        <v>276</v>
      </c>
      <c r="B9" s="552"/>
      <c r="C9" s="552"/>
      <c r="D9" s="552"/>
      <c r="E9" s="552"/>
      <c r="F9" s="552"/>
      <c r="G9" s="552"/>
      <c r="H9" s="552"/>
      <c r="I9" s="552"/>
    </row>
    <row r="10" spans="1:9" ht="28.5" customHeight="1" x14ac:dyDescent="0.2">
      <c r="A10" s="2"/>
      <c r="B10" s="2"/>
      <c r="C10" s="2"/>
      <c r="D10" s="89"/>
      <c r="E10" s="89"/>
      <c r="F10" s="89"/>
      <c r="G10" s="89"/>
      <c r="H10" s="89"/>
      <c r="I10" s="2"/>
    </row>
    <row r="11" spans="1:9" ht="24.75" customHeight="1" x14ac:dyDescent="0.2">
      <c r="A11" s="2"/>
      <c r="B11" s="77"/>
      <c r="C11" s="77"/>
      <c r="D11" s="175"/>
      <c r="E11" s="122" t="s">
        <v>278</v>
      </c>
      <c r="F11" s="175"/>
      <c r="G11" s="77"/>
      <c r="H11" s="77"/>
      <c r="I11" s="2"/>
    </row>
    <row r="12" spans="1:9" ht="24.75" customHeight="1" x14ac:dyDescent="0.2">
      <c r="A12" s="2"/>
      <c r="B12" s="77"/>
      <c r="C12" s="77"/>
      <c r="D12" s="212"/>
      <c r="E12" s="213" t="s">
        <v>335</v>
      </c>
      <c r="F12" s="214"/>
      <c r="G12" s="77"/>
      <c r="H12" s="77"/>
      <c r="I12" s="2"/>
    </row>
    <row r="13" spans="1:9" ht="24.75" customHeight="1" x14ac:dyDescent="0.2">
      <c r="A13" s="2"/>
      <c r="B13" s="77"/>
      <c r="C13" s="77"/>
      <c r="D13" s="215"/>
      <c r="E13" s="216" t="str">
        <f>E27</f>
        <v>Heritage Middle Ct. 22</v>
      </c>
      <c r="F13" s="217"/>
      <c r="G13" s="77"/>
      <c r="H13" s="77"/>
      <c r="I13" s="2"/>
    </row>
    <row r="14" spans="1:9" ht="24.75" customHeight="1" x14ac:dyDescent="0.2">
      <c r="A14" s="2"/>
      <c r="B14" s="77"/>
      <c r="C14" s="129"/>
      <c r="D14" s="218"/>
      <c r="E14" s="219" t="s">
        <v>347</v>
      </c>
      <c r="F14" s="220"/>
      <c r="G14" s="221"/>
      <c r="H14" s="77"/>
      <c r="I14" s="2"/>
    </row>
    <row r="15" spans="1:9" ht="24.75" customHeight="1" x14ac:dyDescent="0.2">
      <c r="A15" s="2"/>
      <c r="B15" s="77"/>
      <c r="C15" s="129"/>
      <c r="D15" s="222" t="s">
        <v>348</v>
      </c>
      <c r="E15" s="223"/>
      <c r="F15" s="224" t="s">
        <v>349</v>
      </c>
      <c r="G15" s="221"/>
      <c r="H15" s="77"/>
      <c r="I15" s="2"/>
    </row>
    <row r="16" spans="1:9" ht="24.75" customHeight="1" x14ac:dyDescent="0.2">
      <c r="A16" s="2"/>
      <c r="B16" s="77"/>
      <c r="C16" s="143"/>
      <c r="D16" s="183" t="str">
        <f>D44</f>
        <v>Apex Event Center Ct. 4</v>
      </c>
      <c r="E16" s="225" t="s">
        <v>282</v>
      </c>
      <c r="F16" s="185" t="str">
        <f>F30</f>
        <v>Heritage Middle Ct. 22</v>
      </c>
      <c r="G16" s="167"/>
      <c r="H16" s="77"/>
      <c r="I16" s="2"/>
    </row>
    <row r="17" spans="1:9" ht="24.75" customHeight="1" x14ac:dyDescent="0.2">
      <c r="A17" s="2"/>
      <c r="B17" s="129"/>
      <c r="C17" s="107"/>
      <c r="D17" s="187" t="s">
        <v>350</v>
      </c>
      <c r="E17" s="137" t="s">
        <v>351</v>
      </c>
      <c r="F17" s="189" t="s">
        <v>352</v>
      </c>
      <c r="G17" s="226"/>
      <c r="H17" s="99"/>
      <c r="I17" s="2"/>
    </row>
    <row r="18" spans="1:9" ht="24.75" customHeight="1" x14ac:dyDescent="0.2">
      <c r="A18" s="2"/>
      <c r="B18" s="129"/>
      <c r="C18" s="132"/>
      <c r="D18" s="227"/>
      <c r="E18" s="213" t="s">
        <v>353</v>
      </c>
      <c r="F18" s="228"/>
      <c r="G18" s="132"/>
      <c r="H18" s="99"/>
      <c r="I18" s="78"/>
    </row>
    <row r="19" spans="1:9" ht="24.75" customHeight="1" x14ac:dyDescent="0.2">
      <c r="A19" s="2"/>
      <c r="B19" s="129"/>
      <c r="C19" s="132"/>
      <c r="D19" s="229"/>
      <c r="E19" s="216" t="str">
        <f>E33</f>
        <v>Heritage Middle Ct. 23</v>
      </c>
      <c r="F19" s="230"/>
      <c r="G19" s="132"/>
      <c r="H19" s="99"/>
      <c r="I19" s="78"/>
    </row>
    <row r="20" spans="1:9" ht="24.75" customHeight="1" x14ac:dyDescent="0.2">
      <c r="A20" s="2"/>
      <c r="B20" s="129"/>
      <c r="C20" s="221"/>
      <c r="D20" s="231"/>
      <c r="E20" s="219" t="s">
        <v>354</v>
      </c>
      <c r="F20" s="232"/>
      <c r="G20" s="129"/>
      <c r="H20" s="99"/>
      <c r="I20" s="78"/>
    </row>
    <row r="21" spans="1:9" ht="24.75" customHeight="1" x14ac:dyDescent="0.2">
      <c r="A21" s="2"/>
      <c r="B21" s="129"/>
      <c r="C21" s="233"/>
      <c r="D21" s="234"/>
      <c r="E21" s="223"/>
      <c r="F21" s="214"/>
      <c r="G21" s="235"/>
      <c r="H21" s="99"/>
      <c r="I21" s="78"/>
    </row>
    <row r="22" spans="1:9" ht="24.75" customHeight="1" x14ac:dyDescent="0.2">
      <c r="A22" s="2"/>
      <c r="B22" s="129"/>
      <c r="C22" s="97" t="s">
        <v>355</v>
      </c>
      <c r="D22" s="77"/>
      <c r="E22" s="121" t="s">
        <v>356</v>
      </c>
      <c r="F22" s="77"/>
      <c r="G22" s="98" t="s">
        <v>357</v>
      </c>
      <c r="H22" s="99"/>
      <c r="I22" s="78"/>
    </row>
    <row r="23" spans="1:9" ht="24.75" customHeight="1" x14ac:dyDescent="0.2">
      <c r="A23" s="2"/>
      <c r="B23" s="143"/>
      <c r="C23" s="97" t="str">
        <f>D16</f>
        <v>Apex Event Center Ct. 4</v>
      </c>
      <c r="D23" s="236"/>
      <c r="E23" s="77"/>
      <c r="F23" s="77"/>
      <c r="G23" s="98" t="str">
        <f>F16</f>
        <v>Heritage Middle Ct. 22</v>
      </c>
      <c r="H23" s="167"/>
      <c r="I23" s="78"/>
    </row>
    <row r="24" spans="1:9" ht="24.75" customHeight="1" x14ac:dyDescent="0.2">
      <c r="A24" s="32"/>
      <c r="B24" s="107"/>
      <c r="C24" s="104" t="s">
        <v>358</v>
      </c>
      <c r="D24" s="236"/>
      <c r="E24" s="77"/>
      <c r="F24" s="77"/>
      <c r="G24" s="120" t="s">
        <v>359</v>
      </c>
      <c r="H24" s="107"/>
      <c r="I24" s="237"/>
    </row>
    <row r="25" spans="1:9" ht="24.75" customHeight="1" x14ac:dyDescent="0.2">
      <c r="A25" s="32"/>
      <c r="B25" s="132"/>
      <c r="C25" s="13"/>
      <c r="D25" s="175"/>
      <c r="E25" s="122" t="s">
        <v>291</v>
      </c>
      <c r="F25" s="175"/>
      <c r="G25" s="32"/>
      <c r="H25" s="132"/>
      <c r="I25" s="237"/>
    </row>
    <row r="26" spans="1:9" ht="24.75" customHeight="1" x14ac:dyDescent="0.2">
      <c r="A26" s="32"/>
      <c r="B26" s="132"/>
      <c r="C26" s="13"/>
      <c r="D26" s="212"/>
      <c r="E26" s="213" t="s">
        <v>284</v>
      </c>
      <c r="F26" s="214"/>
      <c r="G26" s="32"/>
      <c r="H26" s="132"/>
      <c r="I26" s="237"/>
    </row>
    <row r="27" spans="1:9" ht="24.75" customHeight="1" x14ac:dyDescent="0.2">
      <c r="A27" s="32"/>
      <c r="B27" s="132"/>
      <c r="C27" s="99"/>
      <c r="D27" s="215"/>
      <c r="E27" s="238" t="str">
        <f>C7</f>
        <v>Heritage Middle Ct. 22</v>
      </c>
      <c r="F27" s="217"/>
      <c r="G27" s="174"/>
      <c r="H27" s="132"/>
      <c r="I27" s="237"/>
    </row>
    <row r="28" spans="1:9" ht="24.75" customHeight="1" x14ac:dyDescent="0.2">
      <c r="A28" s="32"/>
      <c r="B28" s="132"/>
      <c r="C28" s="132"/>
      <c r="D28" s="218"/>
      <c r="E28" s="239" t="s">
        <v>360</v>
      </c>
      <c r="F28" s="220"/>
      <c r="G28" s="168"/>
      <c r="H28" s="132"/>
      <c r="I28" s="237"/>
    </row>
    <row r="29" spans="1:9" ht="24.75" customHeight="1" x14ac:dyDescent="0.2">
      <c r="A29" s="32"/>
      <c r="B29" s="132"/>
      <c r="C29" s="132"/>
      <c r="D29" s="222" t="s">
        <v>361</v>
      </c>
      <c r="E29" s="240"/>
      <c r="F29" s="224" t="s">
        <v>362</v>
      </c>
      <c r="G29" s="132"/>
      <c r="H29" s="132"/>
      <c r="I29" s="237"/>
    </row>
    <row r="30" spans="1:9" ht="24.75" customHeight="1" x14ac:dyDescent="0.2">
      <c r="A30" s="32"/>
      <c r="B30" s="132"/>
      <c r="C30" s="119"/>
      <c r="D30" s="97" t="str">
        <f>E61</f>
        <v>Heritage Middle Ct. 23</v>
      </c>
      <c r="E30" s="121" t="s">
        <v>363</v>
      </c>
      <c r="F30" s="98" t="str">
        <f>E55</f>
        <v>Heritage Middle Ct. 22</v>
      </c>
      <c r="G30" s="119"/>
      <c r="H30" s="132"/>
      <c r="I30" s="237"/>
    </row>
    <row r="31" spans="1:9" ht="24.75" customHeight="1" x14ac:dyDescent="0.2">
      <c r="A31" s="32"/>
      <c r="B31" s="99"/>
      <c r="C31" s="186"/>
      <c r="D31" s="104" t="s">
        <v>364</v>
      </c>
      <c r="E31" s="122" t="s">
        <v>290</v>
      </c>
      <c r="F31" s="120" t="s">
        <v>289</v>
      </c>
      <c r="G31" s="241"/>
      <c r="H31" s="129"/>
      <c r="I31" s="237"/>
    </row>
    <row r="32" spans="1:9" ht="24.75" customHeight="1" x14ac:dyDescent="0.2">
      <c r="A32" s="32"/>
      <c r="B32" s="99"/>
      <c r="C32" s="129"/>
      <c r="D32" s="227"/>
      <c r="E32" s="213" t="s">
        <v>323</v>
      </c>
      <c r="F32" s="228"/>
      <c r="G32" s="99"/>
      <c r="H32" s="129"/>
      <c r="I32" s="237"/>
    </row>
    <row r="33" spans="1:9" ht="24.75" customHeight="1" x14ac:dyDescent="0.2">
      <c r="A33" s="32"/>
      <c r="B33" s="99"/>
      <c r="C33" s="129"/>
      <c r="D33" s="229"/>
      <c r="E33" s="238" t="str">
        <f>D7</f>
        <v>Heritage Middle Ct. 23</v>
      </c>
      <c r="F33" s="230"/>
      <c r="G33" s="99"/>
      <c r="H33" s="129"/>
      <c r="I33" s="237"/>
    </row>
    <row r="34" spans="1:9" ht="24.75" customHeight="1" x14ac:dyDescent="0.2">
      <c r="A34" s="32"/>
      <c r="B34" s="99"/>
      <c r="C34" s="77"/>
      <c r="D34" s="231"/>
      <c r="E34" s="239" t="s">
        <v>365</v>
      </c>
      <c r="F34" s="232"/>
      <c r="G34" s="77"/>
      <c r="H34" s="129"/>
      <c r="I34" s="237"/>
    </row>
    <row r="35" spans="1:9" ht="24.75" customHeight="1" x14ac:dyDescent="0.2">
      <c r="A35" s="32"/>
      <c r="B35" s="221"/>
      <c r="C35" s="77"/>
      <c r="D35" s="234"/>
      <c r="E35" s="240"/>
      <c r="F35" s="214"/>
      <c r="G35" s="77"/>
      <c r="H35" s="129"/>
      <c r="I35" s="237"/>
    </row>
    <row r="36" spans="1:9" ht="24.75" customHeight="1" x14ac:dyDescent="0.2">
      <c r="A36" s="32"/>
      <c r="B36" s="97" t="s">
        <v>366</v>
      </c>
      <c r="C36" s="77"/>
      <c r="D36" s="77"/>
      <c r="E36" s="121" t="s">
        <v>296</v>
      </c>
      <c r="F36" s="77"/>
      <c r="G36" s="77"/>
      <c r="H36" s="98" t="s">
        <v>367</v>
      </c>
      <c r="I36" s="237"/>
    </row>
    <row r="37" spans="1:9" ht="24.75" customHeight="1" x14ac:dyDescent="0.2">
      <c r="A37" s="143"/>
      <c r="B37" s="104" t="str">
        <f>C51</f>
        <v>Heritage Middle Ct. 23</v>
      </c>
      <c r="C37" s="77"/>
      <c r="D37" s="175"/>
      <c r="E37" s="77"/>
      <c r="F37" s="77"/>
      <c r="G37" s="77"/>
      <c r="H37" s="120" t="str">
        <f>G51</f>
        <v>Heritage Middle Ct. 22</v>
      </c>
      <c r="I37" s="167"/>
    </row>
    <row r="38" spans="1:9" ht="24.75" customHeight="1" x14ac:dyDescent="0.2">
      <c r="A38" s="127" t="s">
        <v>297</v>
      </c>
      <c r="B38" s="97" t="s">
        <v>368</v>
      </c>
      <c r="C38" s="77"/>
      <c r="D38" s="77"/>
      <c r="E38" s="77"/>
      <c r="F38" s="77"/>
      <c r="G38" s="77"/>
      <c r="H38" s="98" t="s">
        <v>369</v>
      </c>
      <c r="I38" s="128" t="s">
        <v>301</v>
      </c>
    </row>
    <row r="39" spans="1:9" ht="24.75" customHeight="1" x14ac:dyDescent="0.2">
      <c r="A39" s="98" t="s">
        <v>302</v>
      </c>
      <c r="B39" s="99"/>
      <c r="C39" s="77"/>
      <c r="D39" s="175"/>
      <c r="E39" s="122" t="s">
        <v>299</v>
      </c>
      <c r="F39" s="175"/>
      <c r="G39" s="77"/>
      <c r="H39" s="129"/>
      <c r="I39" s="97" t="s">
        <v>302</v>
      </c>
    </row>
    <row r="40" spans="1:9" ht="24.75" customHeight="1" x14ac:dyDescent="0.2">
      <c r="A40" s="129"/>
      <c r="B40" s="99"/>
      <c r="C40" s="77"/>
      <c r="D40" s="212"/>
      <c r="E40" s="213" t="s">
        <v>370</v>
      </c>
      <c r="F40" s="214"/>
      <c r="G40" s="77"/>
      <c r="H40" s="129"/>
      <c r="I40" s="237"/>
    </row>
    <row r="41" spans="1:9" ht="24.75" customHeight="1" x14ac:dyDescent="0.2">
      <c r="A41" s="129"/>
      <c r="B41" s="221"/>
      <c r="C41" s="77"/>
      <c r="D41" s="215"/>
      <c r="E41" s="238" t="str">
        <f>F7</f>
        <v>Apex Event Center Ct. 4</v>
      </c>
      <c r="F41" s="217"/>
      <c r="G41" s="77"/>
      <c r="H41" s="129"/>
      <c r="I41" s="237"/>
    </row>
    <row r="42" spans="1:9" ht="24.75" customHeight="1" x14ac:dyDescent="0.2">
      <c r="A42" s="129"/>
      <c r="B42" s="99"/>
      <c r="C42" s="129"/>
      <c r="D42" s="218"/>
      <c r="E42" s="239" t="s">
        <v>371</v>
      </c>
      <c r="F42" s="220"/>
      <c r="G42" s="221"/>
      <c r="H42" s="129"/>
      <c r="I42" s="237"/>
    </row>
    <row r="43" spans="1:9" ht="24.75" customHeight="1" x14ac:dyDescent="0.2">
      <c r="A43" s="129"/>
      <c r="B43" s="99"/>
      <c r="C43" s="129"/>
      <c r="D43" s="222" t="s">
        <v>372</v>
      </c>
      <c r="E43" s="242"/>
      <c r="F43" s="224" t="s">
        <v>373</v>
      </c>
      <c r="G43" s="221"/>
      <c r="H43" s="129"/>
      <c r="I43" s="237"/>
    </row>
    <row r="44" spans="1:9" ht="24.75" customHeight="1" x14ac:dyDescent="0.2">
      <c r="A44" s="129"/>
      <c r="B44" s="99"/>
      <c r="C44" s="143"/>
      <c r="D44" s="97" t="str">
        <f>F44</f>
        <v>Apex Event Center Ct. 4</v>
      </c>
      <c r="E44" s="243" t="s">
        <v>307</v>
      </c>
      <c r="F44" s="98" t="str">
        <f>E47</f>
        <v>Apex Event Center Ct. 4</v>
      </c>
      <c r="G44" s="167"/>
      <c r="H44" s="129"/>
      <c r="I44" s="237"/>
    </row>
    <row r="45" spans="1:9" ht="24.75" customHeight="1" x14ac:dyDescent="0.2">
      <c r="A45" s="129"/>
      <c r="B45" s="132"/>
      <c r="C45" s="107"/>
      <c r="D45" s="187" t="s">
        <v>374</v>
      </c>
      <c r="E45" s="137" t="s">
        <v>305</v>
      </c>
      <c r="F45" s="189" t="s">
        <v>375</v>
      </c>
      <c r="G45" s="226"/>
      <c r="H45" s="132"/>
      <c r="I45" s="237"/>
    </row>
    <row r="46" spans="1:9" ht="24.75" customHeight="1" x14ac:dyDescent="0.2">
      <c r="A46" s="129"/>
      <c r="B46" s="132"/>
      <c r="C46" s="132"/>
      <c r="D46" s="227"/>
      <c r="E46" s="213" t="s">
        <v>376</v>
      </c>
      <c r="F46" s="228"/>
      <c r="G46" s="132"/>
      <c r="H46" s="132"/>
      <c r="I46" s="237"/>
    </row>
    <row r="47" spans="1:9" ht="24.75" customHeight="1" x14ac:dyDescent="0.2">
      <c r="A47" s="129"/>
      <c r="B47" s="132"/>
      <c r="C47" s="132"/>
      <c r="D47" s="229"/>
      <c r="E47" s="216" t="str">
        <f>E41</f>
        <v>Apex Event Center Ct. 4</v>
      </c>
      <c r="F47" s="230"/>
      <c r="G47" s="132"/>
      <c r="H47" s="132"/>
      <c r="I47" s="237"/>
    </row>
    <row r="48" spans="1:9" ht="24.75" customHeight="1" x14ac:dyDescent="0.2">
      <c r="A48" s="129"/>
      <c r="B48" s="132"/>
      <c r="C48" s="13"/>
      <c r="D48" s="231"/>
      <c r="E48" s="219" t="s">
        <v>377</v>
      </c>
      <c r="F48" s="232"/>
      <c r="G48" s="32"/>
      <c r="H48" s="132"/>
      <c r="I48" s="237"/>
    </row>
    <row r="49" spans="1:9" ht="24.75" customHeight="1" x14ac:dyDescent="0.2">
      <c r="A49" s="129"/>
      <c r="B49" s="132"/>
      <c r="C49" s="13"/>
      <c r="D49" s="234"/>
      <c r="E49" s="223"/>
      <c r="F49" s="214"/>
      <c r="G49" s="32"/>
      <c r="H49" s="132"/>
      <c r="I49" s="237"/>
    </row>
    <row r="50" spans="1:9" ht="24.75" customHeight="1" x14ac:dyDescent="0.2">
      <c r="A50" s="129"/>
      <c r="B50" s="132"/>
      <c r="C50" s="104" t="s">
        <v>378</v>
      </c>
      <c r="D50" s="77"/>
      <c r="E50" s="121" t="s">
        <v>379</v>
      </c>
      <c r="F50" s="77"/>
      <c r="G50" s="98" t="s">
        <v>380</v>
      </c>
      <c r="H50" s="132"/>
      <c r="I50" s="237"/>
    </row>
    <row r="51" spans="1:9" ht="24.75" customHeight="1" x14ac:dyDescent="0.2">
      <c r="A51" s="129"/>
      <c r="B51" s="119"/>
      <c r="C51" s="104" t="str">
        <f>D58</f>
        <v>Heritage Middle Ct. 23</v>
      </c>
      <c r="D51" s="77"/>
      <c r="E51" s="77"/>
      <c r="F51" s="77"/>
      <c r="G51" s="98" t="str">
        <f>G23</f>
        <v>Heritage Middle Ct. 22</v>
      </c>
      <c r="H51" s="119"/>
      <c r="I51" s="237"/>
    </row>
    <row r="52" spans="1:9" ht="24.75" customHeight="1" x14ac:dyDescent="0.2">
      <c r="A52" s="77"/>
      <c r="B52" s="186"/>
      <c r="C52" s="97" t="s">
        <v>381</v>
      </c>
      <c r="D52" s="77"/>
      <c r="E52" s="77"/>
      <c r="F52" s="77"/>
      <c r="G52" s="98" t="s">
        <v>382</v>
      </c>
      <c r="H52" s="133"/>
      <c r="I52" s="78"/>
    </row>
    <row r="53" spans="1:9" ht="24.75" customHeight="1" x14ac:dyDescent="0.2">
      <c r="A53" s="77"/>
      <c r="B53" s="32"/>
      <c r="C53" s="13"/>
      <c r="D53" s="175"/>
      <c r="E53" s="122" t="s">
        <v>383</v>
      </c>
      <c r="F53" s="175"/>
      <c r="G53" s="32"/>
      <c r="H53" s="13"/>
      <c r="I53" s="78"/>
    </row>
    <row r="54" spans="1:9" ht="24.75" customHeight="1" x14ac:dyDescent="0.2">
      <c r="A54" s="77"/>
      <c r="B54" s="129"/>
      <c r="C54" s="99"/>
      <c r="D54" s="212"/>
      <c r="E54" s="213" t="s">
        <v>384</v>
      </c>
      <c r="F54" s="214"/>
      <c r="G54" s="129"/>
      <c r="H54" s="99"/>
      <c r="I54" s="78"/>
    </row>
    <row r="55" spans="1:9" ht="24.75" customHeight="1" x14ac:dyDescent="0.2">
      <c r="A55" s="77"/>
      <c r="B55" s="129"/>
      <c r="C55" s="99"/>
      <c r="D55" s="215"/>
      <c r="E55" s="216" t="str">
        <f>E13</f>
        <v>Heritage Middle Ct. 22</v>
      </c>
      <c r="F55" s="217"/>
      <c r="G55" s="129"/>
      <c r="H55" s="99"/>
      <c r="I55" s="78"/>
    </row>
    <row r="56" spans="1:9" ht="24.75" customHeight="1" x14ac:dyDescent="0.2">
      <c r="A56" s="77"/>
      <c r="B56" s="129"/>
      <c r="C56" s="132"/>
      <c r="D56" s="218"/>
      <c r="E56" s="219" t="s">
        <v>385</v>
      </c>
      <c r="F56" s="220"/>
      <c r="G56" s="168"/>
      <c r="H56" s="99"/>
      <c r="I56" s="78"/>
    </row>
    <row r="57" spans="1:9" ht="24.75" customHeight="1" x14ac:dyDescent="0.2">
      <c r="A57" s="77"/>
      <c r="B57" s="129"/>
      <c r="C57" s="132"/>
      <c r="D57" s="222" t="s">
        <v>386</v>
      </c>
      <c r="E57" s="244"/>
      <c r="F57" s="224" t="s">
        <v>387</v>
      </c>
      <c r="G57" s="168"/>
      <c r="H57" s="99"/>
      <c r="I57" s="78"/>
    </row>
    <row r="58" spans="1:9" ht="24.75" customHeight="1" x14ac:dyDescent="0.2">
      <c r="A58" s="77"/>
      <c r="B58" s="129"/>
      <c r="C58" s="119"/>
      <c r="D58" s="97" t="str">
        <f>F58</f>
        <v>Heritage Middle Ct. 23</v>
      </c>
      <c r="E58" s="121" t="s">
        <v>388</v>
      </c>
      <c r="F58" s="98" t="str">
        <f>D30</f>
        <v>Heritage Middle Ct. 23</v>
      </c>
      <c r="G58" s="119"/>
      <c r="H58" s="99"/>
      <c r="I58" s="78"/>
    </row>
    <row r="59" spans="1:9" ht="24.75" customHeight="1" x14ac:dyDescent="0.2">
      <c r="A59" s="77"/>
      <c r="B59" s="77"/>
      <c r="C59" s="186"/>
      <c r="D59" s="104" t="s">
        <v>389</v>
      </c>
      <c r="E59" s="122" t="s">
        <v>315</v>
      </c>
      <c r="F59" s="120" t="s">
        <v>390</v>
      </c>
      <c r="G59" s="241"/>
      <c r="H59" s="77"/>
      <c r="I59" s="78"/>
    </row>
    <row r="60" spans="1:9" ht="24.75" customHeight="1" x14ac:dyDescent="0.2">
      <c r="A60" s="77"/>
      <c r="B60" s="77"/>
      <c r="C60" s="129"/>
      <c r="D60" s="227"/>
      <c r="E60" s="213" t="s">
        <v>391</v>
      </c>
      <c r="F60" s="228"/>
      <c r="G60" s="99"/>
      <c r="H60" s="77"/>
      <c r="I60" s="78"/>
    </row>
    <row r="61" spans="1:9" ht="24.75" customHeight="1" x14ac:dyDescent="0.2">
      <c r="A61" s="77"/>
      <c r="B61" s="77"/>
      <c r="C61" s="129"/>
      <c r="D61" s="229"/>
      <c r="E61" s="216" t="str">
        <f>E19</f>
        <v>Heritage Middle Ct. 23</v>
      </c>
      <c r="F61" s="230"/>
      <c r="G61" s="99"/>
      <c r="H61" s="77"/>
      <c r="I61" s="78"/>
    </row>
    <row r="62" spans="1:9" ht="24.75" customHeight="1" x14ac:dyDescent="0.2">
      <c r="A62" s="77"/>
      <c r="B62" s="77"/>
      <c r="C62" s="175"/>
      <c r="D62" s="231"/>
      <c r="E62" s="219" t="s">
        <v>392</v>
      </c>
      <c r="F62" s="232"/>
      <c r="G62" s="77"/>
      <c r="H62" s="77"/>
      <c r="I62" s="78"/>
    </row>
    <row r="63" spans="1:9" ht="24.75" customHeight="1" x14ac:dyDescent="0.2">
      <c r="A63" s="77"/>
      <c r="B63" s="77"/>
      <c r="C63" s="245"/>
      <c r="D63" s="234"/>
      <c r="E63" s="223"/>
      <c r="F63" s="214"/>
      <c r="G63" s="89"/>
      <c r="H63" s="77"/>
      <c r="I63" s="78"/>
    </row>
    <row r="64" spans="1:9" ht="24.75" customHeight="1" x14ac:dyDescent="0.2">
      <c r="A64" s="77"/>
      <c r="B64" s="77"/>
      <c r="C64" s="77"/>
      <c r="D64" s="77"/>
      <c r="E64" s="121" t="s">
        <v>319</v>
      </c>
      <c r="F64" s="77"/>
      <c r="G64" s="77"/>
      <c r="H64" s="77"/>
      <c r="I64" s="78"/>
    </row>
    <row r="65" spans="1:9" ht="24" customHeight="1" x14ac:dyDescent="0.2">
      <c r="A65" s="77"/>
      <c r="B65" s="77"/>
      <c r="C65" s="77"/>
      <c r="D65" s="77"/>
      <c r="E65" s="175"/>
      <c r="F65" s="77"/>
      <c r="G65" s="77"/>
      <c r="H65" s="77"/>
      <c r="I65" s="78"/>
    </row>
    <row r="66" spans="1:9" ht="24" customHeight="1" x14ac:dyDescent="0.2">
      <c r="A66" s="77"/>
      <c r="B66" s="191"/>
      <c r="C66" s="77"/>
      <c r="D66" s="77"/>
      <c r="E66" s="175"/>
      <c r="F66" s="77"/>
      <c r="G66" s="77"/>
      <c r="H66" s="77"/>
      <c r="I66" s="78"/>
    </row>
    <row r="67" spans="1:9" ht="24" customHeight="1" x14ac:dyDescent="0.2">
      <c r="A67" s="193"/>
      <c r="B67" s="246"/>
      <c r="C67" s="145" t="s">
        <v>320</v>
      </c>
      <c r="D67" s="77"/>
      <c r="E67" s="175"/>
      <c r="F67" s="77"/>
      <c r="G67" s="77"/>
      <c r="H67" s="77"/>
      <c r="I67" s="78"/>
    </row>
    <row r="68" spans="1:9" ht="24" customHeight="1" x14ac:dyDescent="0.15">
      <c r="A68" s="20"/>
      <c r="B68" s="199"/>
      <c r="C68" s="20"/>
      <c r="D68" s="247"/>
      <c r="E68" s="20"/>
      <c r="F68" s="20"/>
      <c r="G68" s="20"/>
      <c r="H68" s="20"/>
      <c r="I68" s="83"/>
    </row>
    <row r="69" spans="1:9" ht="24" customHeight="1" x14ac:dyDescent="0.15">
      <c r="A69" s="2"/>
      <c r="B69" s="2"/>
      <c r="C69" s="20"/>
      <c r="D69" s="20"/>
      <c r="E69" s="20"/>
      <c r="F69" s="20"/>
      <c r="G69" s="20"/>
      <c r="H69" s="20"/>
      <c r="I69" s="2"/>
    </row>
    <row r="70" spans="1:9" ht="24" customHeight="1" x14ac:dyDescent="0.15">
      <c r="A70" s="2"/>
      <c r="B70" s="2"/>
      <c r="C70" s="2"/>
      <c r="D70" s="20"/>
      <c r="E70" s="75"/>
      <c r="F70" s="2"/>
      <c r="G70" s="2"/>
      <c r="H70" s="20"/>
      <c r="I70" s="2"/>
    </row>
    <row r="71" spans="1:9" ht="24" customHeight="1" x14ac:dyDescent="0.15">
      <c r="A71" s="2"/>
      <c r="B71" s="2"/>
      <c r="C71" s="2"/>
      <c r="D71" s="2"/>
      <c r="E71" s="2"/>
      <c r="F71" s="2"/>
      <c r="G71" s="2"/>
      <c r="H71" s="2"/>
      <c r="I71" s="2"/>
    </row>
    <row r="72" spans="1:9" ht="24" customHeight="1" x14ac:dyDescent="0.15">
      <c r="A72" s="2"/>
      <c r="B72" s="2"/>
      <c r="C72" s="2"/>
      <c r="D72" s="2"/>
      <c r="E72" s="2"/>
      <c r="F72" s="2"/>
      <c r="G72" s="2"/>
      <c r="H72" s="2"/>
      <c r="I72" s="2"/>
    </row>
    <row r="73" spans="1:9" ht="13.75" customHeight="1" x14ac:dyDescent="0.15">
      <c r="A73" s="2"/>
      <c r="B73" s="2"/>
      <c r="C73" s="2"/>
      <c r="D73" s="2"/>
      <c r="E73" s="2"/>
      <c r="F73" s="2"/>
      <c r="G73" s="2"/>
      <c r="H73" s="2"/>
      <c r="I73" s="2"/>
    </row>
    <row r="74" spans="1:9" ht="13.75" customHeight="1" x14ac:dyDescent="0.15">
      <c r="A74" s="2"/>
      <c r="B74" s="2"/>
      <c r="C74" s="2"/>
      <c r="D74" s="2"/>
      <c r="E74" s="2"/>
      <c r="F74" s="2"/>
      <c r="G74" s="2"/>
      <c r="H74" s="2"/>
      <c r="I74" s="2"/>
    </row>
    <row r="75" spans="1:9" ht="13.75" customHeight="1" x14ac:dyDescent="0.15">
      <c r="A75" s="2"/>
      <c r="B75" s="2"/>
      <c r="C75" s="2"/>
      <c r="D75" s="2"/>
      <c r="E75" s="2"/>
      <c r="F75" s="2"/>
      <c r="G75" s="2"/>
      <c r="H75" s="2"/>
      <c r="I75" s="2"/>
    </row>
    <row r="76" spans="1:9" ht="13.75" customHeight="1" x14ac:dyDescent="0.15">
      <c r="A76" s="2"/>
      <c r="B76" s="2"/>
      <c r="C76" s="2"/>
      <c r="D76" s="2"/>
      <c r="E76" s="2"/>
      <c r="F76" s="2"/>
      <c r="G76" s="2"/>
      <c r="H76" s="2"/>
      <c r="I76" s="2"/>
    </row>
    <row r="77" spans="1:9" ht="13.75" customHeight="1" x14ac:dyDescent="0.15">
      <c r="A77" s="2"/>
      <c r="B77" s="2"/>
      <c r="C77" s="2"/>
      <c r="D77" s="2"/>
      <c r="E77" s="2"/>
      <c r="F77" s="2"/>
      <c r="G77" s="2"/>
      <c r="H77" s="2"/>
      <c r="I77" s="2"/>
    </row>
    <row r="78" spans="1:9" ht="13.75" customHeight="1" x14ac:dyDescent="0.15">
      <c r="A78" s="2"/>
      <c r="B78" s="2"/>
      <c r="C78" s="2"/>
      <c r="D78" s="2"/>
      <c r="E78" s="2"/>
      <c r="F78" s="2"/>
      <c r="G78" s="2"/>
      <c r="H78" s="2"/>
      <c r="I78" s="2"/>
    </row>
    <row r="79" spans="1:9" ht="13.75" customHeight="1" x14ac:dyDescent="0.15">
      <c r="A79" s="2"/>
      <c r="B79" s="2"/>
      <c r="C79" s="2"/>
      <c r="D79" s="2"/>
      <c r="E79" s="2"/>
      <c r="F79" s="2"/>
      <c r="G79" s="2"/>
      <c r="H79" s="2"/>
      <c r="I79" s="2"/>
    </row>
    <row r="80" spans="1:9" ht="13.75" customHeight="1" x14ac:dyDescent="0.15">
      <c r="A80" s="2"/>
      <c r="B80" s="2"/>
      <c r="C80" s="2"/>
      <c r="D80" s="2"/>
      <c r="E80" s="2"/>
      <c r="F80" s="2"/>
      <c r="G80" s="2"/>
      <c r="H80" s="2"/>
      <c r="I80" s="2"/>
    </row>
    <row r="81" spans="1:9" ht="13.75" customHeight="1" x14ac:dyDescent="0.15">
      <c r="A81" s="2"/>
      <c r="B81" s="2"/>
      <c r="C81" s="2"/>
      <c r="D81" s="2"/>
      <c r="E81" s="2"/>
      <c r="F81" s="2"/>
      <c r="G81" s="2"/>
      <c r="H81" s="2"/>
      <c r="I81" s="2"/>
    </row>
    <row r="82" spans="1:9" ht="13.75" customHeight="1" x14ac:dyDescent="0.15">
      <c r="A82" s="2"/>
      <c r="B82" s="2"/>
      <c r="C82" s="2"/>
      <c r="D82" s="2"/>
      <c r="E82" s="2"/>
      <c r="F82" s="2"/>
      <c r="G82" s="2"/>
      <c r="H82" s="2"/>
      <c r="I82" s="2"/>
    </row>
    <row r="83" spans="1:9" ht="13.75" customHeight="1" x14ac:dyDescent="0.15">
      <c r="A83" s="2"/>
      <c r="B83" s="2"/>
      <c r="C83" s="2"/>
      <c r="D83" s="2"/>
      <c r="E83" s="2"/>
      <c r="F83" s="2"/>
      <c r="G83" s="2"/>
      <c r="H83" s="2"/>
      <c r="I83" s="2"/>
    </row>
    <row r="84" spans="1:9" ht="13.75" customHeight="1" x14ac:dyDescent="0.15">
      <c r="A84" s="2"/>
      <c r="B84" s="2"/>
      <c r="C84" s="2"/>
      <c r="D84" s="2"/>
      <c r="E84" s="2"/>
      <c r="F84" s="2"/>
      <c r="G84" s="2"/>
      <c r="H84" s="2"/>
      <c r="I84" s="2"/>
    </row>
    <row r="85" spans="1:9" ht="13.75" customHeight="1" x14ac:dyDescent="0.15">
      <c r="A85" s="2"/>
      <c r="B85" s="2"/>
      <c r="C85" s="2"/>
      <c r="D85" s="2"/>
      <c r="E85" s="2"/>
      <c r="F85" s="2"/>
      <c r="G85" s="2"/>
      <c r="H85" s="2"/>
      <c r="I85" s="2"/>
    </row>
    <row r="86" spans="1:9" ht="13.75" customHeight="1" x14ac:dyDescent="0.15">
      <c r="A86" s="2"/>
      <c r="B86" s="2"/>
      <c r="C86" s="2"/>
      <c r="D86" s="2"/>
      <c r="E86" s="2"/>
      <c r="F86" s="2"/>
      <c r="G86" s="2"/>
      <c r="H86" s="2"/>
      <c r="I86" s="2"/>
    </row>
    <row r="87" spans="1:9" ht="13.75" customHeight="1" x14ac:dyDescent="0.15">
      <c r="A87" s="2"/>
      <c r="B87" s="2"/>
      <c r="C87" s="2"/>
      <c r="D87" s="2"/>
      <c r="E87" s="2"/>
      <c r="F87" s="2"/>
      <c r="G87" s="2"/>
      <c r="H87" s="2"/>
      <c r="I87" s="2"/>
    </row>
    <row r="88" spans="1:9" ht="13.75" customHeight="1" x14ac:dyDescent="0.15">
      <c r="A88" s="2"/>
      <c r="B88" s="2"/>
      <c r="C88" s="2"/>
      <c r="D88" s="2"/>
      <c r="E88" s="2"/>
      <c r="F88" s="2"/>
      <c r="G88" s="2"/>
      <c r="H88" s="2"/>
      <c r="I88" s="2"/>
    </row>
    <row r="89" spans="1:9" ht="13.75" customHeight="1" x14ac:dyDescent="0.15">
      <c r="A89" s="2"/>
      <c r="B89" s="2"/>
      <c r="C89" s="2"/>
      <c r="D89" s="2"/>
      <c r="E89" s="2"/>
      <c r="F89" s="2"/>
      <c r="G89" s="2"/>
      <c r="H89" s="2"/>
      <c r="I89" s="2"/>
    </row>
    <row r="90" spans="1:9" ht="13.75" customHeight="1" x14ac:dyDescent="0.15">
      <c r="A90" s="2"/>
      <c r="B90" s="2"/>
      <c r="C90" s="2"/>
      <c r="D90" s="2"/>
      <c r="E90" s="2"/>
      <c r="F90" s="2"/>
      <c r="G90" s="2"/>
      <c r="H90" s="2"/>
      <c r="I90" s="2"/>
    </row>
    <row r="91" spans="1:9" ht="13.75" customHeight="1" x14ac:dyDescent="0.15">
      <c r="A91" s="2"/>
      <c r="B91" s="2"/>
      <c r="C91" s="2"/>
      <c r="D91" s="2"/>
      <c r="E91" s="2"/>
      <c r="F91" s="2"/>
      <c r="G91" s="2"/>
      <c r="H91" s="2"/>
      <c r="I91" s="2"/>
    </row>
    <row r="92" spans="1:9" ht="13.75" customHeight="1" x14ac:dyDescent="0.15">
      <c r="A92" s="2"/>
      <c r="B92" s="2"/>
      <c r="C92" s="2"/>
      <c r="D92" s="2"/>
      <c r="E92" s="2"/>
      <c r="F92" s="2"/>
      <c r="G92" s="2"/>
      <c r="H92" s="2"/>
      <c r="I92" s="2"/>
    </row>
    <row r="93" spans="1:9" ht="13.75" customHeight="1" x14ac:dyDescent="0.15">
      <c r="A93" s="2"/>
      <c r="B93" s="2"/>
      <c r="C93" s="2"/>
      <c r="D93" s="2"/>
      <c r="E93" s="2"/>
      <c r="F93" s="2"/>
      <c r="G93" s="2"/>
      <c r="H93" s="2"/>
      <c r="I93" s="2"/>
    </row>
    <row r="94" spans="1:9" ht="13.75" customHeight="1" x14ac:dyDescent="0.15">
      <c r="A94" s="2"/>
      <c r="B94" s="2"/>
      <c r="C94" s="2"/>
      <c r="D94" s="2"/>
      <c r="E94" s="2"/>
      <c r="F94" s="2"/>
      <c r="G94" s="2"/>
      <c r="H94" s="2"/>
      <c r="I94" s="2"/>
    </row>
    <row r="95" spans="1:9" ht="13.75" customHeight="1" x14ac:dyDescent="0.15">
      <c r="A95" s="2"/>
      <c r="B95" s="2"/>
      <c r="C95" s="2"/>
      <c r="D95" s="2"/>
      <c r="E95" s="2"/>
      <c r="F95" s="2"/>
      <c r="G95" s="2"/>
      <c r="H95" s="2"/>
      <c r="I95" s="2"/>
    </row>
    <row r="96" spans="1:9" ht="13.75" customHeight="1" x14ac:dyDescent="0.15">
      <c r="A96" s="2"/>
      <c r="B96" s="2"/>
      <c r="C96" s="2"/>
      <c r="D96" s="2"/>
      <c r="E96" s="2"/>
      <c r="F96" s="2"/>
      <c r="G96" s="2"/>
      <c r="H96" s="2"/>
      <c r="I96" s="2"/>
    </row>
    <row r="97" spans="1:9" ht="13.75" customHeight="1" x14ac:dyDescent="0.15">
      <c r="A97" s="2"/>
      <c r="B97" s="2"/>
      <c r="C97" s="2"/>
      <c r="D97" s="2"/>
      <c r="E97" s="2"/>
      <c r="F97" s="2"/>
      <c r="G97" s="2"/>
      <c r="H97" s="2"/>
      <c r="I97" s="2"/>
    </row>
    <row r="98" spans="1:9" ht="13.75" customHeight="1" x14ac:dyDescent="0.15">
      <c r="A98" s="2"/>
      <c r="B98" s="2"/>
      <c r="C98" s="2"/>
      <c r="D98" s="2"/>
      <c r="E98" s="2"/>
      <c r="F98" s="2"/>
      <c r="G98" s="2"/>
      <c r="H98" s="2"/>
      <c r="I98" s="2"/>
    </row>
    <row r="99" spans="1:9" ht="13.75" customHeight="1" x14ac:dyDescent="0.15">
      <c r="A99" s="2"/>
      <c r="B99" s="2"/>
      <c r="C99" s="2"/>
      <c r="D99" s="2"/>
      <c r="E99" s="2"/>
      <c r="F99" s="2"/>
      <c r="G99" s="2"/>
      <c r="H99" s="2"/>
      <c r="I99" s="2"/>
    </row>
    <row r="100" spans="1:9" ht="13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3.7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3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3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3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3.7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3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3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3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3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3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3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3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3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3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3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3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3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3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3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3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3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3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3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3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3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3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3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3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3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3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3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3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3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3.7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3.7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3.7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3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3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3.7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3.7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3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3.7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3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13.7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13.7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13.7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13.7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13.7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13.7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13.7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13.7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13.7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13.7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13.7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13.7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13.7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13.7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13.7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13.7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13.7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13.7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13.7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13.7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13.7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13.7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13.7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13.7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13.7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13.7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13.7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13.7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13.7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13.7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13.7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13.7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13.7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3.7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3.7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3.7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</row>
  </sheetData>
  <mergeCells count="6">
    <mergeCell ref="A9:I9"/>
    <mergeCell ref="A3:C3"/>
    <mergeCell ref="A1:I1"/>
    <mergeCell ref="A2:I2"/>
    <mergeCell ref="A4:I4"/>
    <mergeCell ref="A5:I5"/>
  </mergeCells>
  <pageMargins left="0.25" right="0.25" top="0.22" bottom="0.24" header="0.22" footer="0.24"/>
  <pageSetup scale="36" orientation="portrait"/>
  <headerFooter>
    <oddFooter>&amp;C&amp;"Helvetica Neue,Regular"&amp;12&amp;K000000&amp;P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V180"/>
  <sheetViews>
    <sheetView showGridLines="0" workbookViewId="0"/>
  </sheetViews>
  <sheetFormatPr baseColWidth="10" defaultColWidth="8.83203125" defaultRowHeight="12.75" customHeight="1" x14ac:dyDescent="0.15"/>
  <cols>
    <col min="1" max="1" width="18.6640625" style="248" customWidth="1"/>
    <col min="2" max="8" width="27.6640625" style="248" customWidth="1"/>
    <col min="9" max="9" width="18.6640625" style="248" customWidth="1"/>
    <col min="10" max="256" width="8.83203125" style="248" customWidth="1"/>
  </cols>
  <sheetData>
    <row r="1" spans="1:9" ht="20.5" customHeight="1" x14ac:dyDescent="0.2">
      <c r="A1" s="550" t="str">
        <f>Pools!A1</f>
        <v>Lubbock Bid Qualifier</v>
      </c>
      <c r="B1" s="553"/>
      <c r="C1" s="553"/>
      <c r="D1" s="553"/>
      <c r="E1" s="553"/>
      <c r="F1" s="553"/>
      <c r="G1" s="553"/>
      <c r="H1" s="553"/>
      <c r="I1" s="553"/>
    </row>
    <row r="2" spans="1:9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</row>
    <row r="3" spans="1:9" ht="18.5" customHeight="1" x14ac:dyDescent="0.2">
      <c r="A3" s="554"/>
      <c r="B3" s="554"/>
      <c r="C3" s="554"/>
      <c r="D3" s="3"/>
      <c r="E3" s="3"/>
      <c r="F3" s="2"/>
      <c r="G3" s="2"/>
      <c r="H3" s="2"/>
      <c r="I3" s="2"/>
    </row>
    <row r="4" spans="1:9" ht="20.5" customHeight="1" x14ac:dyDescent="0.2">
      <c r="A4" s="550" t="str">
        <f>Pools!A19</f>
        <v>Division II</v>
      </c>
      <c r="B4" s="551"/>
      <c r="C4" s="551"/>
      <c r="D4" s="551"/>
      <c r="E4" s="551"/>
      <c r="F4" s="551"/>
      <c r="G4" s="551"/>
      <c r="H4" s="551"/>
      <c r="I4" s="551"/>
    </row>
    <row r="5" spans="1:9" ht="20.5" customHeight="1" x14ac:dyDescent="0.2">
      <c r="A5" s="550" t="s">
        <v>321</v>
      </c>
      <c r="B5" s="551"/>
      <c r="C5" s="551"/>
      <c r="D5" s="551"/>
      <c r="E5" s="551"/>
      <c r="F5" s="551"/>
      <c r="G5" s="551"/>
      <c r="H5" s="551"/>
      <c r="I5" s="551"/>
    </row>
    <row r="6" spans="1:9" ht="20.5" customHeight="1" x14ac:dyDescent="0.2">
      <c r="A6" s="87"/>
      <c r="B6" s="87"/>
      <c r="C6" s="87"/>
      <c r="D6" s="87"/>
      <c r="E6" s="87"/>
      <c r="F6" s="87"/>
      <c r="G6" s="87"/>
      <c r="H6" s="87"/>
      <c r="I6" s="87"/>
    </row>
    <row r="7" spans="1:9" ht="14.5" customHeight="1" x14ac:dyDescent="0.15">
      <c r="A7" s="2"/>
      <c r="B7" s="249"/>
      <c r="C7" s="40" t="s">
        <v>393</v>
      </c>
      <c r="D7" s="40" t="s">
        <v>394</v>
      </c>
      <c r="E7" s="40" t="s">
        <v>275</v>
      </c>
      <c r="F7" s="40" t="s">
        <v>195</v>
      </c>
      <c r="G7" s="2"/>
      <c r="H7" s="249"/>
      <c r="I7" s="2"/>
    </row>
    <row r="8" spans="1:9" ht="13.75" customHeight="1" x14ac:dyDescent="0.15">
      <c r="A8" s="2"/>
      <c r="B8" s="2"/>
      <c r="C8" s="2"/>
      <c r="D8" s="2"/>
      <c r="E8" s="2"/>
      <c r="F8" s="2"/>
      <c r="G8" s="2"/>
      <c r="H8" s="2"/>
      <c r="I8" s="2"/>
    </row>
    <row r="9" spans="1:9" ht="14.5" customHeight="1" x14ac:dyDescent="0.15">
      <c r="A9" s="522" t="s">
        <v>276</v>
      </c>
      <c r="B9" s="560"/>
      <c r="C9" s="560"/>
      <c r="D9" s="560"/>
      <c r="E9" s="560"/>
      <c r="F9" s="560"/>
      <c r="G9" s="560"/>
      <c r="H9" s="560"/>
      <c r="I9" s="560"/>
    </row>
    <row r="10" spans="1:9" ht="28.5" customHeight="1" x14ac:dyDescent="0.15">
      <c r="A10" s="2"/>
      <c r="B10" s="2"/>
      <c r="C10" s="2"/>
      <c r="D10" s="250"/>
      <c r="E10" s="250"/>
      <c r="F10" s="250"/>
      <c r="G10" s="250"/>
      <c r="H10" s="250"/>
      <c r="I10" s="2"/>
    </row>
    <row r="11" spans="1:9" ht="27" customHeight="1" x14ac:dyDescent="0.15">
      <c r="A11" s="2"/>
      <c r="B11" s="41"/>
      <c r="C11" s="41"/>
      <c r="D11" s="41"/>
      <c r="E11" s="251" t="s">
        <v>322</v>
      </c>
      <c r="F11" s="41"/>
      <c r="G11" s="41"/>
      <c r="H11" s="41"/>
      <c r="I11" s="2"/>
    </row>
    <row r="12" spans="1:9" ht="27" customHeight="1" x14ac:dyDescent="0.15">
      <c r="A12" s="2"/>
      <c r="B12" s="41"/>
      <c r="C12" s="41"/>
      <c r="D12" s="252"/>
      <c r="E12" s="253" t="s">
        <v>373</v>
      </c>
      <c r="F12" s="254"/>
      <c r="G12" s="41"/>
      <c r="H12" s="41"/>
      <c r="I12" s="255"/>
    </row>
    <row r="13" spans="1:9" ht="27" customHeight="1" x14ac:dyDescent="0.15">
      <c r="A13" s="2"/>
      <c r="B13" s="41"/>
      <c r="C13" s="256"/>
      <c r="D13" s="257"/>
      <c r="E13" s="258" t="str">
        <f>E20</f>
        <v>Apex Event Center Ct. 5</v>
      </c>
      <c r="F13" s="259"/>
      <c r="G13" s="256"/>
      <c r="H13" s="41"/>
      <c r="I13" s="255"/>
    </row>
    <row r="14" spans="1:9" ht="27" customHeight="1" x14ac:dyDescent="0.15">
      <c r="A14" s="2"/>
      <c r="B14" s="260"/>
      <c r="C14" s="261"/>
      <c r="D14" s="262"/>
      <c r="E14" s="263" t="s">
        <v>375</v>
      </c>
      <c r="F14" s="264"/>
      <c r="G14" s="265"/>
      <c r="H14" s="266"/>
      <c r="I14" s="255"/>
    </row>
    <row r="15" spans="1:9" ht="27" customHeight="1" x14ac:dyDescent="0.15">
      <c r="A15" s="2"/>
      <c r="B15" s="260"/>
      <c r="C15" s="266"/>
      <c r="D15" s="252"/>
      <c r="E15" s="267"/>
      <c r="F15" s="254"/>
      <c r="G15" s="260"/>
      <c r="H15" s="266"/>
      <c r="I15" s="255"/>
    </row>
    <row r="16" spans="1:9" ht="27" customHeight="1" x14ac:dyDescent="0.15">
      <c r="A16" s="2"/>
      <c r="B16" s="260"/>
      <c r="C16" s="266"/>
      <c r="D16" s="268"/>
      <c r="E16" s="269" t="s">
        <v>395</v>
      </c>
      <c r="F16" s="41"/>
      <c r="G16" s="260"/>
      <c r="H16" s="266"/>
      <c r="I16" s="255"/>
    </row>
    <row r="17" spans="1:9" ht="27" customHeight="1" x14ac:dyDescent="0.15">
      <c r="A17" s="2"/>
      <c r="B17" s="260"/>
      <c r="C17" s="270" t="s">
        <v>348</v>
      </c>
      <c r="D17" s="268"/>
      <c r="E17" s="41"/>
      <c r="F17" s="41"/>
      <c r="G17" s="271" t="s">
        <v>386</v>
      </c>
      <c r="H17" s="266"/>
      <c r="I17" s="255"/>
    </row>
    <row r="18" spans="1:9" ht="27" customHeight="1" x14ac:dyDescent="0.15">
      <c r="A18" s="2"/>
      <c r="B18" s="272"/>
      <c r="C18" s="270" t="str">
        <f>D23</f>
        <v>Apex Event Center Ct. 5</v>
      </c>
      <c r="D18" s="273"/>
      <c r="E18" s="251" t="s">
        <v>337</v>
      </c>
      <c r="F18" s="273"/>
      <c r="G18" s="271" t="str">
        <f>F23</f>
        <v>Terra Vista Middle Ct. 24</v>
      </c>
      <c r="H18" s="274"/>
      <c r="I18" s="255"/>
    </row>
    <row r="19" spans="1:9" ht="27" customHeight="1" x14ac:dyDescent="0.15">
      <c r="A19" s="32"/>
      <c r="B19" s="275"/>
      <c r="C19" s="276" t="s">
        <v>350</v>
      </c>
      <c r="D19" s="277"/>
      <c r="E19" s="253" t="s">
        <v>376</v>
      </c>
      <c r="F19" s="254"/>
      <c r="G19" s="278" t="s">
        <v>396</v>
      </c>
      <c r="H19" s="275"/>
      <c r="I19" s="279"/>
    </row>
    <row r="20" spans="1:9" ht="27" customHeight="1" x14ac:dyDescent="0.15">
      <c r="A20" s="32"/>
      <c r="B20" s="280"/>
      <c r="C20" s="266"/>
      <c r="D20" s="257"/>
      <c r="E20" s="258" t="str">
        <f>E26</f>
        <v>Apex Event Center Ct. 5</v>
      </c>
      <c r="F20" s="259"/>
      <c r="G20" s="281"/>
      <c r="H20" s="280"/>
      <c r="I20" s="279"/>
    </row>
    <row r="21" spans="1:9" ht="27" customHeight="1" x14ac:dyDescent="0.15">
      <c r="A21" s="32"/>
      <c r="B21" s="280"/>
      <c r="C21" s="280"/>
      <c r="D21" s="282"/>
      <c r="E21" s="263" t="s">
        <v>397</v>
      </c>
      <c r="F21" s="283"/>
      <c r="G21" s="284"/>
      <c r="H21" s="280"/>
      <c r="I21" s="279"/>
    </row>
    <row r="22" spans="1:9" ht="27" customHeight="1" x14ac:dyDescent="0.15">
      <c r="A22" s="32"/>
      <c r="B22" s="280"/>
      <c r="C22" s="280"/>
      <c r="D22" s="285" t="s">
        <v>372</v>
      </c>
      <c r="E22" s="267"/>
      <c r="F22" s="286" t="s">
        <v>387</v>
      </c>
      <c r="G22" s="280"/>
      <c r="H22" s="280"/>
      <c r="I22" s="279"/>
    </row>
    <row r="23" spans="1:9" ht="27" customHeight="1" x14ac:dyDescent="0.15">
      <c r="A23" s="32"/>
      <c r="B23" s="280"/>
      <c r="C23" s="287"/>
      <c r="D23" s="288" t="str">
        <f>E13</f>
        <v>Apex Event Center Ct. 5</v>
      </c>
      <c r="E23" s="289" t="s">
        <v>398</v>
      </c>
      <c r="F23" s="290" t="str">
        <f>D51</f>
        <v>Terra Vista Middle Ct. 24</v>
      </c>
      <c r="G23" s="287"/>
      <c r="H23" s="280"/>
      <c r="I23" s="279"/>
    </row>
    <row r="24" spans="1:9" ht="27" customHeight="1" x14ac:dyDescent="0.15">
      <c r="A24" s="32"/>
      <c r="B24" s="266"/>
      <c r="C24" s="265"/>
      <c r="D24" s="276" t="s">
        <v>374</v>
      </c>
      <c r="E24" s="291" t="s">
        <v>399</v>
      </c>
      <c r="F24" s="278" t="s">
        <v>300</v>
      </c>
      <c r="G24" s="292"/>
      <c r="H24" s="260"/>
      <c r="I24" s="279"/>
    </row>
    <row r="25" spans="1:9" ht="27" customHeight="1" x14ac:dyDescent="0.15">
      <c r="A25" s="32"/>
      <c r="B25" s="266"/>
      <c r="C25" s="260"/>
      <c r="D25" s="293"/>
      <c r="E25" s="253" t="s">
        <v>370</v>
      </c>
      <c r="F25" s="294"/>
      <c r="G25" s="266"/>
      <c r="H25" s="260"/>
      <c r="I25" s="279"/>
    </row>
    <row r="26" spans="1:9" ht="27" customHeight="1" x14ac:dyDescent="0.15">
      <c r="A26" s="32"/>
      <c r="B26" s="266"/>
      <c r="C26" s="260"/>
      <c r="D26" s="295"/>
      <c r="E26" s="296" t="str">
        <f>F7</f>
        <v>Apex Event Center Ct. 5</v>
      </c>
      <c r="F26" s="297"/>
      <c r="G26" s="266"/>
      <c r="H26" s="260"/>
      <c r="I26" s="279"/>
    </row>
    <row r="27" spans="1:9" ht="27" customHeight="1" x14ac:dyDescent="0.15">
      <c r="A27" s="32"/>
      <c r="B27" s="266"/>
      <c r="C27" s="41"/>
      <c r="D27" s="262"/>
      <c r="E27" s="298" t="s">
        <v>400</v>
      </c>
      <c r="F27" s="264"/>
      <c r="G27" s="41"/>
      <c r="H27" s="260"/>
      <c r="I27" s="279"/>
    </row>
    <row r="28" spans="1:9" ht="27" customHeight="1" x14ac:dyDescent="0.15">
      <c r="A28" s="32"/>
      <c r="B28" s="299"/>
      <c r="C28" s="41"/>
      <c r="D28" s="252"/>
      <c r="E28" s="300"/>
      <c r="F28" s="254"/>
      <c r="G28" s="41"/>
      <c r="H28" s="260"/>
      <c r="I28" s="279"/>
    </row>
    <row r="29" spans="1:9" ht="27" customHeight="1" x14ac:dyDescent="0.15">
      <c r="A29" s="32"/>
      <c r="B29" s="270" t="s">
        <v>355</v>
      </c>
      <c r="C29" s="41"/>
      <c r="D29" s="41"/>
      <c r="E29" s="269" t="s">
        <v>330</v>
      </c>
      <c r="F29" s="41"/>
      <c r="G29" s="41"/>
      <c r="H29" s="271" t="s">
        <v>380</v>
      </c>
      <c r="I29" s="279"/>
    </row>
    <row r="30" spans="1:9" ht="27" customHeight="1" x14ac:dyDescent="0.15">
      <c r="A30" s="272"/>
      <c r="B30" s="276" t="str">
        <f>C18</f>
        <v>Apex Event Center Ct. 5</v>
      </c>
      <c r="C30" s="41"/>
      <c r="D30" s="273"/>
      <c r="E30" s="41"/>
      <c r="F30" s="41"/>
      <c r="G30" s="41"/>
      <c r="H30" s="278" t="str">
        <f>G44</f>
        <v>Terra Vista Middle Ct. 25</v>
      </c>
      <c r="I30" s="274"/>
    </row>
    <row r="31" spans="1:9" ht="27" customHeight="1" x14ac:dyDescent="0.15">
      <c r="A31" s="301" t="s">
        <v>332</v>
      </c>
      <c r="B31" s="270" t="s">
        <v>401</v>
      </c>
      <c r="C31" s="41"/>
      <c r="D31" s="41"/>
      <c r="E31" s="41"/>
      <c r="F31" s="41"/>
      <c r="G31" s="41"/>
      <c r="H31" s="271" t="s">
        <v>382</v>
      </c>
      <c r="I31" s="302" t="s">
        <v>333</v>
      </c>
    </row>
    <row r="32" spans="1:9" ht="27" customHeight="1" x14ac:dyDescent="0.15">
      <c r="A32" s="271" t="s">
        <v>302</v>
      </c>
      <c r="B32" s="266"/>
      <c r="C32" s="41"/>
      <c r="D32" s="273"/>
      <c r="E32" s="251" t="s">
        <v>334</v>
      </c>
      <c r="F32" s="273"/>
      <c r="G32" s="41"/>
      <c r="H32" s="260"/>
      <c r="I32" s="270" t="s">
        <v>302</v>
      </c>
    </row>
    <row r="33" spans="1:9" ht="27" customHeight="1" x14ac:dyDescent="0.15">
      <c r="A33" s="260"/>
      <c r="B33" s="266"/>
      <c r="C33" s="41"/>
      <c r="D33" s="277"/>
      <c r="E33" s="253" t="s">
        <v>335</v>
      </c>
      <c r="F33" s="254"/>
      <c r="G33" s="41"/>
      <c r="H33" s="260"/>
      <c r="I33" s="279"/>
    </row>
    <row r="34" spans="1:9" ht="27" customHeight="1" x14ac:dyDescent="0.15">
      <c r="A34" s="260"/>
      <c r="B34" s="299"/>
      <c r="C34" s="41"/>
      <c r="D34" s="257"/>
      <c r="E34" s="258" t="str">
        <f>E40</f>
        <v>Terra Vista Middle Ct. 25</v>
      </c>
      <c r="F34" s="259"/>
      <c r="G34" s="41"/>
      <c r="H34" s="260"/>
      <c r="I34" s="279"/>
    </row>
    <row r="35" spans="1:9" ht="27" customHeight="1" x14ac:dyDescent="0.15">
      <c r="A35" s="260"/>
      <c r="B35" s="266"/>
      <c r="C35" s="260"/>
      <c r="D35" s="282"/>
      <c r="E35" s="263" t="s">
        <v>402</v>
      </c>
      <c r="F35" s="283"/>
      <c r="G35" s="299"/>
      <c r="H35" s="260"/>
      <c r="I35" s="279"/>
    </row>
    <row r="36" spans="1:9" ht="27" customHeight="1" x14ac:dyDescent="0.15">
      <c r="A36" s="260"/>
      <c r="B36" s="266"/>
      <c r="C36" s="260"/>
      <c r="D36" s="285" t="s">
        <v>362</v>
      </c>
      <c r="E36" s="267"/>
      <c r="F36" s="286" t="s">
        <v>384</v>
      </c>
      <c r="G36" s="299"/>
      <c r="H36" s="260"/>
      <c r="I36" s="279"/>
    </row>
    <row r="37" spans="1:9" ht="27" customHeight="1" x14ac:dyDescent="0.15">
      <c r="A37" s="260"/>
      <c r="B37" s="266"/>
      <c r="C37" s="272"/>
      <c r="D37" s="288" t="str">
        <f>F37</f>
        <v>Terra Vista Middle Ct. 25</v>
      </c>
      <c r="E37" s="303" t="s">
        <v>326</v>
      </c>
      <c r="F37" s="290" t="str">
        <f>E34</f>
        <v>Terra Vista Middle Ct. 25</v>
      </c>
      <c r="G37" s="274"/>
      <c r="H37" s="260"/>
      <c r="I37" s="279"/>
    </row>
    <row r="38" spans="1:9" ht="27" customHeight="1" x14ac:dyDescent="0.15">
      <c r="A38" s="260"/>
      <c r="B38" s="280"/>
      <c r="C38" s="275"/>
      <c r="D38" s="276" t="s">
        <v>403</v>
      </c>
      <c r="E38" s="291" t="s">
        <v>327</v>
      </c>
      <c r="F38" s="278" t="s">
        <v>385</v>
      </c>
      <c r="G38" s="304"/>
      <c r="H38" s="280"/>
      <c r="I38" s="279"/>
    </row>
    <row r="39" spans="1:9" ht="27" customHeight="1" x14ac:dyDescent="0.15">
      <c r="A39" s="260"/>
      <c r="B39" s="280"/>
      <c r="C39" s="280"/>
      <c r="D39" s="293"/>
      <c r="E39" s="253" t="s">
        <v>284</v>
      </c>
      <c r="F39" s="294"/>
      <c r="G39" s="280"/>
      <c r="H39" s="280"/>
      <c r="I39" s="279"/>
    </row>
    <row r="40" spans="1:9" ht="27" customHeight="1" x14ac:dyDescent="0.15">
      <c r="A40" s="260"/>
      <c r="B40" s="280"/>
      <c r="C40" s="280"/>
      <c r="D40" s="295"/>
      <c r="E40" s="296" t="str">
        <f>D7</f>
        <v>Terra Vista Middle Ct. 25</v>
      </c>
      <c r="F40" s="297"/>
      <c r="G40" s="280"/>
      <c r="H40" s="280"/>
      <c r="I40" s="279"/>
    </row>
    <row r="41" spans="1:9" ht="27" customHeight="1" x14ac:dyDescent="0.15">
      <c r="A41" s="260"/>
      <c r="B41" s="280"/>
      <c r="C41" s="13"/>
      <c r="D41" s="262"/>
      <c r="E41" s="305" t="s">
        <v>404</v>
      </c>
      <c r="F41" s="264"/>
      <c r="G41" s="32"/>
      <c r="H41" s="280"/>
      <c r="I41" s="279"/>
    </row>
    <row r="42" spans="1:9" ht="27" customHeight="1" x14ac:dyDescent="0.15">
      <c r="A42" s="260"/>
      <c r="B42" s="280"/>
      <c r="C42" s="13"/>
      <c r="D42" s="252"/>
      <c r="E42" s="306"/>
      <c r="F42" s="254"/>
      <c r="G42" s="32"/>
      <c r="H42" s="280"/>
      <c r="I42" s="279"/>
    </row>
    <row r="43" spans="1:9" ht="27" customHeight="1" x14ac:dyDescent="0.15">
      <c r="A43" s="260"/>
      <c r="B43" s="280"/>
      <c r="C43" s="276" t="s">
        <v>349</v>
      </c>
      <c r="D43" s="41"/>
      <c r="E43" s="269" t="s">
        <v>405</v>
      </c>
      <c r="F43" s="41"/>
      <c r="G43" s="271" t="s">
        <v>357</v>
      </c>
      <c r="H43" s="280"/>
      <c r="I43" s="279"/>
    </row>
    <row r="44" spans="1:9" ht="27" customHeight="1" x14ac:dyDescent="0.15">
      <c r="A44" s="260"/>
      <c r="B44" s="280"/>
      <c r="C44" s="276" t="str">
        <f>D37</f>
        <v>Terra Vista Middle Ct. 25</v>
      </c>
      <c r="D44" s="41"/>
      <c r="E44" s="41"/>
      <c r="F44" s="41"/>
      <c r="G44" s="271" t="str">
        <f>C44</f>
        <v>Terra Vista Middle Ct. 25</v>
      </c>
      <c r="H44" s="280"/>
      <c r="I44" s="279"/>
    </row>
    <row r="45" spans="1:9" ht="27" customHeight="1" x14ac:dyDescent="0.15">
      <c r="A45" s="260"/>
      <c r="B45" s="287"/>
      <c r="C45" s="270" t="s">
        <v>309</v>
      </c>
      <c r="D45" s="41"/>
      <c r="E45" s="41"/>
      <c r="F45" s="41"/>
      <c r="G45" s="271" t="s">
        <v>359</v>
      </c>
      <c r="H45" s="287"/>
      <c r="I45" s="279"/>
    </row>
    <row r="46" spans="1:9" ht="27" customHeight="1" x14ac:dyDescent="0.15">
      <c r="A46" s="41"/>
      <c r="B46" s="265"/>
      <c r="C46" s="266"/>
      <c r="D46" s="273"/>
      <c r="E46" s="251" t="s">
        <v>406</v>
      </c>
      <c r="F46" s="273"/>
      <c r="G46" s="260"/>
      <c r="H46" s="261"/>
      <c r="I46" s="255"/>
    </row>
    <row r="47" spans="1:9" ht="27" customHeight="1" x14ac:dyDescent="0.15">
      <c r="A47" s="41"/>
      <c r="B47" s="260"/>
      <c r="C47" s="266"/>
      <c r="D47" s="277"/>
      <c r="E47" s="253" t="s">
        <v>323</v>
      </c>
      <c r="F47" s="254"/>
      <c r="G47" s="260"/>
      <c r="H47" s="266"/>
      <c r="I47" s="255"/>
    </row>
    <row r="48" spans="1:9" ht="27" customHeight="1" x14ac:dyDescent="0.15">
      <c r="A48" s="41"/>
      <c r="B48" s="260"/>
      <c r="C48" s="266"/>
      <c r="D48" s="257"/>
      <c r="E48" s="296" t="str">
        <f>C7</f>
        <v>Terra Vista Middle Ct. 24</v>
      </c>
      <c r="F48" s="259"/>
      <c r="G48" s="260"/>
      <c r="H48" s="266"/>
      <c r="I48" s="255"/>
    </row>
    <row r="49" spans="1:9" ht="27" customHeight="1" x14ac:dyDescent="0.15">
      <c r="A49" s="41"/>
      <c r="B49" s="260"/>
      <c r="C49" s="280"/>
      <c r="D49" s="282"/>
      <c r="E49" s="305" t="s">
        <v>324</v>
      </c>
      <c r="F49" s="283"/>
      <c r="G49" s="284"/>
      <c r="H49" s="266"/>
      <c r="I49" s="255"/>
    </row>
    <row r="50" spans="1:9" ht="27" customHeight="1" x14ac:dyDescent="0.15">
      <c r="A50" s="41"/>
      <c r="B50" s="260"/>
      <c r="C50" s="280"/>
      <c r="D50" s="285" t="s">
        <v>361</v>
      </c>
      <c r="E50" s="300"/>
      <c r="F50" s="286" t="s">
        <v>391</v>
      </c>
      <c r="G50" s="284"/>
      <c r="H50" s="266"/>
      <c r="I50" s="255"/>
    </row>
    <row r="51" spans="1:9" ht="27" customHeight="1" x14ac:dyDescent="0.15">
      <c r="A51" s="41"/>
      <c r="B51" s="260"/>
      <c r="C51" s="287"/>
      <c r="D51" s="270" t="str">
        <f>F51</f>
        <v>Terra Vista Middle Ct. 24</v>
      </c>
      <c r="E51" s="307" t="s">
        <v>407</v>
      </c>
      <c r="F51" s="271" t="str">
        <f>E54</f>
        <v>Terra Vista Middle Ct. 24</v>
      </c>
      <c r="G51" s="287"/>
      <c r="H51" s="266"/>
      <c r="I51" s="255"/>
    </row>
    <row r="52" spans="1:9" ht="27" customHeight="1" x14ac:dyDescent="0.15">
      <c r="A52" s="41"/>
      <c r="B52" s="41"/>
      <c r="C52" s="265"/>
      <c r="D52" s="308" t="s">
        <v>364</v>
      </c>
      <c r="E52" s="309" t="s">
        <v>338</v>
      </c>
      <c r="F52" s="310" t="s">
        <v>408</v>
      </c>
      <c r="G52" s="292"/>
      <c r="H52" s="41"/>
      <c r="I52" s="255"/>
    </row>
    <row r="53" spans="1:9" ht="27" customHeight="1" x14ac:dyDescent="0.15">
      <c r="A53" s="41"/>
      <c r="B53" s="41"/>
      <c r="C53" s="260"/>
      <c r="D53" s="293"/>
      <c r="E53" s="253" t="s">
        <v>353</v>
      </c>
      <c r="F53" s="294"/>
      <c r="G53" s="266"/>
      <c r="H53" s="41"/>
      <c r="I53" s="255"/>
    </row>
    <row r="54" spans="1:9" ht="27" customHeight="1" x14ac:dyDescent="0.15">
      <c r="A54" s="41"/>
      <c r="B54" s="41"/>
      <c r="C54" s="260"/>
      <c r="D54" s="295"/>
      <c r="E54" s="258" t="str">
        <f>E48</f>
        <v>Terra Vista Middle Ct. 24</v>
      </c>
      <c r="F54" s="297"/>
      <c r="G54" s="266"/>
      <c r="H54" s="41"/>
      <c r="I54" s="255"/>
    </row>
    <row r="55" spans="1:9" ht="27" customHeight="1" x14ac:dyDescent="0.15">
      <c r="A55" s="41"/>
      <c r="B55" s="41"/>
      <c r="C55" s="273"/>
      <c r="D55" s="262"/>
      <c r="E55" s="263" t="s">
        <v>354</v>
      </c>
      <c r="F55" s="264"/>
      <c r="G55" s="41"/>
      <c r="H55" s="41"/>
      <c r="I55" s="255"/>
    </row>
    <row r="56" spans="1:9" ht="27" customHeight="1" x14ac:dyDescent="0.15">
      <c r="A56" s="41"/>
      <c r="B56" s="41"/>
      <c r="C56" s="311"/>
      <c r="D56" s="252"/>
      <c r="E56" s="312"/>
      <c r="F56" s="254"/>
      <c r="G56" s="250"/>
      <c r="H56" s="41"/>
      <c r="I56" s="255"/>
    </row>
    <row r="57" spans="1:9" ht="27" customHeight="1" x14ac:dyDescent="0.15">
      <c r="A57" s="41"/>
      <c r="B57" s="41"/>
      <c r="C57" s="41"/>
      <c r="D57" s="41"/>
      <c r="E57" s="269" t="s">
        <v>341</v>
      </c>
      <c r="F57" s="41"/>
      <c r="G57" s="41"/>
      <c r="H57" s="41"/>
      <c r="I57" s="255"/>
    </row>
    <row r="58" spans="1:9" ht="27" customHeight="1" x14ac:dyDescent="0.15">
      <c r="A58" s="20"/>
      <c r="B58" s="20"/>
      <c r="C58" s="20"/>
      <c r="D58" s="20"/>
      <c r="E58" s="200"/>
      <c r="F58" s="20"/>
      <c r="G58" s="20"/>
      <c r="H58" s="20"/>
      <c r="I58" s="83"/>
    </row>
    <row r="59" spans="1:9" ht="27" customHeight="1" x14ac:dyDescent="0.15">
      <c r="A59" s="25"/>
      <c r="B59" s="2"/>
      <c r="C59" s="2"/>
      <c r="D59" s="2"/>
      <c r="E59" s="2"/>
      <c r="F59" s="2"/>
      <c r="G59" s="2"/>
      <c r="H59" s="2"/>
      <c r="I59" s="2"/>
    </row>
    <row r="60" spans="1:9" ht="27" customHeight="1" x14ac:dyDescent="0.2">
      <c r="A60" s="313"/>
      <c r="B60" s="145" t="s">
        <v>320</v>
      </c>
      <c r="C60" s="2"/>
      <c r="D60" s="2"/>
      <c r="E60" s="2"/>
      <c r="F60" s="2"/>
      <c r="G60" s="2"/>
      <c r="H60" s="2"/>
      <c r="I60" s="2"/>
    </row>
    <row r="61" spans="1:9" ht="27" customHeight="1" x14ac:dyDescent="0.15">
      <c r="A61" s="146"/>
      <c r="B61" s="2"/>
      <c r="C61" s="2"/>
      <c r="D61" s="2"/>
      <c r="E61" s="2"/>
      <c r="F61" s="2"/>
      <c r="G61" s="2"/>
      <c r="H61" s="2"/>
      <c r="I61" s="2"/>
    </row>
    <row r="62" spans="1:9" ht="27" customHeight="1" x14ac:dyDescent="0.15">
      <c r="A62" s="2"/>
      <c r="B62" s="2"/>
      <c r="C62" s="2"/>
      <c r="D62" s="2"/>
      <c r="E62" s="2"/>
      <c r="F62" s="2"/>
      <c r="G62" s="2"/>
      <c r="H62" s="2"/>
      <c r="I62" s="2"/>
    </row>
    <row r="63" spans="1:9" ht="27" customHeight="1" x14ac:dyDescent="0.15">
      <c r="A63" s="2"/>
      <c r="B63" s="2"/>
      <c r="C63" s="2"/>
      <c r="D63" s="2"/>
      <c r="E63" s="2"/>
      <c r="F63" s="2"/>
      <c r="G63" s="2"/>
      <c r="H63" s="2"/>
      <c r="I63" s="2"/>
    </row>
    <row r="64" spans="1:9" ht="27" customHeight="1" x14ac:dyDescent="0.15">
      <c r="A64" s="2"/>
      <c r="B64" s="2"/>
      <c r="C64" s="2"/>
      <c r="D64" s="2"/>
      <c r="E64" s="2"/>
      <c r="F64" s="2"/>
      <c r="G64" s="2"/>
      <c r="H64" s="2"/>
      <c r="I64" s="2"/>
    </row>
    <row r="65" spans="1:9" ht="13.75" customHeight="1" x14ac:dyDescent="0.15">
      <c r="A65" s="2"/>
      <c r="B65" s="2"/>
      <c r="C65" s="2"/>
      <c r="D65" s="2"/>
      <c r="E65" s="2"/>
      <c r="F65" s="2"/>
      <c r="G65" s="2"/>
      <c r="H65" s="2"/>
      <c r="I65" s="2"/>
    </row>
    <row r="66" spans="1:9" ht="13.75" customHeight="1" x14ac:dyDescent="0.15">
      <c r="A66" s="2"/>
      <c r="B66" s="2"/>
      <c r="C66" s="2"/>
      <c r="D66" s="2"/>
      <c r="E66" s="2"/>
      <c r="F66" s="2"/>
      <c r="G66" s="2"/>
      <c r="H66" s="2"/>
      <c r="I66" s="2"/>
    </row>
    <row r="67" spans="1:9" ht="13.75" customHeight="1" x14ac:dyDescent="0.15">
      <c r="A67" s="2"/>
      <c r="B67" s="2"/>
      <c r="C67" s="2"/>
      <c r="D67" s="2"/>
      <c r="E67" s="2"/>
      <c r="F67" s="2"/>
      <c r="G67" s="2"/>
      <c r="H67" s="2"/>
      <c r="I67" s="2"/>
    </row>
    <row r="68" spans="1:9" ht="13.75" customHeight="1" x14ac:dyDescent="0.15">
      <c r="A68" s="2"/>
      <c r="B68" s="2"/>
      <c r="C68" s="2"/>
      <c r="D68" s="2"/>
      <c r="E68" s="2"/>
      <c r="F68" s="2"/>
      <c r="G68" s="2"/>
      <c r="H68" s="2"/>
      <c r="I68" s="2"/>
    </row>
    <row r="69" spans="1:9" ht="13.75" customHeight="1" x14ac:dyDescent="0.15">
      <c r="A69" s="2"/>
      <c r="B69" s="2"/>
      <c r="C69" s="2"/>
      <c r="D69" s="2"/>
      <c r="E69" s="2"/>
      <c r="F69" s="2"/>
      <c r="G69" s="2"/>
      <c r="H69" s="2"/>
      <c r="I69" s="2"/>
    </row>
    <row r="70" spans="1:9" ht="13.75" customHeight="1" x14ac:dyDescent="0.15">
      <c r="A70" s="2"/>
      <c r="B70" s="2"/>
      <c r="C70" s="2"/>
      <c r="D70" s="2"/>
      <c r="E70" s="2"/>
      <c r="F70" s="2"/>
      <c r="G70" s="2"/>
      <c r="H70" s="2"/>
      <c r="I70" s="2"/>
    </row>
    <row r="71" spans="1:9" ht="13.75" customHeight="1" x14ac:dyDescent="0.15">
      <c r="A71" s="2"/>
      <c r="B71" s="2"/>
      <c r="C71" s="2"/>
      <c r="D71" s="2"/>
      <c r="E71" s="2"/>
      <c r="F71" s="2"/>
      <c r="G71" s="2"/>
      <c r="H71" s="2"/>
      <c r="I71" s="2"/>
    </row>
    <row r="72" spans="1:9" ht="13.75" customHeight="1" x14ac:dyDescent="0.15">
      <c r="A72" s="2"/>
      <c r="B72" s="2"/>
      <c r="C72" s="2"/>
      <c r="D72" s="2"/>
      <c r="E72" s="2"/>
      <c r="F72" s="2"/>
      <c r="G72" s="2"/>
      <c r="H72" s="2"/>
      <c r="I72" s="2"/>
    </row>
    <row r="73" spans="1:9" ht="13.75" customHeight="1" x14ac:dyDescent="0.15">
      <c r="A73" s="2"/>
      <c r="B73" s="2"/>
      <c r="C73" s="2"/>
      <c r="D73" s="2"/>
      <c r="E73" s="2"/>
      <c r="F73" s="2"/>
      <c r="G73" s="2"/>
      <c r="H73" s="2"/>
      <c r="I73" s="2"/>
    </row>
    <row r="74" spans="1:9" ht="13.75" customHeight="1" x14ac:dyDescent="0.15">
      <c r="A74" s="2"/>
      <c r="B74" s="2"/>
      <c r="C74" s="2"/>
      <c r="D74" s="2"/>
      <c r="E74" s="2"/>
      <c r="F74" s="2"/>
      <c r="G74" s="2"/>
      <c r="H74" s="2"/>
      <c r="I74" s="2"/>
    </row>
    <row r="75" spans="1:9" ht="13.75" customHeight="1" x14ac:dyDescent="0.15">
      <c r="A75" s="2"/>
      <c r="B75" s="2"/>
      <c r="C75" s="2"/>
      <c r="D75" s="2"/>
      <c r="E75" s="2"/>
      <c r="F75" s="2"/>
      <c r="G75" s="2"/>
      <c r="H75" s="2"/>
      <c r="I75" s="2"/>
    </row>
    <row r="76" spans="1:9" ht="13.75" customHeight="1" x14ac:dyDescent="0.15">
      <c r="A76" s="2"/>
      <c r="B76" s="2"/>
      <c r="C76" s="2"/>
      <c r="D76" s="2"/>
      <c r="E76" s="2"/>
      <c r="F76" s="2"/>
      <c r="G76" s="2"/>
      <c r="H76" s="2"/>
      <c r="I76" s="2"/>
    </row>
    <row r="77" spans="1:9" ht="13.75" customHeight="1" x14ac:dyDescent="0.15">
      <c r="A77" s="2"/>
      <c r="B77" s="2"/>
      <c r="C77" s="2"/>
      <c r="D77" s="2"/>
      <c r="E77" s="2"/>
      <c r="F77" s="2"/>
      <c r="G77" s="2"/>
      <c r="H77" s="2"/>
      <c r="I77" s="2"/>
    </row>
    <row r="78" spans="1:9" ht="13.75" customHeight="1" x14ac:dyDescent="0.15">
      <c r="A78" s="2"/>
      <c r="B78" s="2"/>
      <c r="C78" s="2"/>
      <c r="D78" s="2"/>
      <c r="E78" s="2"/>
      <c r="F78" s="2"/>
      <c r="G78" s="2"/>
      <c r="H78" s="2"/>
      <c r="I78" s="2"/>
    </row>
    <row r="79" spans="1:9" ht="13.75" customHeight="1" x14ac:dyDescent="0.15">
      <c r="A79" s="2"/>
      <c r="B79" s="2"/>
      <c r="C79" s="2"/>
      <c r="D79" s="2"/>
      <c r="E79" s="2"/>
      <c r="F79" s="2"/>
      <c r="G79" s="2"/>
      <c r="H79" s="2"/>
      <c r="I79" s="2"/>
    </row>
    <row r="80" spans="1:9" ht="13.75" customHeight="1" x14ac:dyDescent="0.15">
      <c r="A80" s="2"/>
      <c r="B80" s="2"/>
      <c r="C80" s="2"/>
      <c r="D80" s="2"/>
      <c r="E80" s="2"/>
      <c r="F80" s="2"/>
      <c r="G80" s="2"/>
      <c r="H80" s="2"/>
      <c r="I80" s="2"/>
    </row>
    <row r="81" spans="1:9" ht="13.75" customHeight="1" x14ac:dyDescent="0.15">
      <c r="A81" s="2"/>
      <c r="B81" s="314"/>
      <c r="C81" s="314"/>
      <c r="D81" s="2"/>
      <c r="E81" s="2"/>
      <c r="F81" s="2"/>
      <c r="G81" s="2"/>
      <c r="H81" s="2"/>
      <c r="I81" s="2"/>
    </row>
    <row r="82" spans="1:9" ht="13.75" customHeight="1" x14ac:dyDescent="0.15">
      <c r="A82" s="2"/>
      <c r="B82" s="2"/>
      <c r="C82" s="2"/>
      <c r="D82" s="2"/>
      <c r="E82" s="2"/>
      <c r="F82" s="2"/>
      <c r="G82" s="2"/>
      <c r="H82" s="2"/>
      <c r="I82" s="2"/>
    </row>
    <row r="83" spans="1:9" ht="13.75" customHeight="1" x14ac:dyDescent="0.15">
      <c r="A83" s="2"/>
      <c r="B83" s="2"/>
      <c r="C83" s="2"/>
      <c r="D83" s="2"/>
      <c r="E83" s="2"/>
      <c r="F83" s="2"/>
      <c r="G83" s="2"/>
      <c r="H83" s="2"/>
      <c r="I83" s="2"/>
    </row>
    <row r="84" spans="1:9" ht="13.75" customHeight="1" x14ac:dyDescent="0.15">
      <c r="A84" s="2"/>
      <c r="B84" s="2"/>
      <c r="C84" s="2"/>
      <c r="D84" s="2"/>
      <c r="E84" s="2"/>
      <c r="F84" s="2"/>
      <c r="G84" s="2"/>
      <c r="H84" s="2"/>
      <c r="I84" s="2"/>
    </row>
    <row r="85" spans="1:9" ht="13.75" customHeight="1" x14ac:dyDescent="0.15">
      <c r="A85" s="2"/>
      <c r="B85" s="2"/>
      <c r="C85" s="2"/>
      <c r="D85" s="2"/>
      <c r="E85" s="2"/>
      <c r="F85" s="2"/>
      <c r="G85" s="2"/>
      <c r="H85" s="2"/>
      <c r="I85" s="2"/>
    </row>
    <row r="86" spans="1:9" ht="13.75" customHeight="1" x14ac:dyDescent="0.15">
      <c r="A86" s="2"/>
      <c r="B86" s="2"/>
      <c r="C86" s="2"/>
      <c r="D86" s="2"/>
      <c r="E86" s="2"/>
      <c r="F86" s="2"/>
      <c r="G86" s="2"/>
      <c r="H86" s="2"/>
      <c r="I86" s="2"/>
    </row>
    <row r="87" spans="1:9" ht="13.75" customHeight="1" x14ac:dyDescent="0.15">
      <c r="A87" s="2"/>
      <c r="B87" s="2"/>
      <c r="C87" s="2"/>
      <c r="D87" s="2"/>
      <c r="E87" s="2"/>
      <c r="F87" s="2"/>
      <c r="G87" s="2"/>
      <c r="H87" s="2"/>
      <c r="I87" s="2"/>
    </row>
    <row r="88" spans="1:9" ht="13.75" customHeight="1" x14ac:dyDescent="0.15">
      <c r="A88" s="2"/>
      <c r="B88" s="2"/>
      <c r="C88" s="2"/>
      <c r="D88" s="2"/>
      <c r="E88" s="2"/>
      <c r="F88" s="2"/>
      <c r="G88" s="2"/>
      <c r="H88" s="2"/>
      <c r="I88" s="2"/>
    </row>
    <row r="89" spans="1:9" ht="13.75" customHeight="1" x14ac:dyDescent="0.15">
      <c r="A89" s="2"/>
      <c r="B89" s="2"/>
      <c r="C89" s="2"/>
      <c r="D89" s="2"/>
      <c r="E89" s="2"/>
      <c r="F89" s="2"/>
      <c r="G89" s="2"/>
      <c r="H89" s="2"/>
      <c r="I89" s="2"/>
    </row>
    <row r="90" spans="1:9" ht="13.75" customHeight="1" x14ac:dyDescent="0.15">
      <c r="A90" s="2"/>
      <c r="B90" s="2"/>
      <c r="C90" s="2"/>
      <c r="D90" s="2"/>
      <c r="E90" s="2"/>
      <c r="F90" s="2"/>
      <c r="G90" s="2"/>
      <c r="H90" s="2"/>
      <c r="I90" s="2"/>
    </row>
    <row r="91" spans="1:9" ht="13.75" customHeight="1" x14ac:dyDescent="0.15">
      <c r="A91" s="2"/>
      <c r="B91" s="2"/>
      <c r="C91" s="2"/>
      <c r="D91" s="2"/>
      <c r="E91" s="2"/>
      <c r="F91" s="2"/>
      <c r="G91" s="2"/>
      <c r="H91" s="2"/>
      <c r="I91" s="2"/>
    </row>
    <row r="92" spans="1:9" ht="13.75" customHeight="1" x14ac:dyDescent="0.15">
      <c r="A92" s="2"/>
      <c r="B92" s="2"/>
      <c r="C92" s="2"/>
      <c r="D92" s="2"/>
      <c r="E92" s="2"/>
      <c r="F92" s="2"/>
      <c r="G92" s="2"/>
      <c r="H92" s="2"/>
      <c r="I92" s="2"/>
    </row>
    <row r="93" spans="1:9" ht="13.75" customHeight="1" x14ac:dyDescent="0.15">
      <c r="A93" s="2"/>
      <c r="B93" s="2"/>
      <c r="C93" s="2"/>
      <c r="D93" s="2"/>
      <c r="E93" s="2"/>
      <c r="F93" s="2"/>
      <c r="G93" s="2"/>
      <c r="H93" s="2"/>
      <c r="I93" s="2"/>
    </row>
    <row r="94" spans="1:9" ht="13.75" customHeight="1" x14ac:dyDescent="0.15">
      <c r="A94" s="2"/>
      <c r="B94" s="2"/>
      <c r="C94" s="2"/>
      <c r="D94" s="2"/>
      <c r="E94" s="2"/>
      <c r="F94" s="2"/>
      <c r="G94" s="2"/>
      <c r="H94" s="2"/>
      <c r="I94" s="2"/>
    </row>
    <row r="95" spans="1:9" ht="13.75" customHeight="1" x14ac:dyDescent="0.15">
      <c r="A95" s="2"/>
      <c r="B95" s="2"/>
      <c r="C95" s="2"/>
      <c r="D95" s="2"/>
      <c r="E95" s="2"/>
      <c r="F95" s="2"/>
      <c r="G95" s="2"/>
      <c r="H95" s="2"/>
      <c r="I95" s="2"/>
    </row>
    <row r="96" spans="1:9" ht="13.75" customHeight="1" x14ac:dyDescent="0.15">
      <c r="A96" s="2"/>
      <c r="B96" s="2"/>
      <c r="C96" s="2"/>
      <c r="D96" s="2"/>
      <c r="E96" s="2"/>
      <c r="F96" s="2"/>
      <c r="G96" s="2"/>
      <c r="H96" s="2"/>
      <c r="I96" s="2"/>
    </row>
    <row r="97" spans="1:9" ht="13.75" customHeight="1" x14ac:dyDescent="0.15">
      <c r="A97" s="2"/>
      <c r="B97" s="2"/>
      <c r="C97" s="2"/>
      <c r="D97" s="2"/>
      <c r="E97" s="2"/>
      <c r="F97" s="2"/>
      <c r="G97" s="2"/>
      <c r="H97" s="2"/>
      <c r="I97" s="2"/>
    </row>
    <row r="98" spans="1:9" ht="13.75" customHeight="1" x14ac:dyDescent="0.15">
      <c r="A98" s="2"/>
      <c r="B98" s="2"/>
      <c r="C98" s="2"/>
      <c r="D98" s="2"/>
      <c r="E98" s="2"/>
      <c r="F98" s="2"/>
      <c r="G98" s="2"/>
      <c r="H98" s="2"/>
      <c r="I98" s="2"/>
    </row>
    <row r="99" spans="1:9" ht="13.75" customHeight="1" x14ac:dyDescent="0.15">
      <c r="A99" s="2"/>
      <c r="B99" s="2"/>
      <c r="C99" s="2"/>
      <c r="D99" s="2"/>
      <c r="E99" s="2"/>
      <c r="F99" s="2"/>
      <c r="G99" s="2"/>
      <c r="H99" s="2"/>
      <c r="I99" s="2"/>
    </row>
    <row r="100" spans="1:9" ht="13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3.7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3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3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3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3.7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3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3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3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3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3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3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3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3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3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3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3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3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3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3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3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3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3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3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3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3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3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3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3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3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3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3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3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3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3.7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3.7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3.7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3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3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3.7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3.7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3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3.7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3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13.7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13.7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13.7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13.7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13.7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13.7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13.7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13.7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13.7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13.7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13.7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13.7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13.7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13.7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13.7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13.7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13.7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13.7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13.7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13.7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13.7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13.7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13.7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13.7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13.7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13.7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13.7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13.7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13.7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13.7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13.7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13.7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13.7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3.7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3.7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3.7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</row>
  </sheetData>
  <mergeCells count="6">
    <mergeCell ref="A9:I9"/>
    <mergeCell ref="A3:C3"/>
    <mergeCell ref="A1:I1"/>
    <mergeCell ref="A2:I2"/>
    <mergeCell ref="A4:I4"/>
    <mergeCell ref="A5:I5"/>
  </mergeCells>
  <pageMargins left="0.25" right="0.25" top="0.22" bottom="0.24" header="0.22" footer="0.24"/>
  <pageSetup scale="37" orientation="portrait"/>
  <headerFooter>
    <oddFooter>&amp;C&amp;"Helvetica Neue,Regular"&amp;12&amp;K000000&amp;P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V36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15" customWidth="1"/>
    <col min="2" max="7" width="15.6640625" style="315" customWidth="1"/>
    <col min="8" max="8" width="22.6640625" style="315" customWidth="1"/>
    <col min="9" max="256" width="8.83203125" style="315" customWidth="1"/>
  </cols>
  <sheetData>
    <row r="1" spans="1:11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540"/>
      <c r="J1" s="540"/>
      <c r="K1" s="540"/>
    </row>
    <row r="2" spans="1:11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541"/>
      <c r="J2" s="541"/>
      <c r="K2" s="541"/>
    </row>
    <row r="3" spans="1:11" ht="14.5" customHeight="1" x14ac:dyDescent="0.15">
      <c r="A3" s="34"/>
      <c r="B3" s="35" t="str">
        <f>Pools!A37</f>
        <v>PM Pool - 2:30pm Start</v>
      </c>
      <c r="C3" s="36"/>
      <c r="D3" s="34"/>
      <c r="E3" s="34"/>
      <c r="F3" s="2"/>
      <c r="G3" s="2"/>
      <c r="H3" s="2"/>
      <c r="I3" s="37"/>
      <c r="J3" s="37"/>
      <c r="K3" s="37"/>
    </row>
    <row r="4" spans="1:11" ht="14.5" customHeight="1" x14ac:dyDescent="0.15">
      <c r="A4" s="38" t="s">
        <v>236</v>
      </c>
      <c r="B4" s="39" t="str">
        <f>Pools!A38</f>
        <v>Apex Event Center Ct. 3</v>
      </c>
      <c r="C4" s="2"/>
      <c r="D4" s="2"/>
      <c r="E4" s="2"/>
      <c r="F4" s="2"/>
      <c r="G4" s="2"/>
      <c r="H4" s="2"/>
      <c r="I4" s="37"/>
      <c r="J4" s="37"/>
      <c r="K4" s="37"/>
    </row>
    <row r="5" spans="1:11" ht="14.5" customHeight="1" x14ac:dyDescent="0.15">
      <c r="A5" s="38" t="s">
        <v>237</v>
      </c>
      <c r="B5" s="39" t="str">
        <f>Pools!A36</f>
        <v>Division III</v>
      </c>
      <c r="C5" s="2"/>
      <c r="D5" s="2"/>
      <c r="E5" s="2"/>
      <c r="F5" s="2"/>
      <c r="G5" s="2"/>
      <c r="H5" s="2"/>
      <c r="I5" s="37"/>
      <c r="J5" s="37"/>
      <c r="K5" s="37"/>
    </row>
    <row r="6" spans="1:11" ht="13.75" customHeight="1" x14ac:dyDescent="0.15">
      <c r="A6" s="2"/>
      <c r="B6" s="2"/>
      <c r="C6" s="2"/>
      <c r="D6" s="2"/>
      <c r="E6" s="2"/>
      <c r="F6" s="2"/>
      <c r="G6" s="2"/>
      <c r="H6" s="2"/>
      <c r="I6" s="37"/>
      <c r="J6" s="37"/>
      <c r="K6" s="37"/>
    </row>
    <row r="7" spans="1:11" ht="14.5" customHeight="1" x14ac:dyDescent="0.15">
      <c r="A7" s="522" t="s">
        <v>238</v>
      </c>
      <c r="B7" s="523"/>
      <c r="C7" s="523"/>
      <c r="D7" s="523"/>
      <c r="E7" s="523"/>
      <c r="F7" s="523"/>
      <c r="G7" s="523"/>
      <c r="H7" s="523"/>
      <c r="I7" s="524"/>
      <c r="J7" s="524"/>
      <c r="K7" s="524"/>
    </row>
    <row r="8" spans="1:11" ht="13.75" customHeight="1" x14ac:dyDescent="0.15">
      <c r="A8" s="2"/>
      <c r="B8" s="2"/>
      <c r="C8" s="2"/>
      <c r="D8" s="2"/>
      <c r="E8" s="2"/>
      <c r="F8" s="2"/>
      <c r="G8" s="2"/>
      <c r="H8" s="2"/>
      <c r="I8" s="37"/>
      <c r="J8" s="37"/>
      <c r="K8" s="37"/>
    </row>
    <row r="9" spans="1:11" ht="13.75" customHeight="1" x14ac:dyDescent="0.15">
      <c r="A9" s="43" t="s">
        <v>239</v>
      </c>
      <c r="B9" s="39" t="s">
        <v>240</v>
      </c>
      <c r="C9" s="2"/>
      <c r="D9" s="44"/>
      <c r="E9" s="44"/>
      <c r="F9" s="2"/>
      <c r="G9" s="2"/>
      <c r="H9" s="2"/>
      <c r="I9" s="37"/>
      <c r="J9" s="37"/>
      <c r="K9" s="37"/>
    </row>
    <row r="10" spans="1:11" ht="13.75" customHeight="1" x14ac:dyDescent="0.15">
      <c r="A10" s="43" t="s">
        <v>241</v>
      </c>
      <c r="B10" s="45">
        <v>3</v>
      </c>
      <c r="C10" s="46"/>
      <c r="D10" s="44"/>
      <c r="E10" s="44"/>
      <c r="F10" s="2"/>
      <c r="G10" s="2"/>
      <c r="H10" s="2"/>
      <c r="I10" s="37"/>
      <c r="J10" s="37"/>
      <c r="K10" s="37"/>
    </row>
    <row r="11" spans="1:11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8"/>
      <c r="J11" s="48"/>
      <c r="K11" s="37"/>
    </row>
    <row r="12" spans="1:11" ht="13.75" customHeight="1" x14ac:dyDescent="0.15">
      <c r="A12" s="49" t="s">
        <v>242</v>
      </c>
      <c r="B12" s="536" t="str">
        <f>A13</f>
        <v>SW CGonzales 14</v>
      </c>
      <c r="C12" s="537"/>
      <c r="D12" s="536" t="str">
        <f>A16</f>
        <v>DBK 14 Black Sanchez</v>
      </c>
      <c r="E12" s="537"/>
      <c r="F12" s="536" t="str">
        <f>A19</f>
        <v>MEVC Force 152</v>
      </c>
      <c r="G12" s="537"/>
      <c r="H12" s="49" t="s">
        <v>243</v>
      </c>
      <c r="I12" s="525" t="s">
        <v>244</v>
      </c>
      <c r="J12" s="526"/>
      <c r="K12" s="50"/>
    </row>
    <row r="13" spans="1:11" ht="24" customHeight="1" x14ac:dyDescent="0.15">
      <c r="A13" s="542" t="str">
        <f>Pools!A40</f>
        <v>SW CGonzales 14</v>
      </c>
      <c r="B13" s="543"/>
      <c r="C13" s="544"/>
      <c r="D13" s="53"/>
      <c r="E13" s="53"/>
      <c r="F13" s="53"/>
      <c r="G13" s="53"/>
      <c r="H13" s="527">
        <v>1</v>
      </c>
      <c r="I13" s="530"/>
      <c r="J13" s="531"/>
      <c r="K13" s="50"/>
    </row>
    <row r="14" spans="1:11" ht="24" customHeight="1" x14ac:dyDescent="0.15">
      <c r="A14" s="528"/>
      <c r="B14" s="545"/>
      <c r="C14" s="546"/>
      <c r="D14" s="53"/>
      <c r="E14" s="53"/>
      <c r="F14" s="53"/>
      <c r="G14" s="53"/>
      <c r="H14" s="528"/>
      <c r="I14" s="532"/>
      <c r="J14" s="533"/>
      <c r="K14" s="50"/>
    </row>
    <row r="15" spans="1:11" ht="24" customHeight="1" x14ac:dyDescent="0.15">
      <c r="A15" s="529"/>
      <c r="B15" s="547"/>
      <c r="C15" s="548"/>
      <c r="D15" s="53"/>
      <c r="E15" s="53"/>
      <c r="F15" s="53"/>
      <c r="G15" s="53"/>
      <c r="H15" s="529"/>
      <c r="I15" s="534"/>
      <c r="J15" s="535"/>
      <c r="K15" s="50"/>
    </row>
    <row r="16" spans="1:11" ht="24" customHeight="1" x14ac:dyDescent="0.15">
      <c r="A16" s="542" t="str">
        <f>Pools!A41</f>
        <v>DBK 14 Black Sanchez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27">
        <v>2</v>
      </c>
      <c r="I16" s="530"/>
      <c r="J16" s="531"/>
      <c r="K16" s="50"/>
    </row>
    <row r="17" spans="1:11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28"/>
      <c r="I17" s="532"/>
      <c r="J17" s="533"/>
      <c r="K17" s="50"/>
    </row>
    <row r="18" spans="1:11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29"/>
      <c r="I18" s="534"/>
      <c r="J18" s="535"/>
      <c r="K18" s="50"/>
    </row>
    <row r="19" spans="1:11" ht="24" customHeight="1" x14ac:dyDescent="0.15">
      <c r="A19" s="542" t="str">
        <f>Pools!A42</f>
        <v>MEVC Force 152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43"/>
      <c r="G19" s="544"/>
      <c r="H19" s="527">
        <v>3</v>
      </c>
      <c r="I19" s="530"/>
      <c r="J19" s="531"/>
      <c r="K19" s="50"/>
    </row>
    <row r="20" spans="1:11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5"/>
      <c r="G20" s="546"/>
      <c r="H20" s="528"/>
      <c r="I20" s="532"/>
      <c r="J20" s="533"/>
      <c r="K20" s="50"/>
    </row>
    <row r="21" spans="1:11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47"/>
      <c r="G21" s="548"/>
      <c r="H21" s="529"/>
      <c r="I21" s="534"/>
      <c r="J21" s="535"/>
      <c r="K21" s="50"/>
    </row>
    <row r="22" spans="1:11" ht="40.5" customHeight="1" x14ac:dyDescent="0.15">
      <c r="A22" s="18"/>
      <c r="B22" s="18"/>
      <c r="C22" s="18"/>
      <c r="D22" s="18"/>
      <c r="E22" s="18"/>
      <c r="F22" s="18"/>
      <c r="G22" s="18"/>
      <c r="H22" s="18"/>
      <c r="I22" s="59"/>
      <c r="J22" s="59"/>
      <c r="K22" s="37"/>
    </row>
    <row r="23" spans="1:11" ht="13.75" customHeight="1" x14ac:dyDescent="0.15">
      <c r="A23" s="2"/>
      <c r="B23" s="516" t="s">
        <v>245</v>
      </c>
      <c r="C23" s="517"/>
      <c r="D23" s="517"/>
      <c r="E23" s="517"/>
      <c r="F23" s="516" t="s">
        <v>246</v>
      </c>
      <c r="G23" s="517"/>
      <c r="H23" s="517"/>
      <c r="I23" s="518" t="s">
        <v>247</v>
      </c>
      <c r="J23" s="519"/>
      <c r="K23" s="48"/>
    </row>
    <row r="24" spans="1:11" ht="13.75" customHeight="1" x14ac:dyDescent="0.15">
      <c r="A24" s="61"/>
      <c r="B24" s="506" t="s">
        <v>248</v>
      </c>
      <c r="C24" s="520"/>
      <c r="D24" s="521" t="s">
        <v>249</v>
      </c>
      <c r="E24" s="520"/>
      <c r="F24" s="521" t="s">
        <v>248</v>
      </c>
      <c r="G24" s="520"/>
      <c r="H24" s="62" t="s">
        <v>249</v>
      </c>
      <c r="I24" s="63" t="s">
        <v>250</v>
      </c>
      <c r="J24" s="63" t="s">
        <v>251</v>
      </c>
      <c r="K24" s="64" t="s">
        <v>252</v>
      </c>
    </row>
    <row r="25" spans="1:11" ht="24" customHeight="1" x14ac:dyDescent="0.15">
      <c r="A25" s="49" t="str">
        <f>A13</f>
        <v>SW CGonzales 14</v>
      </c>
      <c r="B25" s="512"/>
      <c r="C25" s="513"/>
      <c r="D25" s="512"/>
      <c r="E25" s="513"/>
      <c r="F25" s="512"/>
      <c r="G25" s="513"/>
      <c r="H25" s="53"/>
      <c r="I25" s="65">
        <f>IF(D13+D14+D15+F13+F14+F15=0,0,D13+D14+D15+F13+F14+F15)</f>
        <v>0</v>
      </c>
      <c r="J25" s="65">
        <f>E13+E14+E15+G13+G14+G15</f>
        <v>0</v>
      </c>
      <c r="K25" s="65">
        <f>I25-J25</f>
        <v>0</v>
      </c>
    </row>
    <row r="26" spans="1:11" ht="24" customHeight="1" x14ac:dyDescent="0.15">
      <c r="A26" s="49" t="str">
        <f>A16</f>
        <v>DBK 14 Black Sanchez</v>
      </c>
      <c r="B26" s="514"/>
      <c r="C26" s="515"/>
      <c r="D26" s="514"/>
      <c r="E26" s="515"/>
      <c r="F26" s="514"/>
      <c r="G26" s="515"/>
      <c r="H26" s="66"/>
      <c r="I26" s="67" t="e">
        <f>IF(B16+B17+B18+F16+F17+F18=0,0,B16+B17+B18+F16+F17+F18)</f>
        <v>#VALUE!</v>
      </c>
      <c r="J26" s="67" t="e">
        <f>C16+C17+C18+G16+G17+G18</f>
        <v>#VALUE!</v>
      </c>
      <c r="K26" s="67" t="e">
        <f>I26-J26</f>
        <v>#VALUE!</v>
      </c>
    </row>
    <row r="27" spans="1:11" ht="24" customHeight="1" x14ac:dyDescent="0.15">
      <c r="A27" s="49" t="str">
        <f>A19</f>
        <v>MEVC Force 152</v>
      </c>
      <c r="B27" s="514"/>
      <c r="C27" s="515"/>
      <c r="D27" s="514"/>
      <c r="E27" s="515"/>
      <c r="F27" s="514"/>
      <c r="G27" s="515"/>
      <c r="H27" s="66"/>
      <c r="I27" s="67" t="e">
        <f>B19+B20+B21+D19+D20+D21</f>
        <v>#VALUE!</v>
      </c>
      <c r="J27" s="67" t="e">
        <f>C19+C20+C21+E19+E20+E21</f>
        <v>#VALUE!</v>
      </c>
      <c r="K27" s="67" t="e">
        <f>I27-J27</f>
        <v>#VALUE!</v>
      </c>
    </row>
    <row r="28" spans="1:11" ht="13.75" customHeight="1" x14ac:dyDescent="0.15">
      <c r="A28" s="18"/>
      <c r="B28" s="538">
        <f>SUM(B25:C27)</f>
        <v>0</v>
      </c>
      <c r="C28" s="539"/>
      <c r="D28" s="538">
        <f>SUM(D25:E27)</f>
        <v>0</v>
      </c>
      <c r="E28" s="539"/>
      <c r="F28" s="538">
        <f>SUM(F25:G27)</f>
        <v>0</v>
      </c>
      <c r="G28" s="539"/>
      <c r="H28" s="68">
        <f>SUM(H25:H27)</f>
        <v>0</v>
      </c>
      <c r="I28" s="69" t="e">
        <f>SUM(I25:I27)</f>
        <v>#VALUE!</v>
      </c>
      <c r="J28" s="69" t="e">
        <f>SUM(J25:J27)</f>
        <v>#VALUE!</v>
      </c>
      <c r="K28" s="69" t="e">
        <f>SUM(K25:K27)</f>
        <v>#VALUE!</v>
      </c>
    </row>
    <row r="29" spans="1:11" ht="24" customHeight="1" x14ac:dyDescent="0.15">
      <c r="A29" s="47"/>
      <c r="B29" s="47"/>
      <c r="C29" s="47"/>
      <c r="D29" s="47"/>
      <c r="E29" s="47"/>
      <c r="F29" s="47"/>
      <c r="G29" s="47"/>
      <c r="H29" s="2"/>
      <c r="I29" s="37"/>
      <c r="J29" s="37"/>
      <c r="K29" s="37"/>
    </row>
    <row r="30" spans="1:11" ht="24" customHeight="1" x14ac:dyDescent="0.15">
      <c r="A30" s="70"/>
      <c r="B30" s="506" t="s">
        <v>253</v>
      </c>
      <c r="C30" s="507"/>
      <c r="D30" s="506" t="s">
        <v>253</v>
      </c>
      <c r="E30" s="507"/>
      <c r="F30" s="508" t="s">
        <v>254</v>
      </c>
      <c r="G30" s="509"/>
      <c r="H30" s="504" t="s">
        <v>255</v>
      </c>
      <c r="I30" s="505"/>
      <c r="J30" s="505"/>
      <c r="K30" s="505"/>
    </row>
    <row r="31" spans="1:11" ht="18" customHeight="1" x14ac:dyDescent="0.15">
      <c r="A31" s="71" t="s">
        <v>256</v>
      </c>
      <c r="B31" s="506" t="str">
        <f>A13</f>
        <v>SW CGonzales 14</v>
      </c>
      <c r="C31" s="507"/>
      <c r="D31" s="506" t="str">
        <f>A19</f>
        <v>MEVC Force 152</v>
      </c>
      <c r="E31" s="507"/>
      <c r="F31" s="508" t="str">
        <f>A16</f>
        <v>DBK 14 Black Sanchez</v>
      </c>
      <c r="G31" s="509"/>
      <c r="H31" s="504" t="s">
        <v>257</v>
      </c>
      <c r="I31" s="505"/>
      <c r="J31" s="505"/>
      <c r="K31" s="505"/>
    </row>
    <row r="32" spans="1:11" ht="18" customHeight="1" x14ac:dyDescent="0.15">
      <c r="A32" s="71" t="s">
        <v>258</v>
      </c>
      <c r="B32" s="506" t="str">
        <f>A16</f>
        <v>DBK 14 Black Sanchez</v>
      </c>
      <c r="C32" s="507"/>
      <c r="D32" s="506" t="str">
        <f>A19</f>
        <v>MEVC Force 152</v>
      </c>
      <c r="E32" s="507"/>
      <c r="F32" s="508" t="str">
        <f>A13</f>
        <v>SW CGonzales 14</v>
      </c>
      <c r="G32" s="509"/>
      <c r="H32" s="73"/>
      <c r="I32" s="74"/>
      <c r="J32" s="74"/>
      <c r="K32" s="74"/>
    </row>
    <row r="33" spans="1:11" ht="18" customHeight="1" x14ac:dyDescent="0.15">
      <c r="A33" s="71" t="s">
        <v>259</v>
      </c>
      <c r="B33" s="506" t="str">
        <f>A13</f>
        <v>SW CGonzales 14</v>
      </c>
      <c r="C33" s="507"/>
      <c r="D33" s="506" t="str">
        <f>A16</f>
        <v>DBK 14 Black Sanchez</v>
      </c>
      <c r="E33" s="507"/>
      <c r="F33" s="508" t="str">
        <f>A19</f>
        <v>MEVC Force 152</v>
      </c>
      <c r="G33" s="509"/>
      <c r="H33" s="504" t="s">
        <v>260</v>
      </c>
      <c r="I33" s="505"/>
      <c r="J33" s="505"/>
      <c r="K33" s="505"/>
    </row>
    <row r="34" spans="1:11" ht="18" customHeight="1" x14ac:dyDescent="0.15">
      <c r="A34" s="18"/>
      <c r="B34" s="18"/>
      <c r="C34" s="18"/>
      <c r="D34" s="18"/>
      <c r="E34" s="18"/>
      <c r="F34" s="18"/>
      <c r="G34" s="18"/>
      <c r="H34" s="510" t="s">
        <v>261</v>
      </c>
      <c r="I34" s="505"/>
      <c r="J34" s="505"/>
      <c r="K34" s="505"/>
    </row>
    <row r="35" spans="1:11" ht="18" customHeight="1" x14ac:dyDescent="0.15">
      <c r="A35" s="511"/>
      <c r="B35" s="511"/>
      <c r="C35" s="511"/>
      <c r="D35" s="511"/>
      <c r="E35" s="511"/>
      <c r="F35" s="511"/>
      <c r="G35" s="75"/>
      <c r="H35" s="2"/>
      <c r="I35" s="37"/>
      <c r="J35" s="37"/>
      <c r="K35" s="37"/>
    </row>
    <row r="36" spans="1:11" ht="18" customHeight="1" x14ac:dyDescent="0.2">
      <c r="A36" s="502" t="s">
        <v>262</v>
      </c>
      <c r="B36" s="503"/>
      <c r="C36" s="503"/>
      <c r="D36" s="503"/>
      <c r="E36" s="503"/>
      <c r="F36" s="503"/>
      <c r="G36" s="78"/>
      <c r="H36" s="78"/>
      <c r="I36" s="79"/>
      <c r="J36" s="37"/>
      <c r="K36" s="37"/>
    </row>
  </sheetData>
  <mergeCells count="55">
    <mergeCell ref="H34:K34"/>
    <mergeCell ref="A35:F35"/>
    <mergeCell ref="A36:F36"/>
    <mergeCell ref="A19:A21"/>
    <mergeCell ref="B27:C27"/>
    <mergeCell ref="D27:E27"/>
    <mergeCell ref="F31:G31"/>
    <mergeCell ref="B28:C28"/>
    <mergeCell ref="D28:E28"/>
    <mergeCell ref="F28:G28"/>
    <mergeCell ref="F24:G24"/>
    <mergeCell ref="B25:C25"/>
    <mergeCell ref="D25:E25"/>
    <mergeCell ref="F25:G25"/>
    <mergeCell ref="F26:G26"/>
    <mergeCell ref="B24:C24"/>
    <mergeCell ref="D24:E24"/>
    <mergeCell ref="B26:C26"/>
    <mergeCell ref="D26:E26"/>
    <mergeCell ref="F27:G27"/>
    <mergeCell ref="B23:E23"/>
    <mergeCell ref="F23:H23"/>
    <mergeCell ref="I23:J23"/>
    <mergeCell ref="A1:K1"/>
    <mergeCell ref="A2:K2"/>
    <mergeCell ref="A7:K7"/>
    <mergeCell ref="I12:J12"/>
    <mergeCell ref="H13:H15"/>
    <mergeCell ref="I13:J15"/>
    <mergeCell ref="F12:G12"/>
    <mergeCell ref="B12:C12"/>
    <mergeCell ref="A13:A15"/>
    <mergeCell ref="D12:E12"/>
    <mergeCell ref="B13:C15"/>
    <mergeCell ref="A16:A18"/>
    <mergeCell ref="D16:E18"/>
    <mergeCell ref="H16:H18"/>
    <mergeCell ref="I16:J18"/>
    <mergeCell ref="F19:G21"/>
    <mergeCell ref="H19:H21"/>
    <mergeCell ref="I19:J21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F30:G30"/>
    <mergeCell ref="D31:E31"/>
    <mergeCell ref="B30:C30"/>
    <mergeCell ref="D30:E30"/>
    <mergeCell ref="B31:C31"/>
  </mergeCells>
  <pageMargins left="0.2" right="0.23" top="0.17" bottom="0.2" header="0.17" footer="0.2"/>
  <pageSetup scale="75" orientation="landscape"/>
  <headerFooter>
    <oddFooter>&amp;C&amp;"Helvetica Neue,Regular"&amp;12&amp;K000000&amp;P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16" customWidth="1"/>
    <col min="2" max="9" width="15.6640625" style="316" customWidth="1"/>
    <col min="10" max="10" width="22.6640625" style="316" customWidth="1"/>
    <col min="11" max="256" width="8.83203125" style="316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Pools!B37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Pools!B38</f>
        <v>FHS 9th Grade Center Ct. 18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Pools!A36</f>
        <v>Division III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263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18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JET 14 Robinson</v>
      </c>
      <c r="C12" s="537"/>
      <c r="D12" s="536" t="str">
        <f>A16</f>
        <v>NLVC 16 Select  Red</v>
      </c>
      <c r="E12" s="537"/>
      <c r="F12" s="536" t="str">
        <f>A19</f>
        <v>RVC Ignite 16/17</v>
      </c>
      <c r="G12" s="537"/>
      <c r="H12" s="536" t="str">
        <f>A22</f>
        <v>Amarillo Xtreme 14 Crossfire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Pools!B40</f>
        <v>JET 14 Robinson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Pools!B41</f>
        <v>NLVC 16 Select  Red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Pools!B42</f>
        <v>RVC Ignite 16/17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Pools!B43</f>
        <v>Amarillo Xtreme 14 Crossfire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JET 14 Robinson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NLVC 16 Select  Red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RVC Ignite 16/17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Amarillo Xtreme 14 Crossfire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JET 14 Robinson</v>
      </c>
      <c r="C35" s="507"/>
      <c r="D35" s="506" t="str">
        <f>A30</f>
        <v>RVC Ignite 16/17</v>
      </c>
      <c r="E35" s="507"/>
      <c r="F35" s="508" t="str">
        <f>A16</f>
        <v>NLVC 16 Select  Red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NLVC 16 Select  Red</v>
      </c>
      <c r="C36" s="507"/>
      <c r="D36" s="506" t="str">
        <f>A22</f>
        <v>Amarillo Xtreme 14 Crossfire</v>
      </c>
      <c r="E36" s="507"/>
      <c r="F36" s="508" t="str">
        <f>A13</f>
        <v>JET 14 Robinson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JET 14 Robinson</v>
      </c>
      <c r="C37" s="507"/>
      <c r="D37" s="506" t="str">
        <f>A31</f>
        <v>Amarillo Xtreme 14 Crossfire</v>
      </c>
      <c r="E37" s="507"/>
      <c r="F37" s="508" t="str">
        <f>A30</f>
        <v>RVC Ignite 16/17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NLVC 16 Select  Red</v>
      </c>
      <c r="C38" s="507"/>
      <c r="D38" s="506" t="str">
        <f>A30</f>
        <v>RVC Ignite 16/17</v>
      </c>
      <c r="E38" s="507"/>
      <c r="F38" s="508" t="str">
        <f>A28</f>
        <v>JET 14 Robinson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RVC Ignite 16/17</v>
      </c>
      <c r="C39" s="507"/>
      <c r="D39" s="506" t="str">
        <f>A31</f>
        <v>Amarillo Xtreme 14 Crossfire</v>
      </c>
      <c r="E39" s="507"/>
      <c r="F39" s="508" t="str">
        <f>A16</f>
        <v>NLVC 16 Select  Red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JET 14 Robinson</v>
      </c>
      <c r="C40" s="507"/>
      <c r="D40" s="506" t="str">
        <f>A29</f>
        <v>NLVC 16 Select  Red</v>
      </c>
      <c r="E40" s="507"/>
      <c r="F40" s="508" t="str">
        <f>A22</f>
        <v>Amarillo Xtreme 14 Crossfire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3:A15"/>
    <mergeCell ref="B13:C15"/>
    <mergeCell ref="A19:A21"/>
    <mergeCell ref="A16:A18"/>
    <mergeCell ref="F31:G31"/>
    <mergeCell ref="D28:E28"/>
    <mergeCell ref="F28:G28"/>
    <mergeCell ref="B30:C30"/>
    <mergeCell ref="F27:G27"/>
    <mergeCell ref="F30:G30"/>
    <mergeCell ref="D32:E32"/>
    <mergeCell ref="F32:G32"/>
    <mergeCell ref="B32:C32"/>
    <mergeCell ref="D30:E30"/>
    <mergeCell ref="J16:J18"/>
    <mergeCell ref="B28:C28"/>
    <mergeCell ref="B31:C31"/>
    <mergeCell ref="B27:C27"/>
    <mergeCell ref="D27:E27"/>
    <mergeCell ref="D31:E31"/>
    <mergeCell ref="J13:J15"/>
    <mergeCell ref="K13:L15"/>
    <mergeCell ref="B12:C12"/>
    <mergeCell ref="D12:E12"/>
    <mergeCell ref="F12:G12"/>
    <mergeCell ref="A1:M1"/>
    <mergeCell ref="A2:M2"/>
    <mergeCell ref="A7:H7"/>
    <mergeCell ref="H12:I12"/>
    <mergeCell ref="K12:L12"/>
    <mergeCell ref="K16:L18"/>
    <mergeCell ref="J19:J21"/>
    <mergeCell ref="K19:L21"/>
    <mergeCell ref="A22:A24"/>
    <mergeCell ref="H22:I24"/>
    <mergeCell ref="J22:J24"/>
    <mergeCell ref="K22:L24"/>
    <mergeCell ref="D16:E18"/>
    <mergeCell ref="B26:D26"/>
    <mergeCell ref="F26:H26"/>
    <mergeCell ref="I26:J26"/>
    <mergeCell ref="B29:C29"/>
    <mergeCell ref="D29:E29"/>
    <mergeCell ref="F29:G29"/>
    <mergeCell ref="B34:C34"/>
    <mergeCell ref="D34:E34"/>
    <mergeCell ref="F34:G34"/>
    <mergeCell ref="I34:L34"/>
    <mergeCell ref="B35:C35"/>
    <mergeCell ref="D35:E35"/>
    <mergeCell ref="F35:G35"/>
    <mergeCell ref="I35:L35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B40:C40"/>
    <mergeCell ref="D40:E40"/>
    <mergeCell ref="F40:G40"/>
    <mergeCell ref="A42:H42"/>
    <mergeCell ref="A43:H43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17" customWidth="1"/>
    <col min="2" max="9" width="15.6640625" style="317" customWidth="1"/>
    <col min="10" max="10" width="22.6640625" style="317" customWidth="1"/>
    <col min="11" max="256" width="8.83203125" style="317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Pools!C37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Pools!C38</f>
        <v>Frenship High Ct. 16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Pools!A36</f>
        <v>Division III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265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16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MEVC Eclipse 151</v>
      </c>
      <c r="C12" s="537"/>
      <c r="D12" s="536" t="str">
        <f>A16</f>
        <v>ABQ Premier 14 Nakano</v>
      </c>
      <c r="E12" s="537"/>
      <c r="F12" s="536" t="str">
        <f>A19</f>
        <v>NLVC 14 Elite</v>
      </c>
      <c r="G12" s="537"/>
      <c r="H12" s="536" t="str">
        <f>A22</f>
        <v>915 United 12 Hill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Pools!C40</f>
        <v>MEVC Eclipse 151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Pools!C41</f>
        <v>ABQ Premier 14 Nakano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Pools!C42</f>
        <v>NLVC 14 Elite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Pools!C43</f>
        <v>915 United 12 Hill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MEVC Eclipse 151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ABQ Premier 14 Nakano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NLVC 14 Elite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915 United 12 Hill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MEVC Eclipse 151</v>
      </c>
      <c r="C35" s="507"/>
      <c r="D35" s="506" t="str">
        <f>A30</f>
        <v>NLVC 14 Elite</v>
      </c>
      <c r="E35" s="507"/>
      <c r="F35" s="508" t="str">
        <f>A16</f>
        <v>ABQ Premier 14 Nakano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ABQ Premier 14 Nakano</v>
      </c>
      <c r="C36" s="507"/>
      <c r="D36" s="506" t="str">
        <f>A22</f>
        <v>915 United 12 Hill</v>
      </c>
      <c r="E36" s="507"/>
      <c r="F36" s="508" t="str">
        <f>A13</f>
        <v>MEVC Eclipse 151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MEVC Eclipse 151</v>
      </c>
      <c r="C37" s="507"/>
      <c r="D37" s="506" t="str">
        <f>A31</f>
        <v>915 United 12 Hill</v>
      </c>
      <c r="E37" s="507"/>
      <c r="F37" s="508" t="str">
        <f>A30</f>
        <v>NLVC 14 Elite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ABQ Premier 14 Nakano</v>
      </c>
      <c r="C38" s="507"/>
      <c r="D38" s="506" t="str">
        <f>A30</f>
        <v>NLVC 14 Elite</v>
      </c>
      <c r="E38" s="507"/>
      <c r="F38" s="508" t="str">
        <f>A28</f>
        <v>MEVC Eclipse 151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NLVC 14 Elite</v>
      </c>
      <c r="C39" s="507"/>
      <c r="D39" s="506" t="str">
        <f>A31</f>
        <v>915 United 12 Hill</v>
      </c>
      <c r="E39" s="507"/>
      <c r="F39" s="508" t="str">
        <f>A16</f>
        <v>ABQ Premier 14 Nakano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MEVC Eclipse 151</v>
      </c>
      <c r="C40" s="507"/>
      <c r="D40" s="506" t="str">
        <f>A29</f>
        <v>ABQ Premier 14 Nakano</v>
      </c>
      <c r="E40" s="507"/>
      <c r="F40" s="508" t="str">
        <f>A22</f>
        <v>915 United 12 Hill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7:C27"/>
    <mergeCell ref="D27:E27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3:H43"/>
    <mergeCell ref="B39:C39"/>
    <mergeCell ref="D39:E39"/>
    <mergeCell ref="F39:G39"/>
    <mergeCell ref="B40:C40"/>
    <mergeCell ref="D40:E40"/>
    <mergeCell ref="F40:G40"/>
    <mergeCell ref="A42:H4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18" customWidth="1"/>
    <col min="2" max="9" width="15.6640625" style="318" customWidth="1"/>
    <col min="10" max="10" width="22.6640625" style="318" customWidth="1"/>
    <col min="11" max="256" width="8.83203125" style="318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Pools!D37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Pools!D38</f>
        <v>Frenship High Ct. 16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Pools!A36</f>
        <v>Division III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272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16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EP Wildfire 14</v>
      </c>
      <c r="C12" s="537"/>
      <c r="D12" s="536" t="str">
        <f>A16</f>
        <v>Amarillo Xtreme 14 Chaos</v>
      </c>
      <c r="E12" s="537"/>
      <c r="F12" s="536" t="str">
        <f>A19</f>
        <v>Rockhill Blast 16</v>
      </c>
      <c r="G12" s="537"/>
      <c r="H12" s="536" t="str">
        <f>A22</f>
        <v>RVC Heat 14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Pools!D40</f>
        <v>EP Wildfire 14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Pools!D41</f>
        <v>Amarillo Xtreme 14 Chaos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Pools!D42</f>
        <v>Rockhill Blast 16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Pools!D43</f>
        <v>RVC Heat 14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EP Wildfire 14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Amarillo Xtreme 14 Chaos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Rockhill Blast 16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RVC Heat 14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EP Wildfire 14</v>
      </c>
      <c r="C35" s="507"/>
      <c r="D35" s="506" t="str">
        <f>A30</f>
        <v>Rockhill Blast 16</v>
      </c>
      <c r="E35" s="507"/>
      <c r="F35" s="508" t="str">
        <f>A16</f>
        <v>Amarillo Xtreme 14 Chaos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Amarillo Xtreme 14 Chaos</v>
      </c>
      <c r="C36" s="507"/>
      <c r="D36" s="506" t="str">
        <f>A22</f>
        <v>RVC Heat 14</v>
      </c>
      <c r="E36" s="507"/>
      <c r="F36" s="508" t="str">
        <f>A13</f>
        <v>EP Wildfire 14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EP Wildfire 14</v>
      </c>
      <c r="C37" s="507"/>
      <c r="D37" s="506" t="str">
        <f>A31</f>
        <v>RVC Heat 14</v>
      </c>
      <c r="E37" s="507"/>
      <c r="F37" s="508" t="str">
        <f>A30</f>
        <v>Rockhill Blast 16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Amarillo Xtreme 14 Chaos</v>
      </c>
      <c r="C38" s="507"/>
      <c r="D38" s="506" t="str">
        <f>A30</f>
        <v>Rockhill Blast 16</v>
      </c>
      <c r="E38" s="507"/>
      <c r="F38" s="508" t="str">
        <f>A28</f>
        <v>EP Wildfire 14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Rockhill Blast 16</v>
      </c>
      <c r="C39" s="507"/>
      <c r="D39" s="506" t="str">
        <f>A31</f>
        <v>RVC Heat 14</v>
      </c>
      <c r="E39" s="507"/>
      <c r="F39" s="508" t="str">
        <f>A16</f>
        <v>Amarillo Xtreme 14 Chaos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EP Wildfire 14</v>
      </c>
      <c r="C40" s="507"/>
      <c r="D40" s="506" t="str">
        <f>A29</f>
        <v>Amarillo Xtreme 14 Chaos</v>
      </c>
      <c r="E40" s="507"/>
      <c r="F40" s="508" t="str">
        <f>A22</f>
        <v>RVC Heat 14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I26:J26"/>
    <mergeCell ref="F27:G27"/>
    <mergeCell ref="B28:C28"/>
    <mergeCell ref="D28:E28"/>
    <mergeCell ref="F28:G28"/>
    <mergeCell ref="B30:C30"/>
    <mergeCell ref="D30:E30"/>
    <mergeCell ref="F30:G30"/>
    <mergeCell ref="B26:D26"/>
    <mergeCell ref="F26:H26"/>
    <mergeCell ref="B29:C29"/>
    <mergeCell ref="D29:E29"/>
    <mergeCell ref="F29:G29"/>
    <mergeCell ref="B27:C27"/>
    <mergeCell ref="D27:E27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3:H43"/>
    <mergeCell ref="B39:C39"/>
    <mergeCell ref="D39:E39"/>
    <mergeCell ref="F39:G39"/>
    <mergeCell ref="B40:C40"/>
    <mergeCell ref="D40:E40"/>
    <mergeCell ref="F40:G40"/>
    <mergeCell ref="A42:H4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19" customWidth="1"/>
    <col min="2" max="9" width="15.6640625" style="319" customWidth="1"/>
    <col min="10" max="10" width="22.6640625" style="319" customWidth="1"/>
    <col min="11" max="256" width="8.83203125" style="319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Pools!E37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Pools!E38</f>
        <v>Frenship High Ct. 17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Pools!A36</f>
        <v>Division III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273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17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AEV 152 Ignition</v>
      </c>
      <c r="C12" s="537"/>
      <c r="D12" s="536" t="str">
        <f>A16</f>
        <v>Midland United 141</v>
      </c>
      <c r="E12" s="537"/>
      <c r="F12" s="536" t="str">
        <f>A19</f>
        <v>Explozion Team Ice 16</v>
      </c>
      <c r="G12" s="537"/>
      <c r="H12" s="536" t="str">
        <f>A22</f>
        <v>NLVC 15 Select Black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Pools!E40</f>
        <v>AEV 152 Ignition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Pools!E41</f>
        <v>Midland United 141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Pools!E42</f>
        <v>Explozion Team Ice 16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Pools!E43</f>
        <v>NLVC 15 Select Black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AEV 152 Ignition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Midland United 141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Explozion Team Ice 16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NLVC 15 Select Black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AEV 152 Ignition</v>
      </c>
      <c r="C35" s="507"/>
      <c r="D35" s="506" t="str">
        <f>A30</f>
        <v>Explozion Team Ice 16</v>
      </c>
      <c r="E35" s="507"/>
      <c r="F35" s="508" t="str">
        <f>A16</f>
        <v>Midland United 141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Midland United 141</v>
      </c>
      <c r="C36" s="507"/>
      <c r="D36" s="506" t="str">
        <f>A22</f>
        <v>NLVC 15 Select Black</v>
      </c>
      <c r="E36" s="507"/>
      <c r="F36" s="508" t="str">
        <f>A13</f>
        <v>AEV 152 Ignition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AEV 152 Ignition</v>
      </c>
      <c r="C37" s="507"/>
      <c r="D37" s="506" t="str">
        <f>A31</f>
        <v>NLVC 15 Select Black</v>
      </c>
      <c r="E37" s="507"/>
      <c r="F37" s="508" t="str">
        <f>A30</f>
        <v>Explozion Team Ice 16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Midland United 141</v>
      </c>
      <c r="C38" s="507"/>
      <c r="D38" s="506" t="str">
        <f>A30</f>
        <v>Explozion Team Ice 16</v>
      </c>
      <c r="E38" s="507"/>
      <c r="F38" s="508" t="str">
        <f>A28</f>
        <v>AEV 152 Ignition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Explozion Team Ice 16</v>
      </c>
      <c r="C39" s="507"/>
      <c r="D39" s="506" t="str">
        <f>A31</f>
        <v>NLVC 15 Select Black</v>
      </c>
      <c r="E39" s="507"/>
      <c r="F39" s="508" t="str">
        <f>A16</f>
        <v>Midland United 141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AEV 152 Ignition</v>
      </c>
      <c r="C40" s="507"/>
      <c r="D40" s="506" t="str">
        <f>A29</f>
        <v>Midland United 141</v>
      </c>
      <c r="E40" s="507"/>
      <c r="F40" s="508" t="str">
        <f>A22</f>
        <v>NLVC 15 Select Black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20" customWidth="1"/>
    <col min="2" max="9" width="15.6640625" style="320" customWidth="1"/>
    <col min="10" max="10" width="22.6640625" style="320" customWidth="1"/>
    <col min="11" max="256" width="8.83203125" style="320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Pools!A45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Pools!A46</f>
        <v>FHS 9th Grade Center Ct. 18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Pools!A36</f>
        <v>Division III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343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18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MEVC Fusion 16</v>
      </c>
      <c r="C12" s="537"/>
      <c r="D12" s="536" t="str">
        <f>A16</f>
        <v>Wolf Pack 12N1</v>
      </c>
      <c r="E12" s="537"/>
      <c r="F12" s="536" t="str">
        <f>A19</f>
        <v>GUVC 16 Plainview</v>
      </c>
      <c r="G12" s="537"/>
      <c r="H12" s="536" t="str">
        <f>A22</f>
        <v>NLVC 13 National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Pools!A48</f>
        <v>MEVC Fusion 16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Pools!A49</f>
        <v>Wolf Pack 12N1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Pools!A50</f>
        <v>GUVC 16 Plainview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Pools!A51</f>
        <v>NLVC 13 National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MEVC Fusion 16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Wolf Pack 12N1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GUVC 16 Plainview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NLVC 13 National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MEVC Fusion 16</v>
      </c>
      <c r="C35" s="507"/>
      <c r="D35" s="506" t="str">
        <f>A30</f>
        <v>GUVC 16 Plainview</v>
      </c>
      <c r="E35" s="507"/>
      <c r="F35" s="508" t="str">
        <f>A16</f>
        <v>Wolf Pack 12N1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Wolf Pack 12N1</v>
      </c>
      <c r="C36" s="507"/>
      <c r="D36" s="506" t="str">
        <f>A22</f>
        <v>NLVC 13 National</v>
      </c>
      <c r="E36" s="507"/>
      <c r="F36" s="508" t="str">
        <f>A13</f>
        <v>MEVC Fusion 16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MEVC Fusion 16</v>
      </c>
      <c r="C37" s="507"/>
      <c r="D37" s="506" t="str">
        <f>A31</f>
        <v>NLVC 13 National</v>
      </c>
      <c r="E37" s="507"/>
      <c r="F37" s="508" t="str">
        <f>A30</f>
        <v>GUVC 16 Plainview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Wolf Pack 12N1</v>
      </c>
      <c r="C38" s="507"/>
      <c r="D38" s="506" t="str">
        <f>A30</f>
        <v>GUVC 16 Plainview</v>
      </c>
      <c r="E38" s="507"/>
      <c r="F38" s="508" t="str">
        <f>A28</f>
        <v>MEVC Fusion 16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GUVC 16 Plainview</v>
      </c>
      <c r="C39" s="507"/>
      <c r="D39" s="506" t="str">
        <f>A31</f>
        <v>NLVC 13 National</v>
      </c>
      <c r="E39" s="507"/>
      <c r="F39" s="508" t="str">
        <f>A16</f>
        <v>Wolf Pack 12N1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MEVC Fusion 16</v>
      </c>
      <c r="C40" s="507"/>
      <c r="D40" s="506" t="str">
        <f>A29</f>
        <v>Wolf Pack 12N1</v>
      </c>
      <c r="E40" s="507"/>
      <c r="F40" s="508" t="str">
        <f>A22</f>
        <v>NLVC 13 National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3:A15"/>
    <mergeCell ref="B13:C15"/>
    <mergeCell ref="A16:A18"/>
    <mergeCell ref="D16:E18"/>
    <mergeCell ref="F26:H26"/>
    <mergeCell ref="I26:J26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J13:J15"/>
    <mergeCell ref="K13:L15"/>
    <mergeCell ref="B12:C12"/>
    <mergeCell ref="D12:E12"/>
    <mergeCell ref="F12:G12"/>
    <mergeCell ref="A1:M1"/>
    <mergeCell ref="A2:M2"/>
    <mergeCell ref="A7:H7"/>
    <mergeCell ref="H12:I12"/>
    <mergeCell ref="K12:L12"/>
    <mergeCell ref="K16:L18"/>
    <mergeCell ref="J19:J21"/>
    <mergeCell ref="K19:L21"/>
    <mergeCell ref="A22:A24"/>
    <mergeCell ref="H22:I24"/>
    <mergeCell ref="J22:J24"/>
    <mergeCell ref="K22:L24"/>
    <mergeCell ref="J16:J18"/>
    <mergeCell ref="A19:A21"/>
    <mergeCell ref="B26:D26"/>
    <mergeCell ref="D32:E32"/>
    <mergeCell ref="F32:G32"/>
    <mergeCell ref="B30:C30"/>
    <mergeCell ref="D30:E30"/>
    <mergeCell ref="F30:G30"/>
    <mergeCell ref="B34:C34"/>
    <mergeCell ref="D34:E34"/>
    <mergeCell ref="F34:G34"/>
    <mergeCell ref="I34:L34"/>
    <mergeCell ref="B32:C32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21" customWidth="1"/>
    <col min="2" max="9" width="15.6640625" style="321" customWidth="1"/>
    <col min="10" max="10" width="22.6640625" style="321" customWidth="1"/>
    <col min="11" max="256" width="8.83203125" style="321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Pools!B45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Pools!B46</f>
        <v>Apex Event Center Ct. 4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Pools!A36</f>
        <v>Division III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344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4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SW Lisa 16</v>
      </c>
      <c r="C12" s="537"/>
      <c r="D12" s="536" t="str">
        <f>A16</f>
        <v>NLVC 15 Select Royal</v>
      </c>
      <c r="E12" s="537"/>
      <c r="F12" s="536" t="str">
        <f>A19</f>
        <v>Amarillo Xtreme 15 Aftershock</v>
      </c>
      <c r="G12" s="537"/>
      <c r="H12" s="536" t="str">
        <f>A22</f>
        <v>JET 14 Williams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Pools!B48</f>
        <v>SW Lisa 16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Pools!B49</f>
        <v>NLVC 15 Select Royal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Pools!B50</f>
        <v>Amarillo Xtreme 15 Aftershock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Pools!B51</f>
        <v>JET 14 Williams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SW Lisa 16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NLVC 15 Select Royal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Amarillo Xtreme 15 Aftershock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JET 14 Williams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SW Lisa 16</v>
      </c>
      <c r="C35" s="507"/>
      <c r="D35" s="506" t="str">
        <f>A30</f>
        <v>Amarillo Xtreme 15 Aftershock</v>
      </c>
      <c r="E35" s="507"/>
      <c r="F35" s="508" t="str">
        <f>A16</f>
        <v>NLVC 15 Select Royal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NLVC 15 Select Royal</v>
      </c>
      <c r="C36" s="507"/>
      <c r="D36" s="506" t="str">
        <f>A22</f>
        <v>JET 14 Williams</v>
      </c>
      <c r="E36" s="507"/>
      <c r="F36" s="508" t="str">
        <f>A13</f>
        <v>SW Lisa 16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SW Lisa 16</v>
      </c>
      <c r="C37" s="507"/>
      <c r="D37" s="506" t="str">
        <f>A31</f>
        <v>JET 14 Williams</v>
      </c>
      <c r="E37" s="507"/>
      <c r="F37" s="508" t="str">
        <f>A30</f>
        <v>Amarillo Xtreme 15 Aftershock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NLVC 15 Select Royal</v>
      </c>
      <c r="C38" s="507"/>
      <c r="D38" s="506" t="str">
        <f>A30</f>
        <v>Amarillo Xtreme 15 Aftershock</v>
      </c>
      <c r="E38" s="507"/>
      <c r="F38" s="508" t="str">
        <f>A28</f>
        <v>SW Lisa 16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Amarillo Xtreme 15 Aftershock</v>
      </c>
      <c r="C39" s="507"/>
      <c r="D39" s="506" t="str">
        <f>A31</f>
        <v>JET 14 Williams</v>
      </c>
      <c r="E39" s="507"/>
      <c r="F39" s="508" t="str">
        <f>A16</f>
        <v>NLVC 15 Select Royal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SW Lisa 16</v>
      </c>
      <c r="C40" s="507"/>
      <c r="D40" s="506" t="str">
        <f>A29</f>
        <v>NLVC 15 Select Royal</v>
      </c>
      <c r="E40" s="507"/>
      <c r="F40" s="508" t="str">
        <f>A22</f>
        <v>JET 14 Williams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22" customWidth="1"/>
    <col min="2" max="9" width="15.6640625" style="322" customWidth="1"/>
    <col min="10" max="10" width="22.6640625" style="322" customWidth="1"/>
    <col min="11" max="256" width="8.83203125" style="322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Pools!C45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Pools!C46</f>
        <v>FHS 9th Grade Center Ct. 19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Pools!A36</f>
        <v>Division III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345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19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Amarillo Xtreme 15 Velocity</v>
      </c>
      <c r="C12" s="537"/>
      <c r="D12" s="536" t="str">
        <f>A16</f>
        <v>NM Premier ROX 16 Silver</v>
      </c>
      <c r="E12" s="537"/>
      <c r="F12" s="536" t="str">
        <f>A19</f>
        <v>JET 14 Chavarria</v>
      </c>
      <c r="G12" s="537"/>
      <c r="H12" s="536" t="str">
        <f>A22</f>
        <v>SC Scorchers 16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Pools!C48</f>
        <v>Amarillo Xtreme 15 Velocity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Pools!C49</f>
        <v>NM Premier ROX 16 Silver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Pools!C50</f>
        <v>JET 14 Chavarria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Pools!C51</f>
        <v>SC Scorchers 16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Amarillo Xtreme 15 Velocity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NM Premier ROX 16 Silver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JET 14 Chavarria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SC Scorchers 16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Amarillo Xtreme 15 Velocity</v>
      </c>
      <c r="C35" s="507"/>
      <c r="D35" s="506" t="str">
        <f>A30</f>
        <v>JET 14 Chavarria</v>
      </c>
      <c r="E35" s="507"/>
      <c r="F35" s="508" t="str">
        <f>A16</f>
        <v>NM Premier ROX 16 Silver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NM Premier ROX 16 Silver</v>
      </c>
      <c r="C36" s="507"/>
      <c r="D36" s="506" t="str">
        <f>A22</f>
        <v>SC Scorchers 16</v>
      </c>
      <c r="E36" s="507"/>
      <c r="F36" s="508" t="str">
        <f>A13</f>
        <v>Amarillo Xtreme 15 Velocity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Amarillo Xtreme 15 Velocity</v>
      </c>
      <c r="C37" s="507"/>
      <c r="D37" s="506" t="str">
        <f>A31</f>
        <v>SC Scorchers 16</v>
      </c>
      <c r="E37" s="507"/>
      <c r="F37" s="508" t="str">
        <f>A30</f>
        <v>JET 14 Chavarria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NM Premier ROX 16 Silver</v>
      </c>
      <c r="C38" s="507"/>
      <c r="D38" s="506" t="str">
        <f>A30</f>
        <v>JET 14 Chavarria</v>
      </c>
      <c r="E38" s="507"/>
      <c r="F38" s="508" t="str">
        <f>A28</f>
        <v>Amarillo Xtreme 15 Velocity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JET 14 Chavarria</v>
      </c>
      <c r="C39" s="507"/>
      <c r="D39" s="506" t="str">
        <f>A31</f>
        <v>SC Scorchers 16</v>
      </c>
      <c r="E39" s="507"/>
      <c r="F39" s="508" t="str">
        <f>A16</f>
        <v>NM Premier ROX 16 Silver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Amarillo Xtreme 15 Velocity</v>
      </c>
      <c r="C40" s="507"/>
      <c r="D40" s="506" t="str">
        <f>A29</f>
        <v>NM Premier ROX 16 Silver</v>
      </c>
      <c r="E40" s="507"/>
      <c r="F40" s="508" t="str">
        <f>A22</f>
        <v>SC Scorchers 16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23" customWidth="1"/>
    <col min="2" max="9" width="15.6640625" style="323" customWidth="1"/>
    <col min="10" max="10" width="22.6640625" style="323" customWidth="1"/>
    <col min="11" max="256" width="8.83203125" style="323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Pools!D45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Pools!D46</f>
        <v>Frenship High Ct. 17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Pools!A36</f>
        <v>Division III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409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17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NLVC 15 Elite</v>
      </c>
      <c r="C12" s="537"/>
      <c r="D12" s="536" t="str">
        <f>A16</f>
        <v>SW Monica 16</v>
      </c>
      <c r="E12" s="537"/>
      <c r="F12" s="536" t="str">
        <f>A19</f>
        <v>Statera 17</v>
      </c>
      <c r="G12" s="537"/>
      <c r="H12" s="536" t="str">
        <f>A22</f>
        <v>PBEVC Str8 Smash 15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Pools!D48</f>
        <v>NLVC 15 Elite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Pools!D49</f>
        <v>SW Monica 16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Pools!D50</f>
        <v>Statera 17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Pools!D51</f>
        <v>PBEVC Str8 Smash 15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NLVC 15 Elite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SW Monica 16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Statera 17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PBEVC Str8 Smash 15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NLVC 15 Elite</v>
      </c>
      <c r="C35" s="507"/>
      <c r="D35" s="506" t="str">
        <f>A30</f>
        <v>Statera 17</v>
      </c>
      <c r="E35" s="507"/>
      <c r="F35" s="508" t="str">
        <f>A16</f>
        <v>SW Monica 16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SW Monica 16</v>
      </c>
      <c r="C36" s="507"/>
      <c r="D36" s="506" t="str">
        <f>A22</f>
        <v>PBEVC Str8 Smash 15</v>
      </c>
      <c r="E36" s="507"/>
      <c r="F36" s="508" t="str">
        <f>A13</f>
        <v>NLVC 15 Elite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NLVC 15 Elite</v>
      </c>
      <c r="C37" s="507"/>
      <c r="D37" s="506" t="str">
        <f>A31</f>
        <v>PBEVC Str8 Smash 15</v>
      </c>
      <c r="E37" s="507"/>
      <c r="F37" s="508" t="str">
        <f>A30</f>
        <v>Statera 17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SW Monica 16</v>
      </c>
      <c r="C38" s="507"/>
      <c r="D38" s="506" t="str">
        <f>A30</f>
        <v>Statera 17</v>
      </c>
      <c r="E38" s="507"/>
      <c r="F38" s="508" t="str">
        <f>A28</f>
        <v>NLVC 15 Elite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Statera 17</v>
      </c>
      <c r="C39" s="507"/>
      <c r="D39" s="506" t="str">
        <f>A31</f>
        <v>PBEVC Str8 Smash 15</v>
      </c>
      <c r="E39" s="507"/>
      <c r="F39" s="508" t="str">
        <f>A16</f>
        <v>SW Monica 16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NLVC 15 Elite</v>
      </c>
      <c r="C40" s="507"/>
      <c r="D40" s="506" t="str">
        <f>A29</f>
        <v>SW Monica 16</v>
      </c>
      <c r="E40" s="507"/>
      <c r="F40" s="508" t="str">
        <f>A22</f>
        <v>PBEVC Str8 Smash 15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V86"/>
  <sheetViews>
    <sheetView showGridLines="0" workbookViewId="0"/>
  </sheetViews>
  <sheetFormatPr baseColWidth="10" defaultColWidth="8.83203125" defaultRowHeight="12.75" customHeight="1" x14ac:dyDescent="0.15"/>
  <cols>
    <col min="1" max="1" width="20.6640625" style="324" customWidth="1"/>
    <col min="2" max="10" width="23.6640625" style="324" customWidth="1"/>
    <col min="11" max="11" width="20.6640625" style="324" customWidth="1"/>
    <col min="12" max="256" width="8.83203125" style="324" customWidth="1"/>
  </cols>
  <sheetData>
    <row r="1" spans="1:12" ht="20.5" customHeight="1" x14ac:dyDescent="0.2">
      <c r="A1" s="550" t="str">
        <f>Pools!A1</f>
        <v>Lubbock Bid Qualifier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37"/>
    </row>
    <row r="2" spans="1:12" ht="20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37"/>
    </row>
    <row r="3" spans="1:12" ht="9.75" customHeight="1" x14ac:dyDescent="0.2">
      <c r="A3" s="554"/>
      <c r="B3" s="554"/>
      <c r="C3" s="554"/>
      <c r="D3" s="3"/>
      <c r="E3" s="3"/>
      <c r="F3" s="2"/>
      <c r="G3" s="2"/>
      <c r="H3" s="2"/>
      <c r="I3" s="2"/>
      <c r="J3" s="2"/>
      <c r="K3" s="2"/>
      <c r="L3" s="37"/>
    </row>
    <row r="4" spans="1:12" ht="20.5" customHeight="1" x14ac:dyDescent="0.2">
      <c r="A4" s="550" t="str">
        <f>Pools!A36</f>
        <v>Division III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325"/>
    </row>
    <row r="5" spans="1:12" ht="20.5" customHeight="1" x14ac:dyDescent="0.2">
      <c r="A5" s="550" t="s">
        <v>346</v>
      </c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37"/>
    </row>
    <row r="6" spans="1:12" ht="18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2"/>
      <c r="L6" s="37"/>
    </row>
    <row r="7" spans="1:12" ht="18" customHeight="1" x14ac:dyDescent="0.15">
      <c r="A7" s="2"/>
      <c r="B7" s="2"/>
      <c r="C7" s="249"/>
      <c r="D7" s="40" t="s">
        <v>410</v>
      </c>
      <c r="E7" s="40" t="s">
        <v>411</v>
      </c>
      <c r="F7" s="40" t="s">
        <v>275</v>
      </c>
      <c r="G7" s="40" t="s">
        <v>39</v>
      </c>
      <c r="H7" s="40" t="s">
        <v>37</v>
      </c>
      <c r="I7" s="249"/>
      <c r="J7" s="2"/>
      <c r="K7" s="2"/>
      <c r="L7" s="37"/>
    </row>
    <row r="8" spans="1:12" ht="18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7"/>
    </row>
    <row r="9" spans="1:12" ht="21" customHeight="1" x14ac:dyDescent="0.15">
      <c r="A9" s="250"/>
      <c r="B9" s="522" t="s">
        <v>276</v>
      </c>
      <c r="C9" s="560"/>
      <c r="D9" s="560"/>
      <c r="E9" s="560"/>
      <c r="F9" s="560"/>
      <c r="G9" s="560"/>
      <c r="H9" s="560"/>
      <c r="I9" s="560"/>
      <c r="J9" s="560"/>
      <c r="K9" s="2"/>
      <c r="L9" s="37"/>
    </row>
    <row r="10" spans="1:12" ht="21" customHeight="1" x14ac:dyDescent="0.15">
      <c r="A10" s="2"/>
      <c r="B10" s="2"/>
      <c r="C10" s="2"/>
      <c r="D10" s="2"/>
      <c r="E10" s="250"/>
      <c r="F10" s="250"/>
      <c r="G10" s="250"/>
      <c r="H10" s="250"/>
      <c r="I10" s="250"/>
      <c r="J10" s="2"/>
      <c r="K10" s="2"/>
      <c r="L10" s="37"/>
    </row>
    <row r="11" spans="1:12" ht="21" customHeight="1" x14ac:dyDescent="0.15">
      <c r="A11" s="2"/>
      <c r="B11" s="2"/>
      <c r="C11" s="41"/>
      <c r="D11" s="41"/>
      <c r="E11" s="41"/>
      <c r="F11" s="251" t="s">
        <v>278</v>
      </c>
      <c r="G11" s="41"/>
      <c r="H11" s="41"/>
      <c r="I11" s="41"/>
      <c r="J11" s="2"/>
      <c r="K11" s="2"/>
      <c r="L11" s="37"/>
    </row>
    <row r="12" spans="1:12" ht="21" customHeight="1" x14ac:dyDescent="0.15">
      <c r="A12" s="2"/>
      <c r="B12" s="2"/>
      <c r="C12" s="41"/>
      <c r="D12" s="41"/>
      <c r="E12" s="252"/>
      <c r="F12" s="253" t="s">
        <v>373</v>
      </c>
      <c r="G12" s="254"/>
      <c r="H12" s="41"/>
      <c r="I12" s="41"/>
      <c r="J12" s="255"/>
      <c r="K12" s="2"/>
      <c r="L12" s="37"/>
    </row>
    <row r="13" spans="1:12" ht="21" customHeight="1" x14ac:dyDescent="0.15">
      <c r="A13" s="2"/>
      <c r="B13" s="2"/>
      <c r="C13" s="41"/>
      <c r="D13" s="256"/>
      <c r="E13" s="257"/>
      <c r="F13" s="258" t="str">
        <f>F33</f>
        <v>FHS 9th Grade Ct. 18</v>
      </c>
      <c r="G13" s="259"/>
      <c r="H13" s="256"/>
      <c r="I13" s="41"/>
      <c r="J13" s="255"/>
      <c r="K13" s="2"/>
      <c r="L13" s="37"/>
    </row>
    <row r="14" spans="1:12" ht="21" customHeight="1" x14ac:dyDescent="0.15">
      <c r="A14" s="2"/>
      <c r="B14" s="2"/>
      <c r="C14" s="260"/>
      <c r="D14" s="261"/>
      <c r="E14" s="262"/>
      <c r="F14" s="263" t="s">
        <v>408</v>
      </c>
      <c r="G14" s="264"/>
      <c r="H14" s="265"/>
      <c r="I14" s="266"/>
      <c r="J14" s="255"/>
      <c r="K14" s="2"/>
      <c r="L14" s="37"/>
    </row>
    <row r="15" spans="1:12" ht="21" customHeight="1" x14ac:dyDescent="0.15">
      <c r="A15" s="2"/>
      <c r="B15" s="2"/>
      <c r="C15" s="260"/>
      <c r="D15" s="266"/>
      <c r="E15" s="252"/>
      <c r="F15" s="267"/>
      <c r="G15" s="254"/>
      <c r="H15" s="260"/>
      <c r="I15" s="266"/>
      <c r="J15" s="255"/>
      <c r="K15" s="2"/>
      <c r="L15" s="37"/>
    </row>
    <row r="16" spans="1:12" ht="21" customHeight="1" x14ac:dyDescent="0.15">
      <c r="A16" s="2"/>
      <c r="B16" s="2"/>
      <c r="C16" s="260"/>
      <c r="D16" s="266"/>
      <c r="E16" s="268"/>
      <c r="F16" s="269" t="s">
        <v>290</v>
      </c>
      <c r="G16" s="41"/>
      <c r="H16" s="260"/>
      <c r="I16" s="266"/>
      <c r="J16" s="255"/>
      <c r="K16" s="2"/>
      <c r="L16" s="37"/>
    </row>
    <row r="17" spans="1:12" ht="21" customHeight="1" x14ac:dyDescent="0.15">
      <c r="A17" s="2"/>
      <c r="B17" s="2"/>
      <c r="C17" s="260"/>
      <c r="D17" s="270" t="s">
        <v>412</v>
      </c>
      <c r="E17" s="268"/>
      <c r="F17" s="41"/>
      <c r="G17" s="41"/>
      <c r="H17" s="271" t="s">
        <v>413</v>
      </c>
      <c r="I17" s="266"/>
      <c r="J17" s="255"/>
      <c r="K17" s="2"/>
      <c r="L17" s="37"/>
    </row>
    <row r="18" spans="1:12" ht="21" customHeight="1" x14ac:dyDescent="0.15">
      <c r="A18" s="2"/>
      <c r="B18" s="2"/>
      <c r="C18" s="272"/>
      <c r="D18" s="270" t="str">
        <f>E23</f>
        <v>FHS 9th Grade Ct. 19</v>
      </c>
      <c r="E18" s="273"/>
      <c r="F18" s="251" t="s">
        <v>414</v>
      </c>
      <c r="G18" s="273"/>
      <c r="H18" s="271" t="str">
        <f>H36</f>
        <v>FHS 9th Grade Ct. 18</v>
      </c>
      <c r="I18" s="274"/>
      <c r="J18" s="255"/>
      <c r="K18" s="2"/>
      <c r="L18" s="37"/>
    </row>
    <row r="19" spans="1:12" ht="21" customHeight="1" x14ac:dyDescent="0.15">
      <c r="A19" s="2"/>
      <c r="B19" s="32"/>
      <c r="C19" s="275"/>
      <c r="D19" s="276" t="s">
        <v>415</v>
      </c>
      <c r="E19" s="277"/>
      <c r="F19" s="253" t="s">
        <v>284</v>
      </c>
      <c r="G19" s="254"/>
      <c r="H19" s="278" t="s">
        <v>396</v>
      </c>
      <c r="I19" s="275"/>
      <c r="J19" s="279"/>
      <c r="K19" s="2"/>
      <c r="L19" s="37"/>
    </row>
    <row r="20" spans="1:12" ht="21" customHeight="1" x14ac:dyDescent="0.15">
      <c r="A20" s="2"/>
      <c r="B20" s="32"/>
      <c r="C20" s="280"/>
      <c r="D20" s="266"/>
      <c r="E20" s="257"/>
      <c r="F20" s="296" t="str">
        <f>D7</f>
        <v>FHS 9th Grade Ct. 18</v>
      </c>
      <c r="G20" s="259"/>
      <c r="H20" s="281"/>
      <c r="I20" s="280"/>
      <c r="J20" s="279"/>
      <c r="K20" s="2"/>
      <c r="L20" s="37"/>
    </row>
    <row r="21" spans="1:12" ht="21" customHeight="1" x14ac:dyDescent="0.15">
      <c r="A21" s="2"/>
      <c r="B21" s="32"/>
      <c r="C21" s="280"/>
      <c r="D21" s="280"/>
      <c r="E21" s="282"/>
      <c r="F21" s="298" t="s">
        <v>365</v>
      </c>
      <c r="G21" s="283"/>
      <c r="H21" s="284"/>
      <c r="I21" s="280"/>
      <c r="J21" s="279"/>
      <c r="K21" s="2"/>
      <c r="L21" s="37"/>
    </row>
    <row r="22" spans="1:12" ht="21" customHeight="1" x14ac:dyDescent="0.15">
      <c r="A22" s="2"/>
      <c r="B22" s="32"/>
      <c r="C22" s="280"/>
      <c r="D22" s="280"/>
      <c r="E22" s="285" t="s">
        <v>416</v>
      </c>
      <c r="F22" s="300"/>
      <c r="G22" s="286" t="s">
        <v>417</v>
      </c>
      <c r="H22" s="280"/>
      <c r="I22" s="280"/>
      <c r="J22" s="279"/>
      <c r="K22" s="2"/>
      <c r="L22" s="37"/>
    </row>
    <row r="23" spans="1:12" ht="21" customHeight="1" x14ac:dyDescent="0.15">
      <c r="A23" s="2"/>
      <c r="B23" s="32"/>
      <c r="C23" s="280"/>
      <c r="D23" s="287"/>
      <c r="E23" s="270" t="str">
        <f>G23</f>
        <v>FHS 9th Grade Ct. 19</v>
      </c>
      <c r="F23" s="269" t="s">
        <v>282</v>
      </c>
      <c r="G23" s="271" t="str">
        <f>F39</f>
        <v>FHS 9th Grade Ct. 19</v>
      </c>
      <c r="H23" s="287"/>
      <c r="I23" s="280"/>
      <c r="J23" s="279"/>
      <c r="K23" s="2"/>
      <c r="L23" s="37"/>
    </row>
    <row r="24" spans="1:12" ht="21" customHeight="1" x14ac:dyDescent="0.15">
      <c r="A24" s="2"/>
      <c r="B24" s="32"/>
      <c r="C24" s="266"/>
      <c r="D24" s="265"/>
      <c r="E24" s="276" t="s">
        <v>352</v>
      </c>
      <c r="F24" s="251" t="s">
        <v>315</v>
      </c>
      <c r="G24" s="278" t="s">
        <v>281</v>
      </c>
      <c r="H24" s="292"/>
      <c r="I24" s="260"/>
      <c r="J24" s="279"/>
      <c r="K24" s="2"/>
      <c r="L24" s="37"/>
    </row>
    <row r="25" spans="1:12" ht="21" customHeight="1" x14ac:dyDescent="0.15">
      <c r="A25" s="2"/>
      <c r="B25" s="32"/>
      <c r="C25" s="266"/>
      <c r="D25" s="260"/>
      <c r="E25" s="293"/>
      <c r="F25" s="253" t="s">
        <v>323</v>
      </c>
      <c r="G25" s="294"/>
      <c r="H25" s="266"/>
      <c r="I25" s="260"/>
      <c r="J25" s="279"/>
      <c r="K25" s="2"/>
      <c r="L25" s="37"/>
    </row>
    <row r="26" spans="1:12" ht="21" customHeight="1" x14ac:dyDescent="0.15">
      <c r="A26" s="2"/>
      <c r="B26" s="32"/>
      <c r="C26" s="266"/>
      <c r="D26" s="260"/>
      <c r="E26" s="295"/>
      <c r="F26" s="296" t="str">
        <f>E7</f>
        <v>FHS 9th Grade Ct. 19</v>
      </c>
      <c r="G26" s="297"/>
      <c r="H26" s="266"/>
      <c r="I26" s="260"/>
      <c r="J26" s="279"/>
      <c r="K26" s="2"/>
      <c r="L26" s="37"/>
    </row>
    <row r="27" spans="1:12" ht="21" customHeight="1" x14ac:dyDescent="0.15">
      <c r="A27" s="2"/>
      <c r="B27" s="100"/>
      <c r="C27" s="270" t="s">
        <v>418</v>
      </c>
      <c r="D27" s="41"/>
      <c r="E27" s="262"/>
      <c r="F27" s="305" t="s">
        <v>419</v>
      </c>
      <c r="G27" s="264"/>
      <c r="H27" s="41"/>
      <c r="I27" s="271" t="s">
        <v>420</v>
      </c>
      <c r="J27" s="326"/>
      <c r="K27" s="2"/>
      <c r="L27" s="37"/>
    </row>
    <row r="28" spans="1:12" ht="21" customHeight="1" x14ac:dyDescent="0.15">
      <c r="A28" s="32"/>
      <c r="B28" s="103"/>
      <c r="C28" s="276" t="str">
        <f>D18</f>
        <v>FHS 9th Grade Ct. 19</v>
      </c>
      <c r="D28" s="41"/>
      <c r="E28" s="252"/>
      <c r="F28" s="300"/>
      <c r="G28" s="254"/>
      <c r="H28" s="41"/>
      <c r="I28" s="278" t="str">
        <f>H18</f>
        <v>FHS 9th Grade Ct. 18</v>
      </c>
      <c r="J28" s="327"/>
      <c r="K28" s="13"/>
      <c r="L28" s="37"/>
    </row>
    <row r="29" spans="1:12" ht="21" customHeight="1" x14ac:dyDescent="0.15">
      <c r="A29" s="32"/>
      <c r="B29" s="280"/>
      <c r="C29" s="270" t="s">
        <v>421</v>
      </c>
      <c r="D29" s="41"/>
      <c r="E29" s="273"/>
      <c r="F29" s="269" t="s">
        <v>356</v>
      </c>
      <c r="G29" s="41"/>
      <c r="H29" s="41"/>
      <c r="I29" s="271" t="s">
        <v>381</v>
      </c>
      <c r="J29" s="280"/>
      <c r="K29" s="13"/>
      <c r="L29" s="37"/>
    </row>
    <row r="30" spans="1:12" ht="21" customHeight="1" x14ac:dyDescent="0.15">
      <c r="A30" s="32"/>
      <c r="B30" s="280"/>
      <c r="C30" s="13"/>
      <c r="D30" s="41"/>
      <c r="E30" s="41"/>
      <c r="F30" s="250"/>
      <c r="G30" s="41"/>
      <c r="H30" s="41"/>
      <c r="I30" s="32"/>
      <c r="J30" s="328"/>
      <c r="K30" s="13"/>
      <c r="L30" s="37"/>
    </row>
    <row r="31" spans="1:12" ht="21" customHeight="1" x14ac:dyDescent="0.15">
      <c r="A31" s="32"/>
      <c r="B31" s="280"/>
      <c r="C31" s="266"/>
      <c r="D31" s="41"/>
      <c r="E31" s="41"/>
      <c r="F31" s="251" t="s">
        <v>291</v>
      </c>
      <c r="G31" s="41"/>
      <c r="H31" s="273"/>
      <c r="I31" s="260"/>
      <c r="J31" s="328"/>
      <c r="K31" s="13"/>
      <c r="L31" s="37"/>
    </row>
    <row r="32" spans="1:12" ht="21" customHeight="1" x14ac:dyDescent="0.15">
      <c r="A32" s="32"/>
      <c r="B32" s="280"/>
      <c r="C32" s="266"/>
      <c r="D32" s="41"/>
      <c r="E32" s="252"/>
      <c r="F32" s="253" t="s">
        <v>353</v>
      </c>
      <c r="G32" s="254"/>
      <c r="H32" s="273"/>
      <c r="I32" s="260"/>
      <c r="J32" s="328"/>
      <c r="K32" s="13"/>
      <c r="L32" s="37"/>
    </row>
    <row r="33" spans="1:12" ht="21" customHeight="1" x14ac:dyDescent="0.15">
      <c r="A33" s="32"/>
      <c r="B33" s="280"/>
      <c r="C33" s="266"/>
      <c r="D33" s="256"/>
      <c r="E33" s="329"/>
      <c r="F33" s="258" t="str">
        <f>F20</f>
        <v>FHS 9th Grade Ct. 18</v>
      </c>
      <c r="G33" s="330"/>
      <c r="H33" s="256"/>
      <c r="I33" s="260"/>
      <c r="J33" s="328"/>
      <c r="K33" s="13"/>
      <c r="L33" s="37"/>
    </row>
    <row r="34" spans="1:12" ht="21" customHeight="1" x14ac:dyDescent="0.15">
      <c r="A34" s="32"/>
      <c r="B34" s="280"/>
      <c r="C34" s="280"/>
      <c r="D34" s="261"/>
      <c r="E34" s="331"/>
      <c r="F34" s="263" t="s">
        <v>402</v>
      </c>
      <c r="G34" s="332"/>
      <c r="H34" s="333"/>
      <c r="I34" s="280"/>
      <c r="J34" s="328"/>
      <c r="K34" s="13"/>
      <c r="L34" s="37"/>
    </row>
    <row r="35" spans="1:12" ht="21" customHeight="1" x14ac:dyDescent="0.15">
      <c r="A35" s="32"/>
      <c r="B35" s="280"/>
      <c r="C35" s="280"/>
      <c r="D35" s="276" t="s">
        <v>422</v>
      </c>
      <c r="E35" s="252"/>
      <c r="F35" s="267"/>
      <c r="G35" s="254"/>
      <c r="H35" s="271" t="s">
        <v>423</v>
      </c>
      <c r="I35" s="280"/>
      <c r="J35" s="328"/>
      <c r="K35" s="13"/>
      <c r="L35" s="37"/>
    </row>
    <row r="36" spans="1:12" ht="21" customHeight="1" x14ac:dyDescent="0.15">
      <c r="A36" s="32"/>
      <c r="B36" s="280"/>
      <c r="C36" s="287"/>
      <c r="D36" s="276" t="str">
        <f>G63</f>
        <v>Frenship High Ct. 13</v>
      </c>
      <c r="E36" s="334"/>
      <c r="F36" s="303" t="s">
        <v>351</v>
      </c>
      <c r="G36" s="335"/>
      <c r="H36" s="271" t="str">
        <f>F13</f>
        <v>FHS 9th Grade Ct. 18</v>
      </c>
      <c r="I36" s="287"/>
      <c r="J36" s="328"/>
      <c r="K36" s="13"/>
      <c r="L36" s="37"/>
    </row>
    <row r="37" spans="1:12" ht="21" customHeight="1" x14ac:dyDescent="0.15">
      <c r="A37" s="32"/>
      <c r="B37" s="266"/>
      <c r="C37" s="265"/>
      <c r="D37" s="270" t="s">
        <v>401</v>
      </c>
      <c r="E37" s="334"/>
      <c r="F37" s="336" t="s">
        <v>363</v>
      </c>
      <c r="G37" s="335"/>
      <c r="H37" s="271" t="s">
        <v>288</v>
      </c>
      <c r="I37" s="261"/>
      <c r="J37" s="337"/>
      <c r="K37" s="13"/>
      <c r="L37" s="37"/>
    </row>
    <row r="38" spans="1:12" ht="21" customHeight="1" x14ac:dyDescent="0.15">
      <c r="A38" s="32"/>
      <c r="B38" s="266"/>
      <c r="C38" s="260"/>
      <c r="D38" s="266"/>
      <c r="E38" s="252"/>
      <c r="F38" s="253" t="s">
        <v>376</v>
      </c>
      <c r="G38" s="254"/>
      <c r="H38" s="260"/>
      <c r="I38" s="266"/>
      <c r="J38" s="337"/>
      <c r="K38" s="13"/>
      <c r="L38" s="37"/>
    </row>
    <row r="39" spans="1:12" ht="21" customHeight="1" x14ac:dyDescent="0.15">
      <c r="A39" s="32"/>
      <c r="B39" s="266"/>
      <c r="C39" s="260"/>
      <c r="D39" s="274"/>
      <c r="E39" s="257"/>
      <c r="F39" s="258" t="str">
        <f>F26</f>
        <v>FHS 9th Grade Ct. 19</v>
      </c>
      <c r="G39" s="259"/>
      <c r="H39" s="272"/>
      <c r="I39" s="266"/>
      <c r="J39" s="337"/>
      <c r="K39" s="13"/>
      <c r="L39" s="37"/>
    </row>
    <row r="40" spans="1:12" ht="21" customHeight="1" x14ac:dyDescent="0.15">
      <c r="A40" s="32"/>
      <c r="B40" s="270" t="s">
        <v>424</v>
      </c>
      <c r="C40" s="41"/>
      <c r="D40" s="338"/>
      <c r="E40" s="262"/>
      <c r="F40" s="263" t="s">
        <v>425</v>
      </c>
      <c r="G40" s="264"/>
      <c r="H40" s="338"/>
      <c r="I40" s="41"/>
      <c r="J40" s="271" t="s">
        <v>426</v>
      </c>
      <c r="K40" s="13"/>
      <c r="L40" s="37"/>
    </row>
    <row r="41" spans="1:12" ht="21" customHeight="1" x14ac:dyDescent="0.15">
      <c r="A41" s="100"/>
      <c r="B41" s="270" t="str">
        <f>C28</f>
        <v>FHS 9th Grade Ct. 19</v>
      </c>
      <c r="C41" s="41"/>
      <c r="D41" s="41"/>
      <c r="E41" s="252"/>
      <c r="F41" s="267"/>
      <c r="G41" s="254"/>
      <c r="H41" s="41"/>
      <c r="I41" s="41"/>
      <c r="J41" s="271" t="str">
        <f>H56</f>
        <v>Frenship High Ct. 13</v>
      </c>
      <c r="K41" s="118"/>
      <c r="L41" s="37"/>
    </row>
    <row r="42" spans="1:12" ht="21" customHeight="1" x14ac:dyDescent="0.15">
      <c r="A42" s="301" t="s">
        <v>297</v>
      </c>
      <c r="B42" s="276" t="s">
        <v>427</v>
      </c>
      <c r="C42" s="41"/>
      <c r="D42" s="41"/>
      <c r="E42" s="268"/>
      <c r="F42" s="269" t="s">
        <v>296</v>
      </c>
      <c r="G42" s="41"/>
      <c r="H42" s="2"/>
      <c r="I42" s="2"/>
      <c r="J42" s="278" t="s">
        <v>428</v>
      </c>
      <c r="K42" s="302" t="s">
        <v>301</v>
      </c>
      <c r="L42" s="37"/>
    </row>
    <row r="43" spans="1:12" ht="21" customHeight="1" x14ac:dyDescent="0.15">
      <c r="A43" s="271" t="s">
        <v>302</v>
      </c>
      <c r="B43" s="266"/>
      <c r="C43" s="41"/>
      <c r="D43" s="41"/>
      <c r="E43" s="268"/>
      <c r="F43" s="41"/>
      <c r="G43" s="41"/>
      <c r="H43" s="2"/>
      <c r="I43" s="2"/>
      <c r="J43" s="32"/>
      <c r="K43" s="270" t="s">
        <v>302</v>
      </c>
      <c r="L43" s="37"/>
    </row>
    <row r="44" spans="1:12" ht="21" customHeight="1" x14ac:dyDescent="0.15">
      <c r="A44" s="32"/>
      <c r="B44" s="266"/>
      <c r="C44" s="41"/>
      <c r="D44" s="41"/>
      <c r="E44" s="41"/>
      <c r="F44" s="251" t="s">
        <v>299</v>
      </c>
      <c r="G44" s="41"/>
      <c r="H44" s="41"/>
      <c r="I44" s="2"/>
      <c r="J44" s="32"/>
      <c r="K44" s="13"/>
      <c r="L44" s="37"/>
    </row>
    <row r="45" spans="1:12" ht="21" customHeight="1" x14ac:dyDescent="0.15">
      <c r="A45" s="32"/>
      <c r="B45" s="266"/>
      <c r="C45" s="41"/>
      <c r="D45" s="41"/>
      <c r="E45" s="252"/>
      <c r="F45" s="253" t="s">
        <v>370</v>
      </c>
      <c r="G45" s="254"/>
      <c r="H45" s="41"/>
      <c r="I45" s="41"/>
      <c r="J45" s="32"/>
      <c r="K45" s="13"/>
      <c r="L45" s="37"/>
    </row>
    <row r="46" spans="1:12" ht="21" customHeight="1" x14ac:dyDescent="0.15">
      <c r="A46" s="32"/>
      <c r="B46" s="266"/>
      <c r="C46" s="41"/>
      <c r="D46" s="41"/>
      <c r="E46" s="257"/>
      <c r="F46" s="339" t="str">
        <f>G7</f>
        <v>Frenship High Ct. 13</v>
      </c>
      <c r="G46" s="340"/>
      <c r="H46" s="41"/>
      <c r="I46" s="41"/>
      <c r="J46" s="32"/>
      <c r="K46" s="13"/>
      <c r="L46" s="37"/>
    </row>
    <row r="47" spans="1:12" ht="21" customHeight="1" x14ac:dyDescent="0.15">
      <c r="A47" s="32"/>
      <c r="B47" s="266"/>
      <c r="C47" s="41"/>
      <c r="D47" s="260"/>
      <c r="E47" s="282"/>
      <c r="F47" s="298" t="s">
        <v>429</v>
      </c>
      <c r="G47" s="283"/>
      <c r="H47" s="266"/>
      <c r="I47" s="41"/>
      <c r="J47" s="32"/>
      <c r="K47" s="13"/>
      <c r="L47" s="37"/>
    </row>
    <row r="48" spans="1:12" ht="21" customHeight="1" x14ac:dyDescent="0.15">
      <c r="A48" s="32"/>
      <c r="B48" s="266"/>
      <c r="C48" s="41"/>
      <c r="D48" s="260"/>
      <c r="E48" s="341" t="s">
        <v>430</v>
      </c>
      <c r="F48" s="342"/>
      <c r="G48" s="343" t="s">
        <v>431</v>
      </c>
      <c r="H48" s="266"/>
      <c r="I48" s="41"/>
      <c r="J48" s="32"/>
      <c r="K48" s="13"/>
      <c r="L48" s="37"/>
    </row>
    <row r="49" spans="1:12" ht="21" customHeight="1" x14ac:dyDescent="0.15">
      <c r="A49" s="32"/>
      <c r="B49" s="266"/>
      <c r="C49" s="41"/>
      <c r="D49" s="272"/>
      <c r="E49" s="270" t="str">
        <f>F66</f>
        <v>Frenship High Ct. 14</v>
      </c>
      <c r="F49" s="344" t="s">
        <v>305</v>
      </c>
      <c r="G49" s="271" t="str">
        <f>F60</f>
        <v>Frenship High Ct. 13</v>
      </c>
      <c r="H49" s="274"/>
      <c r="I49" s="41"/>
      <c r="J49" s="32"/>
      <c r="K49" s="13"/>
      <c r="L49" s="37"/>
    </row>
    <row r="50" spans="1:12" ht="21" customHeight="1" x14ac:dyDescent="0.15">
      <c r="A50" s="32"/>
      <c r="B50" s="266"/>
      <c r="C50" s="260"/>
      <c r="D50" s="275"/>
      <c r="E50" s="276" t="s">
        <v>364</v>
      </c>
      <c r="F50" s="251" t="s">
        <v>388</v>
      </c>
      <c r="G50" s="278" t="s">
        <v>403</v>
      </c>
      <c r="H50" s="275"/>
      <c r="I50" s="266"/>
      <c r="J50" s="32"/>
      <c r="K50" s="13"/>
      <c r="L50" s="37"/>
    </row>
    <row r="51" spans="1:12" ht="21" customHeight="1" x14ac:dyDescent="0.15">
      <c r="A51" s="32"/>
      <c r="B51" s="266"/>
      <c r="C51" s="260"/>
      <c r="D51" s="284"/>
      <c r="E51" s="345"/>
      <c r="F51" s="253" t="s">
        <v>432</v>
      </c>
      <c r="G51" s="294"/>
      <c r="H51" s="280"/>
      <c r="I51" s="266"/>
      <c r="J51" s="32"/>
      <c r="K51" s="13"/>
      <c r="L51" s="37"/>
    </row>
    <row r="52" spans="1:12" ht="21" customHeight="1" x14ac:dyDescent="0.15">
      <c r="A52" s="32"/>
      <c r="B52" s="266"/>
      <c r="C52" s="260"/>
      <c r="D52" s="280"/>
      <c r="E52" s="295"/>
      <c r="F52" s="296" t="str">
        <f>H7</f>
        <v>Frenship High Ct. 14</v>
      </c>
      <c r="G52" s="297"/>
      <c r="H52" s="284"/>
      <c r="I52" s="266"/>
      <c r="J52" s="32"/>
      <c r="K52" s="13"/>
      <c r="L52" s="37"/>
    </row>
    <row r="53" spans="1:12" ht="21" customHeight="1" x14ac:dyDescent="0.15">
      <c r="A53" s="32"/>
      <c r="B53" s="266"/>
      <c r="C53" s="260"/>
      <c r="D53" s="266"/>
      <c r="E53" s="262"/>
      <c r="F53" s="298" t="s">
        <v>286</v>
      </c>
      <c r="G53" s="264"/>
      <c r="H53" s="281"/>
      <c r="I53" s="266"/>
      <c r="J53" s="32"/>
      <c r="K53" s="13"/>
      <c r="L53" s="37"/>
    </row>
    <row r="54" spans="1:12" ht="21" customHeight="1" x14ac:dyDescent="0.15">
      <c r="A54" s="32"/>
      <c r="B54" s="266"/>
      <c r="C54" s="260"/>
      <c r="D54" s="266"/>
      <c r="E54" s="346"/>
      <c r="F54" s="342"/>
      <c r="G54" s="347"/>
      <c r="H54" s="260"/>
      <c r="I54" s="266"/>
      <c r="J54" s="32"/>
      <c r="K54" s="13"/>
      <c r="L54" s="37"/>
    </row>
    <row r="55" spans="1:12" ht="21" customHeight="1" x14ac:dyDescent="0.15">
      <c r="A55" s="32"/>
      <c r="B55" s="266"/>
      <c r="C55" s="260"/>
      <c r="D55" s="270" t="s">
        <v>433</v>
      </c>
      <c r="E55" s="41"/>
      <c r="F55" s="344" t="s">
        <v>379</v>
      </c>
      <c r="G55" s="41"/>
      <c r="H55" s="271" t="s">
        <v>434</v>
      </c>
      <c r="I55" s="266"/>
      <c r="J55" s="32"/>
      <c r="K55" s="13"/>
      <c r="L55" s="37"/>
    </row>
    <row r="56" spans="1:12" ht="21" customHeight="1" x14ac:dyDescent="0.15">
      <c r="A56" s="32"/>
      <c r="B56" s="274"/>
      <c r="C56" s="272"/>
      <c r="D56" s="270" t="str">
        <f>E63</f>
        <v>Frenship High Ct. 14</v>
      </c>
      <c r="E56" s="41"/>
      <c r="F56" s="41"/>
      <c r="G56" s="273"/>
      <c r="H56" s="271" t="str">
        <f>D36</f>
        <v>Frenship High Ct. 13</v>
      </c>
      <c r="I56" s="274"/>
      <c r="J56" s="100"/>
      <c r="K56" s="13"/>
      <c r="L56" s="37"/>
    </row>
    <row r="57" spans="1:12" ht="21" customHeight="1" x14ac:dyDescent="0.15">
      <c r="A57" s="2"/>
      <c r="B57" s="338"/>
      <c r="C57" s="265"/>
      <c r="D57" s="276" t="s">
        <v>435</v>
      </c>
      <c r="E57" s="41"/>
      <c r="F57" s="41"/>
      <c r="G57" s="273"/>
      <c r="H57" s="278" t="s">
        <v>436</v>
      </c>
      <c r="I57" s="261"/>
      <c r="J57" s="124"/>
      <c r="K57" s="2"/>
      <c r="L57" s="37"/>
    </row>
    <row r="58" spans="1:12" ht="21" customHeight="1" x14ac:dyDescent="0.15">
      <c r="A58" s="2"/>
      <c r="B58" s="41"/>
      <c r="C58" s="260"/>
      <c r="D58" s="266"/>
      <c r="E58" s="273"/>
      <c r="F58" s="251" t="s">
        <v>383</v>
      </c>
      <c r="G58" s="41"/>
      <c r="H58" s="260"/>
      <c r="I58" s="266"/>
      <c r="J58" s="2"/>
      <c r="K58" s="2"/>
      <c r="L58" s="37"/>
    </row>
    <row r="59" spans="1:12" ht="21" customHeight="1" x14ac:dyDescent="0.15">
      <c r="A59" s="2"/>
      <c r="B59" s="41"/>
      <c r="C59" s="260"/>
      <c r="D59" s="266"/>
      <c r="E59" s="252"/>
      <c r="F59" s="253" t="s">
        <v>437</v>
      </c>
      <c r="G59" s="254"/>
      <c r="H59" s="260"/>
      <c r="I59" s="266"/>
      <c r="J59" s="2"/>
      <c r="K59" s="2"/>
      <c r="L59" s="37"/>
    </row>
    <row r="60" spans="1:12" ht="21" customHeight="1" x14ac:dyDescent="0.15">
      <c r="A60" s="2"/>
      <c r="B60" s="41"/>
      <c r="C60" s="260"/>
      <c r="D60" s="266"/>
      <c r="E60" s="257"/>
      <c r="F60" s="348" t="str">
        <f>F46</f>
        <v>Frenship High Ct. 13</v>
      </c>
      <c r="G60" s="340"/>
      <c r="H60" s="260"/>
      <c r="I60" s="266"/>
      <c r="J60" s="2"/>
      <c r="K60" s="2"/>
      <c r="L60" s="37"/>
    </row>
    <row r="61" spans="1:12" ht="21" customHeight="1" x14ac:dyDescent="0.15">
      <c r="A61" s="2"/>
      <c r="B61" s="41"/>
      <c r="C61" s="260"/>
      <c r="D61" s="280"/>
      <c r="E61" s="282"/>
      <c r="F61" s="263" t="s">
        <v>397</v>
      </c>
      <c r="G61" s="283"/>
      <c r="H61" s="280"/>
      <c r="I61" s="266"/>
      <c r="J61" s="2"/>
      <c r="K61" s="2"/>
      <c r="L61" s="37"/>
    </row>
    <row r="62" spans="1:12" ht="21" customHeight="1" x14ac:dyDescent="0.15">
      <c r="A62" s="2"/>
      <c r="B62" s="41"/>
      <c r="C62" s="281"/>
      <c r="D62" s="280"/>
      <c r="E62" s="341" t="s">
        <v>438</v>
      </c>
      <c r="F62" s="349"/>
      <c r="G62" s="343" t="s">
        <v>439</v>
      </c>
      <c r="H62" s="280"/>
      <c r="I62" s="266"/>
      <c r="J62" s="2"/>
      <c r="K62" s="2"/>
      <c r="L62" s="37"/>
    </row>
    <row r="63" spans="1:12" ht="21" customHeight="1" x14ac:dyDescent="0.15">
      <c r="A63" s="2"/>
      <c r="B63" s="41"/>
      <c r="C63" s="260"/>
      <c r="D63" s="287"/>
      <c r="E63" s="288" t="str">
        <f>E49</f>
        <v>Frenship High Ct. 14</v>
      </c>
      <c r="F63" s="350" t="s">
        <v>440</v>
      </c>
      <c r="G63" s="290" t="str">
        <f>G49</f>
        <v>Frenship High Ct. 13</v>
      </c>
      <c r="H63" s="287"/>
      <c r="I63" s="266"/>
      <c r="J63" s="2"/>
      <c r="K63" s="2"/>
      <c r="L63" s="37"/>
    </row>
    <row r="64" spans="1:12" ht="21" customHeight="1" x14ac:dyDescent="0.15">
      <c r="A64" s="2"/>
      <c r="B64" s="41"/>
      <c r="C64" s="41"/>
      <c r="D64" s="265"/>
      <c r="E64" s="308" t="s">
        <v>350</v>
      </c>
      <c r="F64" s="336" t="s">
        <v>307</v>
      </c>
      <c r="G64" s="310" t="s">
        <v>390</v>
      </c>
      <c r="H64" s="261"/>
      <c r="I64" s="41"/>
      <c r="J64" s="2"/>
      <c r="K64" s="2"/>
      <c r="L64" s="37"/>
    </row>
    <row r="65" spans="1:12" ht="21" customHeight="1" x14ac:dyDescent="0.15">
      <c r="A65" s="41"/>
      <c r="B65" s="41"/>
      <c r="C65" s="41"/>
      <c r="D65" s="260"/>
      <c r="E65" s="293"/>
      <c r="F65" s="253" t="s">
        <v>441</v>
      </c>
      <c r="G65" s="294"/>
      <c r="H65" s="266"/>
      <c r="I65" s="41"/>
      <c r="J65" s="2"/>
      <c r="K65" s="2"/>
      <c r="L65" s="37"/>
    </row>
    <row r="66" spans="1:12" ht="21" customHeight="1" x14ac:dyDescent="0.15">
      <c r="A66" s="2"/>
      <c r="B66" s="41"/>
      <c r="C66" s="41"/>
      <c r="D66" s="260"/>
      <c r="E66" s="295"/>
      <c r="F66" s="348" t="str">
        <f>F52</f>
        <v>Frenship High Ct. 14</v>
      </c>
      <c r="G66" s="351"/>
      <c r="H66" s="266"/>
      <c r="I66" s="41"/>
      <c r="J66" s="255"/>
      <c r="K66" s="2"/>
      <c r="L66" s="37"/>
    </row>
    <row r="67" spans="1:12" ht="21" customHeight="1" x14ac:dyDescent="0.15">
      <c r="A67" s="2"/>
      <c r="B67" s="41"/>
      <c r="C67" s="41"/>
      <c r="D67" s="41"/>
      <c r="E67" s="262"/>
      <c r="F67" s="263" t="s">
        <v>385</v>
      </c>
      <c r="G67" s="264"/>
      <c r="H67" s="41"/>
      <c r="I67" s="41"/>
      <c r="J67" s="2"/>
      <c r="K67" s="2"/>
      <c r="L67" s="37"/>
    </row>
    <row r="68" spans="1:12" ht="21" customHeight="1" x14ac:dyDescent="0.15">
      <c r="A68" s="2"/>
      <c r="B68" s="41"/>
      <c r="C68" s="41"/>
      <c r="D68" s="41"/>
      <c r="E68" s="346"/>
      <c r="F68" s="349"/>
      <c r="G68" s="347"/>
      <c r="H68" s="41"/>
      <c r="I68" s="2"/>
      <c r="J68" s="2"/>
      <c r="K68" s="2"/>
      <c r="L68" s="37"/>
    </row>
    <row r="69" spans="1:12" ht="21" customHeight="1" x14ac:dyDescent="0.15">
      <c r="A69" s="2"/>
      <c r="B69" s="41"/>
      <c r="C69" s="41"/>
      <c r="D69" s="41"/>
      <c r="E69" s="41"/>
      <c r="F69" s="344" t="s">
        <v>319</v>
      </c>
      <c r="G69" s="41"/>
      <c r="H69" s="41"/>
      <c r="I69" s="352"/>
      <c r="J69" s="2"/>
      <c r="K69" s="2"/>
      <c r="L69" s="37"/>
    </row>
    <row r="70" spans="1:12" ht="21" customHeight="1" x14ac:dyDescent="0.15">
      <c r="A70" s="2"/>
      <c r="B70" s="2"/>
      <c r="C70" s="2"/>
      <c r="D70" s="41"/>
      <c r="E70" s="41"/>
      <c r="F70" s="41"/>
      <c r="G70" s="41"/>
      <c r="H70" s="41"/>
      <c r="I70" s="250"/>
      <c r="J70" s="41"/>
      <c r="K70" s="2"/>
      <c r="L70" s="37"/>
    </row>
    <row r="71" spans="1:12" ht="21" customHeight="1" x14ac:dyDescent="0.15">
      <c r="A71" s="2"/>
      <c r="B71" s="25"/>
      <c r="C71" s="2"/>
      <c r="D71" s="20"/>
      <c r="E71" s="353"/>
      <c r="F71" s="2"/>
      <c r="G71" s="2"/>
      <c r="H71" s="2"/>
      <c r="I71" s="20"/>
      <c r="J71" s="2"/>
      <c r="K71" s="2"/>
      <c r="L71" s="37"/>
    </row>
    <row r="72" spans="1:12" ht="21" customHeight="1" x14ac:dyDescent="0.2">
      <c r="A72" s="31"/>
      <c r="B72" s="144"/>
      <c r="C72" s="145" t="s">
        <v>320</v>
      </c>
      <c r="D72" s="2"/>
      <c r="E72" s="2"/>
      <c r="F72" s="2"/>
      <c r="G72" s="2"/>
      <c r="H72" s="2"/>
      <c r="I72" s="2"/>
      <c r="J72" s="2"/>
      <c r="K72" s="2"/>
      <c r="L72" s="37"/>
    </row>
    <row r="73" spans="1:12" ht="21" customHeight="1" x14ac:dyDescent="0.15">
      <c r="A73" s="2"/>
      <c r="B73" s="146"/>
      <c r="C73" s="2"/>
      <c r="D73" s="2"/>
      <c r="E73" s="2"/>
      <c r="F73" s="2"/>
      <c r="G73" s="2"/>
      <c r="H73" s="2"/>
      <c r="I73" s="2"/>
      <c r="J73" s="2"/>
      <c r="K73" s="2"/>
      <c r="L73" s="37"/>
    </row>
    <row r="74" spans="1:12" ht="21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7"/>
    </row>
    <row r="75" spans="1:12" ht="21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7"/>
    </row>
    <row r="76" spans="1:12" ht="21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7"/>
    </row>
    <row r="77" spans="1:12" ht="21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7"/>
    </row>
    <row r="78" spans="1:12" ht="21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7"/>
    </row>
    <row r="79" spans="1:12" ht="21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7"/>
    </row>
    <row r="80" spans="1:12" ht="21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7"/>
    </row>
    <row r="81" spans="1:12" ht="21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7"/>
    </row>
    <row r="82" spans="1:12" ht="21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7"/>
    </row>
    <row r="83" spans="1:12" ht="21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7"/>
    </row>
    <row r="84" spans="1:12" ht="21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7"/>
    </row>
    <row r="85" spans="1:12" ht="21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7"/>
    </row>
    <row r="86" spans="1:12" ht="21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7"/>
    </row>
  </sheetData>
  <mergeCells count="6">
    <mergeCell ref="A5:K5"/>
    <mergeCell ref="B9:J9"/>
    <mergeCell ref="A1:K1"/>
    <mergeCell ref="A2:K2"/>
    <mergeCell ref="A3:C3"/>
    <mergeCell ref="A4:K4"/>
  </mergeCells>
  <pageMargins left="0.25" right="0.25" top="0.22" bottom="0.24" header="0.22" footer="0.24"/>
  <pageSetup scale="40" orientation="portrait"/>
  <headerFooter>
    <oddFooter>&amp;C&amp;"Helvetica Neue,Regular"&amp;12&amp;K000000&amp;P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V77"/>
  <sheetViews>
    <sheetView showGridLines="0" workbookViewId="0"/>
  </sheetViews>
  <sheetFormatPr baseColWidth="10" defaultColWidth="8.83203125" defaultRowHeight="12.75" customHeight="1" x14ac:dyDescent="0.15"/>
  <cols>
    <col min="1" max="1" width="15.6640625" style="354" customWidth="1"/>
    <col min="2" max="10" width="23.6640625" style="354" customWidth="1"/>
    <col min="11" max="11" width="15.6640625" style="354" customWidth="1"/>
    <col min="12" max="256" width="8.83203125" style="354" customWidth="1"/>
  </cols>
  <sheetData>
    <row r="1" spans="1:11" ht="20.5" customHeight="1" x14ac:dyDescent="0.2">
      <c r="A1" s="2"/>
      <c r="B1" s="550" t="s">
        <v>0</v>
      </c>
      <c r="C1" s="553"/>
      <c r="D1" s="553"/>
      <c r="E1" s="553"/>
      <c r="F1" s="553"/>
      <c r="G1" s="553"/>
      <c r="H1" s="553"/>
      <c r="I1" s="553"/>
      <c r="J1" s="553"/>
      <c r="K1" s="2"/>
    </row>
    <row r="2" spans="1:11" ht="18.5" customHeight="1" x14ac:dyDescent="0.2">
      <c r="A2" s="2"/>
      <c r="B2" s="487" t="s">
        <v>1</v>
      </c>
      <c r="C2" s="489"/>
      <c r="D2" s="489"/>
      <c r="E2" s="489"/>
      <c r="F2" s="489"/>
      <c r="G2" s="489"/>
      <c r="H2" s="489"/>
      <c r="I2" s="489"/>
      <c r="J2" s="489"/>
      <c r="K2" s="2"/>
    </row>
    <row r="3" spans="1:11" ht="18.5" customHeight="1" x14ac:dyDescent="0.2">
      <c r="A3" s="2"/>
      <c r="B3" s="554"/>
      <c r="C3" s="554"/>
      <c r="D3" s="554"/>
      <c r="E3" s="3"/>
      <c r="F3" s="3"/>
      <c r="G3" s="2"/>
      <c r="H3" s="2"/>
      <c r="I3" s="2"/>
      <c r="J3" s="2"/>
      <c r="K3" s="2"/>
    </row>
    <row r="4" spans="1:11" ht="20.5" customHeight="1" x14ac:dyDescent="0.2">
      <c r="A4" s="2"/>
      <c r="B4" s="550" t="str">
        <f>Pools!A36</f>
        <v>Division III</v>
      </c>
      <c r="C4" s="551"/>
      <c r="D4" s="551"/>
      <c r="E4" s="551"/>
      <c r="F4" s="551"/>
      <c r="G4" s="551"/>
      <c r="H4" s="551"/>
      <c r="I4" s="551"/>
      <c r="J4" s="551"/>
      <c r="K4" s="2"/>
    </row>
    <row r="5" spans="1:11" ht="21" customHeight="1" x14ac:dyDescent="0.2">
      <c r="A5" s="2"/>
      <c r="B5" s="550" t="s">
        <v>321</v>
      </c>
      <c r="C5" s="551"/>
      <c r="D5" s="551"/>
      <c r="E5" s="551"/>
      <c r="F5" s="551"/>
      <c r="G5" s="551"/>
      <c r="H5" s="551"/>
      <c r="I5" s="551"/>
      <c r="J5" s="551"/>
      <c r="K5" s="2"/>
    </row>
    <row r="6" spans="1:11" ht="21" customHeight="1" x14ac:dyDescent="0.2">
      <c r="A6" s="2"/>
      <c r="B6" s="87"/>
      <c r="C6" s="87"/>
      <c r="D6" s="87"/>
      <c r="E6" s="87"/>
      <c r="F6" s="87"/>
      <c r="G6" s="87"/>
      <c r="H6" s="87"/>
      <c r="I6" s="87"/>
      <c r="J6" s="87"/>
      <c r="K6" s="2"/>
    </row>
    <row r="7" spans="1:11" ht="18" customHeight="1" x14ac:dyDescent="0.15">
      <c r="A7" s="2"/>
      <c r="B7" s="2"/>
      <c r="C7" s="2"/>
      <c r="D7" s="40" t="s">
        <v>38</v>
      </c>
      <c r="E7" s="40" t="s">
        <v>77</v>
      </c>
      <c r="F7" s="40" t="s">
        <v>275</v>
      </c>
      <c r="G7" s="40" t="s">
        <v>78</v>
      </c>
      <c r="H7" s="2"/>
      <c r="I7" s="2"/>
      <c r="J7" s="2"/>
      <c r="K7" s="2"/>
    </row>
    <row r="8" spans="1:11" ht="18" customHeight="1" x14ac:dyDescent="0.15">
      <c r="A8" s="2"/>
      <c r="B8" s="2"/>
      <c r="C8" s="2"/>
      <c r="D8" s="249"/>
      <c r="E8" s="249"/>
      <c r="F8" s="250"/>
      <c r="G8" s="250"/>
      <c r="H8" s="355"/>
      <c r="I8" s="2"/>
      <c r="J8" s="2"/>
      <c r="K8" s="2"/>
    </row>
    <row r="9" spans="1:11" ht="18" customHeight="1" x14ac:dyDescent="0.15">
      <c r="A9" s="2"/>
      <c r="B9" s="2"/>
      <c r="C9" s="2"/>
      <c r="D9" s="249"/>
      <c r="E9" s="249"/>
      <c r="F9" s="250"/>
      <c r="G9" s="250"/>
      <c r="H9" s="355"/>
      <c r="I9" s="2"/>
      <c r="J9" s="2"/>
      <c r="K9" s="2"/>
    </row>
    <row r="10" spans="1:11" ht="22.5" customHeight="1" x14ac:dyDescent="0.15">
      <c r="A10" s="2"/>
      <c r="B10" s="2"/>
      <c r="C10" s="2"/>
      <c r="D10" s="249"/>
      <c r="E10" s="249"/>
      <c r="F10" s="250"/>
      <c r="G10" s="251" t="s">
        <v>322</v>
      </c>
      <c r="H10" s="2"/>
      <c r="I10" s="2"/>
      <c r="J10" s="2"/>
      <c r="K10" s="2"/>
    </row>
    <row r="11" spans="1:11" ht="22.5" customHeight="1" x14ac:dyDescent="0.15">
      <c r="A11" s="2"/>
      <c r="B11" s="2"/>
      <c r="C11" s="2"/>
      <c r="D11" s="249"/>
      <c r="E11" s="249"/>
      <c r="F11" s="250"/>
      <c r="G11" s="356"/>
      <c r="H11" s="13"/>
      <c r="I11" s="2"/>
      <c r="J11" s="2"/>
      <c r="K11" s="2"/>
    </row>
    <row r="12" spans="1:11" ht="22.5" customHeight="1" x14ac:dyDescent="0.15">
      <c r="A12" s="2"/>
      <c r="B12" s="2"/>
      <c r="C12" s="2"/>
      <c r="D12" s="249"/>
      <c r="E12" s="249"/>
      <c r="F12" s="250"/>
      <c r="G12" s="271" t="s">
        <v>335</v>
      </c>
      <c r="H12" s="357"/>
      <c r="I12" s="2"/>
      <c r="J12" s="2"/>
      <c r="K12" s="2"/>
    </row>
    <row r="13" spans="1:11" ht="22.5" customHeight="1" x14ac:dyDescent="0.15">
      <c r="A13" s="2"/>
      <c r="B13" s="41"/>
      <c r="C13" s="41"/>
      <c r="D13" s="41"/>
      <c r="E13" s="41"/>
      <c r="F13" s="2"/>
      <c r="G13" s="271" t="str">
        <f>F16</f>
        <v>Frenship High Ct. 15</v>
      </c>
      <c r="H13" s="274"/>
      <c r="I13" s="41"/>
      <c r="J13" s="41"/>
      <c r="K13" s="2"/>
    </row>
    <row r="14" spans="1:11" ht="22.5" customHeight="1" x14ac:dyDescent="0.15">
      <c r="A14" s="2"/>
      <c r="B14" s="41"/>
      <c r="C14" s="41"/>
      <c r="D14" s="41"/>
      <c r="E14" s="41"/>
      <c r="F14" s="251" t="s">
        <v>442</v>
      </c>
      <c r="G14" s="278" t="s">
        <v>312</v>
      </c>
      <c r="H14" s="275"/>
      <c r="I14" s="266"/>
      <c r="J14" s="41"/>
      <c r="K14" s="2"/>
    </row>
    <row r="15" spans="1:11" ht="22.5" customHeight="1" x14ac:dyDescent="0.15">
      <c r="A15" s="2"/>
      <c r="B15" s="41"/>
      <c r="C15" s="41"/>
      <c r="D15" s="41"/>
      <c r="E15" s="252"/>
      <c r="F15" s="253" t="s">
        <v>284</v>
      </c>
      <c r="G15" s="358"/>
      <c r="H15" s="280"/>
      <c r="I15" s="266"/>
      <c r="J15" s="41"/>
      <c r="K15" s="2"/>
    </row>
    <row r="16" spans="1:11" ht="22.5" customHeight="1" x14ac:dyDescent="0.15">
      <c r="A16" s="2"/>
      <c r="B16" s="41"/>
      <c r="C16" s="41"/>
      <c r="D16" s="256"/>
      <c r="E16" s="257"/>
      <c r="F16" s="296" t="str">
        <f>D7</f>
        <v>Frenship High Ct. 15</v>
      </c>
      <c r="G16" s="297"/>
      <c r="H16" s="280"/>
      <c r="I16" s="266"/>
      <c r="J16" s="41"/>
      <c r="K16" s="2"/>
    </row>
    <row r="17" spans="1:11" ht="22.5" customHeight="1" x14ac:dyDescent="0.15">
      <c r="A17" s="2"/>
      <c r="B17" s="41"/>
      <c r="C17" s="260"/>
      <c r="D17" s="261"/>
      <c r="E17" s="262"/>
      <c r="F17" s="298" t="s">
        <v>443</v>
      </c>
      <c r="G17" s="332"/>
      <c r="H17" s="260"/>
      <c r="I17" s="266"/>
      <c r="J17" s="41"/>
      <c r="K17" s="2"/>
    </row>
    <row r="18" spans="1:11" ht="22.5" customHeight="1" x14ac:dyDescent="0.15">
      <c r="A18" s="2"/>
      <c r="B18" s="41"/>
      <c r="C18" s="260"/>
      <c r="D18" s="266"/>
      <c r="E18" s="252"/>
      <c r="F18" s="300"/>
      <c r="G18" s="359"/>
      <c r="H18" s="271" t="s">
        <v>349</v>
      </c>
      <c r="I18" s="274"/>
      <c r="J18" s="41"/>
      <c r="K18" s="2"/>
    </row>
    <row r="19" spans="1:11" ht="22.5" customHeight="1" x14ac:dyDescent="0.15">
      <c r="A19" s="2"/>
      <c r="B19" s="41"/>
      <c r="C19" s="260"/>
      <c r="D19" s="270" t="s">
        <v>387</v>
      </c>
      <c r="E19" s="250"/>
      <c r="F19" s="269" t="s">
        <v>338</v>
      </c>
      <c r="G19" s="273"/>
      <c r="H19" s="271" t="str">
        <f>E42</f>
        <v>Frenship High Ct. 15</v>
      </c>
      <c r="I19" s="275"/>
      <c r="J19" s="266"/>
      <c r="K19" s="2"/>
    </row>
    <row r="20" spans="1:11" ht="22.5" customHeight="1" x14ac:dyDescent="0.15">
      <c r="A20" s="2"/>
      <c r="B20" s="41"/>
      <c r="C20" s="272"/>
      <c r="D20" s="270" t="str">
        <f>H54</f>
        <v>Frenship High Ct. 16</v>
      </c>
      <c r="E20" s="250"/>
      <c r="F20" s="2"/>
      <c r="G20" s="41"/>
      <c r="H20" s="278" t="s">
        <v>309</v>
      </c>
      <c r="I20" s="280"/>
      <c r="J20" s="266"/>
      <c r="K20" s="2"/>
    </row>
    <row r="21" spans="1:11" ht="22.5" customHeight="1" x14ac:dyDescent="0.15">
      <c r="A21" s="2"/>
      <c r="B21" s="260"/>
      <c r="C21" s="275"/>
      <c r="D21" s="276" t="s">
        <v>300</v>
      </c>
      <c r="E21" s="273"/>
      <c r="F21" s="2"/>
      <c r="G21" s="41"/>
      <c r="H21" s="281"/>
      <c r="I21" s="280"/>
      <c r="J21" s="266"/>
      <c r="K21" s="2"/>
    </row>
    <row r="22" spans="1:11" ht="22.5" customHeight="1" x14ac:dyDescent="0.15">
      <c r="A22" s="2"/>
      <c r="B22" s="260"/>
      <c r="C22" s="284"/>
      <c r="D22" s="299"/>
      <c r="E22" s="273"/>
      <c r="F22" s="251" t="s">
        <v>444</v>
      </c>
      <c r="G22" s="41"/>
      <c r="H22" s="260"/>
      <c r="I22" s="280"/>
      <c r="J22" s="266"/>
      <c r="K22" s="2"/>
    </row>
    <row r="23" spans="1:11" ht="22.5" customHeight="1" x14ac:dyDescent="0.15">
      <c r="A23" s="2"/>
      <c r="B23" s="260"/>
      <c r="C23" s="284"/>
      <c r="D23" s="299"/>
      <c r="E23" s="277"/>
      <c r="F23" s="253" t="s">
        <v>384</v>
      </c>
      <c r="G23" s="360"/>
      <c r="H23" s="260"/>
      <c r="I23" s="280"/>
      <c r="J23" s="266"/>
      <c r="K23" s="2"/>
    </row>
    <row r="24" spans="1:11" ht="22.5" customHeight="1" x14ac:dyDescent="0.15">
      <c r="A24" s="2"/>
      <c r="B24" s="260"/>
      <c r="C24" s="280"/>
      <c r="D24" s="274"/>
      <c r="E24" s="257"/>
      <c r="F24" s="258" t="str">
        <f>G13</f>
        <v>Frenship High Ct. 15</v>
      </c>
      <c r="G24" s="330"/>
      <c r="H24" s="272"/>
      <c r="I24" s="284"/>
      <c r="J24" s="266"/>
      <c r="K24" s="2"/>
    </row>
    <row r="25" spans="1:11" ht="22.5" customHeight="1" x14ac:dyDescent="0.15">
      <c r="A25" s="2"/>
      <c r="B25" s="260"/>
      <c r="C25" s="266"/>
      <c r="D25" s="338"/>
      <c r="E25" s="262"/>
      <c r="F25" s="263" t="s">
        <v>304</v>
      </c>
      <c r="G25" s="332"/>
      <c r="H25" s="338"/>
      <c r="I25" s="281"/>
      <c r="J25" s="266"/>
      <c r="K25" s="2"/>
    </row>
    <row r="26" spans="1:11" ht="22.5" customHeight="1" x14ac:dyDescent="0.15">
      <c r="A26" s="2"/>
      <c r="B26" s="260"/>
      <c r="C26" s="266"/>
      <c r="D26" s="41"/>
      <c r="E26" s="252"/>
      <c r="F26" s="267"/>
      <c r="G26" s="359"/>
      <c r="H26" s="41"/>
      <c r="I26" s="271" t="s">
        <v>378</v>
      </c>
      <c r="J26" s="266"/>
      <c r="K26" s="2"/>
    </row>
    <row r="27" spans="1:11" ht="22.5" customHeight="1" x14ac:dyDescent="0.15">
      <c r="A27" s="2"/>
      <c r="B27" s="32"/>
      <c r="C27" s="270" t="s">
        <v>445</v>
      </c>
      <c r="D27" s="41"/>
      <c r="E27" s="41"/>
      <c r="F27" s="269" t="s">
        <v>395</v>
      </c>
      <c r="G27" s="273"/>
      <c r="H27" s="41"/>
      <c r="I27" s="271" t="str">
        <f>D37</f>
        <v>Frenship High Ct. 16</v>
      </c>
      <c r="J27" s="274"/>
      <c r="K27" s="2"/>
    </row>
    <row r="28" spans="1:11" ht="22.5" customHeight="1" x14ac:dyDescent="0.15">
      <c r="A28" s="2"/>
      <c r="B28" s="272"/>
      <c r="C28" s="270" t="str">
        <f>I27</f>
        <v>Frenship High Ct. 16</v>
      </c>
      <c r="D28" s="41"/>
      <c r="E28" s="41"/>
      <c r="F28" s="41"/>
      <c r="G28" s="41"/>
      <c r="H28" s="273"/>
      <c r="I28" s="278" t="s">
        <v>381</v>
      </c>
      <c r="J28" s="275"/>
      <c r="K28" s="13"/>
    </row>
    <row r="29" spans="1:11" ht="22.5" customHeight="1" x14ac:dyDescent="0.15">
      <c r="A29" s="32"/>
      <c r="B29" s="275"/>
      <c r="C29" s="276" t="s">
        <v>368</v>
      </c>
      <c r="D29" s="41"/>
      <c r="E29" s="41"/>
      <c r="F29" s="251" t="s">
        <v>406</v>
      </c>
      <c r="G29" s="41"/>
      <c r="H29" s="41"/>
      <c r="I29" s="32"/>
      <c r="J29" s="280"/>
      <c r="K29" s="13"/>
    </row>
    <row r="30" spans="1:11" ht="22.5" customHeight="1" x14ac:dyDescent="0.15">
      <c r="A30" s="32"/>
      <c r="B30" s="280"/>
      <c r="C30" s="13"/>
      <c r="D30" s="41"/>
      <c r="E30" s="252"/>
      <c r="F30" s="253" t="s">
        <v>353</v>
      </c>
      <c r="G30" s="360"/>
      <c r="H30" s="41"/>
      <c r="I30" s="32"/>
      <c r="J30" s="280"/>
      <c r="K30" s="13"/>
    </row>
    <row r="31" spans="1:11" ht="22.5" customHeight="1" x14ac:dyDescent="0.15">
      <c r="A31" s="32"/>
      <c r="B31" s="280"/>
      <c r="C31" s="13"/>
      <c r="D31" s="256"/>
      <c r="E31" s="257"/>
      <c r="F31" s="258" t="str">
        <f>F39</f>
        <v>Frenship High Ct. 16</v>
      </c>
      <c r="G31" s="259"/>
      <c r="H31" s="256"/>
      <c r="I31" s="32"/>
      <c r="J31" s="280"/>
      <c r="K31" s="13"/>
    </row>
    <row r="32" spans="1:11" ht="22.5" customHeight="1" x14ac:dyDescent="0.15">
      <c r="A32" s="32"/>
      <c r="B32" s="280"/>
      <c r="C32" s="280"/>
      <c r="D32" s="261"/>
      <c r="E32" s="262"/>
      <c r="F32" s="263" t="s">
        <v>317</v>
      </c>
      <c r="G32" s="332"/>
      <c r="H32" s="265"/>
      <c r="I32" s="280"/>
      <c r="J32" s="280"/>
      <c r="K32" s="13"/>
    </row>
    <row r="33" spans="1:11" ht="22.5" customHeight="1" x14ac:dyDescent="0.15">
      <c r="A33" s="32"/>
      <c r="B33" s="280"/>
      <c r="C33" s="280"/>
      <c r="D33" s="266"/>
      <c r="E33" s="252"/>
      <c r="F33" s="267"/>
      <c r="G33" s="359"/>
      <c r="H33" s="260"/>
      <c r="I33" s="280"/>
      <c r="J33" s="280"/>
      <c r="K33" s="13"/>
    </row>
    <row r="34" spans="1:11" ht="22.5" customHeight="1" x14ac:dyDescent="0.15">
      <c r="A34" s="32"/>
      <c r="B34" s="284"/>
      <c r="C34" s="280"/>
      <c r="D34" s="361"/>
      <c r="E34" s="362"/>
      <c r="F34" s="303" t="s">
        <v>399</v>
      </c>
      <c r="G34" s="335"/>
      <c r="H34" s="271" t="s">
        <v>391</v>
      </c>
      <c r="I34" s="280"/>
      <c r="J34" s="280"/>
      <c r="K34" s="13"/>
    </row>
    <row r="35" spans="1:11" ht="22.5" customHeight="1" x14ac:dyDescent="0.15">
      <c r="A35" s="32"/>
      <c r="B35" s="280"/>
      <c r="C35" s="280"/>
      <c r="D35" s="363"/>
      <c r="E35" s="250"/>
      <c r="F35" s="146"/>
      <c r="G35" s="41"/>
      <c r="H35" s="271" t="str">
        <f>F31</f>
        <v>Frenship High Ct. 16</v>
      </c>
      <c r="I35" s="287"/>
      <c r="J35" s="280"/>
      <c r="K35" s="13"/>
    </row>
    <row r="36" spans="1:11" ht="22.5" customHeight="1" x14ac:dyDescent="0.15">
      <c r="A36" s="32"/>
      <c r="B36" s="280"/>
      <c r="C36" s="280"/>
      <c r="D36" s="270" t="s">
        <v>386</v>
      </c>
      <c r="E36" s="273"/>
      <c r="F36" s="2"/>
      <c r="G36" s="41"/>
      <c r="H36" s="278" t="s">
        <v>316</v>
      </c>
      <c r="I36" s="261"/>
      <c r="J36" s="260"/>
      <c r="K36" s="13"/>
    </row>
    <row r="37" spans="1:11" ht="22.5" customHeight="1" x14ac:dyDescent="0.15">
      <c r="A37" s="32"/>
      <c r="B37" s="280"/>
      <c r="C37" s="287"/>
      <c r="D37" s="270" t="str">
        <f>D20</f>
        <v>Frenship High Ct. 16</v>
      </c>
      <c r="E37" s="41"/>
      <c r="F37" s="251" t="s">
        <v>327</v>
      </c>
      <c r="G37" s="41"/>
      <c r="H37" s="260"/>
      <c r="I37" s="266"/>
      <c r="J37" s="260"/>
      <c r="K37" s="13"/>
    </row>
    <row r="38" spans="1:11" ht="22.5" customHeight="1" x14ac:dyDescent="0.15">
      <c r="A38" s="32"/>
      <c r="B38" s="266"/>
      <c r="C38" s="265"/>
      <c r="D38" s="276" t="s">
        <v>396</v>
      </c>
      <c r="E38" s="252"/>
      <c r="F38" s="253" t="s">
        <v>323</v>
      </c>
      <c r="G38" s="360"/>
      <c r="H38" s="260"/>
      <c r="I38" s="266"/>
      <c r="J38" s="260"/>
      <c r="K38" s="13"/>
    </row>
    <row r="39" spans="1:11" ht="22.5" customHeight="1" x14ac:dyDescent="0.15">
      <c r="A39" s="32"/>
      <c r="B39" s="266"/>
      <c r="C39" s="260"/>
      <c r="D39" s="266"/>
      <c r="E39" s="257"/>
      <c r="F39" s="296" t="str">
        <f>E7</f>
        <v>Frenship High Ct. 16</v>
      </c>
      <c r="G39" s="259"/>
      <c r="H39" s="272"/>
      <c r="I39" s="266"/>
      <c r="J39" s="260"/>
      <c r="K39" s="13"/>
    </row>
    <row r="40" spans="1:11" ht="22.5" customHeight="1" x14ac:dyDescent="0.15">
      <c r="A40" s="32"/>
      <c r="B40" s="266"/>
      <c r="C40" s="260"/>
      <c r="D40" s="280"/>
      <c r="E40" s="282"/>
      <c r="F40" s="298" t="s">
        <v>446</v>
      </c>
      <c r="G40" s="332"/>
      <c r="H40" s="338"/>
      <c r="I40" s="41"/>
      <c r="J40" s="260"/>
      <c r="K40" s="13"/>
    </row>
    <row r="41" spans="1:11" ht="22.5" customHeight="1" x14ac:dyDescent="0.15">
      <c r="A41" s="32"/>
      <c r="B41" s="266"/>
      <c r="C41" s="260"/>
      <c r="D41" s="280"/>
      <c r="E41" s="285" t="s">
        <v>362</v>
      </c>
      <c r="F41" s="300"/>
      <c r="G41" s="359"/>
      <c r="H41" s="41"/>
      <c r="I41" s="2"/>
      <c r="J41" s="32"/>
      <c r="K41" s="13"/>
    </row>
    <row r="42" spans="1:11" ht="22.5" customHeight="1" x14ac:dyDescent="0.15">
      <c r="A42" s="32"/>
      <c r="B42" s="270" t="s">
        <v>447</v>
      </c>
      <c r="C42" s="260"/>
      <c r="D42" s="287"/>
      <c r="E42" s="270" t="str">
        <f>F24</f>
        <v>Frenship High Ct. 15</v>
      </c>
      <c r="F42" s="269" t="s">
        <v>330</v>
      </c>
      <c r="G42" s="41"/>
      <c r="H42" s="41"/>
      <c r="I42" s="41"/>
      <c r="J42" s="271" t="s">
        <v>366</v>
      </c>
      <c r="K42" s="13"/>
    </row>
    <row r="43" spans="1:11" ht="22.5" customHeight="1" x14ac:dyDescent="0.15">
      <c r="A43" s="100"/>
      <c r="B43" s="270" t="str">
        <f>C28</f>
        <v>Frenship High Ct. 16</v>
      </c>
      <c r="C43" s="41"/>
      <c r="D43" s="265"/>
      <c r="E43" s="276" t="s">
        <v>289</v>
      </c>
      <c r="F43" s="2"/>
      <c r="G43" s="41"/>
      <c r="H43" s="41"/>
      <c r="I43" s="41"/>
      <c r="J43" s="271" t="str">
        <f>I61</f>
        <v>Frenship High Ct. 15</v>
      </c>
      <c r="K43" s="118"/>
    </row>
    <row r="44" spans="1:11" ht="22.5" customHeight="1" x14ac:dyDescent="0.15">
      <c r="A44" s="301" t="s">
        <v>332</v>
      </c>
      <c r="B44" s="276" t="s">
        <v>448</v>
      </c>
      <c r="C44" s="2"/>
      <c r="D44" s="32"/>
      <c r="E44" s="13"/>
      <c r="F44" s="2"/>
      <c r="G44" s="2"/>
      <c r="H44" s="2"/>
      <c r="I44" s="2"/>
      <c r="J44" s="278" t="s">
        <v>436</v>
      </c>
      <c r="K44" s="302" t="s">
        <v>333</v>
      </c>
    </row>
    <row r="45" spans="1:11" ht="22.5" customHeight="1" x14ac:dyDescent="0.15">
      <c r="A45" s="271" t="s">
        <v>302</v>
      </c>
      <c r="B45" s="13"/>
      <c r="C45" s="352"/>
      <c r="D45" s="32"/>
      <c r="E45" s="118"/>
      <c r="F45" s="2"/>
      <c r="G45" s="2"/>
      <c r="H45" s="2"/>
      <c r="I45" s="352"/>
      <c r="J45" s="32"/>
      <c r="K45" s="270" t="s">
        <v>302</v>
      </c>
    </row>
    <row r="46" spans="1:11" ht="22.5" customHeight="1" x14ac:dyDescent="0.15">
      <c r="A46" s="32"/>
      <c r="B46" s="266"/>
      <c r="C46" s="250"/>
      <c r="D46" s="2"/>
      <c r="E46" s="269" t="s">
        <v>449</v>
      </c>
      <c r="F46" s="2"/>
      <c r="G46" s="2"/>
      <c r="H46" s="2"/>
      <c r="I46" s="250"/>
      <c r="J46" s="260"/>
      <c r="K46" s="13"/>
    </row>
    <row r="47" spans="1:11" ht="22.5" customHeight="1" x14ac:dyDescent="0.15">
      <c r="A47" s="32"/>
      <c r="B47" s="13"/>
      <c r="C47" s="273"/>
      <c r="D47" s="2"/>
      <c r="E47" s="2"/>
      <c r="F47" s="2"/>
      <c r="G47" s="2"/>
      <c r="H47" s="2"/>
      <c r="I47" s="273"/>
      <c r="J47" s="260"/>
      <c r="K47" s="13"/>
    </row>
    <row r="48" spans="1:11" ht="22.5" customHeight="1" x14ac:dyDescent="0.15">
      <c r="A48" s="32"/>
      <c r="B48" s="13"/>
      <c r="C48" s="2"/>
      <c r="D48" s="2"/>
      <c r="E48" s="2"/>
      <c r="F48" s="2"/>
      <c r="G48" s="2"/>
      <c r="H48" s="2"/>
      <c r="I48" s="2"/>
      <c r="J48" s="32"/>
      <c r="K48" s="13"/>
    </row>
    <row r="49" spans="1:11" ht="22.5" customHeight="1" x14ac:dyDescent="0.15">
      <c r="A49" s="32"/>
      <c r="B49" s="266"/>
      <c r="C49" s="41"/>
      <c r="D49" s="41"/>
      <c r="E49" s="41"/>
      <c r="F49" s="251" t="s">
        <v>334</v>
      </c>
      <c r="G49" s="41"/>
      <c r="H49" s="41"/>
      <c r="I49" s="2"/>
      <c r="J49" s="32"/>
      <c r="K49" s="13"/>
    </row>
    <row r="50" spans="1:11" ht="22.5" customHeight="1" x14ac:dyDescent="0.15">
      <c r="A50" s="32"/>
      <c r="B50" s="266"/>
      <c r="C50" s="41"/>
      <c r="D50" s="41"/>
      <c r="E50" s="252"/>
      <c r="F50" s="253" t="s">
        <v>376</v>
      </c>
      <c r="G50" s="254"/>
      <c r="H50" s="41"/>
      <c r="I50" s="41"/>
      <c r="J50" s="32"/>
      <c r="K50" s="13"/>
    </row>
    <row r="51" spans="1:11" ht="22.5" customHeight="1" x14ac:dyDescent="0.15">
      <c r="A51" s="32"/>
      <c r="B51" s="266"/>
      <c r="C51" s="41"/>
      <c r="D51" s="256"/>
      <c r="E51" s="364"/>
      <c r="F51" s="258" t="str">
        <f>F57</f>
        <v>Frenship High Ct. 17</v>
      </c>
      <c r="G51" s="365"/>
      <c r="H51" s="256"/>
      <c r="I51" s="41"/>
      <c r="J51" s="32"/>
      <c r="K51" s="13"/>
    </row>
    <row r="52" spans="1:11" ht="22.5" customHeight="1" x14ac:dyDescent="0.15">
      <c r="A52" s="32"/>
      <c r="B52" s="266"/>
      <c r="C52" s="260"/>
      <c r="D52" s="261"/>
      <c r="E52" s="366"/>
      <c r="F52" s="263" t="s">
        <v>293</v>
      </c>
      <c r="G52" s="367"/>
      <c r="H52" s="265"/>
      <c r="I52" s="266"/>
      <c r="J52" s="32"/>
      <c r="K52" s="13"/>
    </row>
    <row r="53" spans="1:11" ht="22.5" customHeight="1" x14ac:dyDescent="0.15">
      <c r="A53" s="32"/>
      <c r="B53" s="266"/>
      <c r="C53" s="260"/>
      <c r="D53" s="270" t="s">
        <v>348</v>
      </c>
      <c r="E53" s="368"/>
      <c r="F53" s="267"/>
      <c r="G53" s="369"/>
      <c r="H53" s="271" t="s">
        <v>361</v>
      </c>
      <c r="I53" s="266"/>
      <c r="J53" s="32"/>
      <c r="K53" s="13"/>
    </row>
    <row r="54" spans="1:11" ht="22.5" customHeight="1" x14ac:dyDescent="0.15">
      <c r="A54" s="32"/>
      <c r="B54" s="266"/>
      <c r="C54" s="272"/>
      <c r="D54" s="270" t="str">
        <f>F71</f>
        <v>Frenship High Ct. 17</v>
      </c>
      <c r="E54" s="31"/>
      <c r="F54" s="303" t="s">
        <v>326</v>
      </c>
      <c r="G54" s="4"/>
      <c r="H54" s="271" t="str">
        <f>H35</f>
        <v>Frenship High Ct. 16</v>
      </c>
      <c r="I54" s="274"/>
      <c r="J54" s="32"/>
      <c r="K54" s="13"/>
    </row>
    <row r="55" spans="1:11" ht="22.5" customHeight="1" x14ac:dyDescent="0.15">
      <c r="A55" s="32"/>
      <c r="B55" s="280"/>
      <c r="C55" s="275"/>
      <c r="D55" s="276" t="s">
        <v>350</v>
      </c>
      <c r="E55" s="2"/>
      <c r="F55" s="291" t="s">
        <v>407</v>
      </c>
      <c r="G55" s="2"/>
      <c r="H55" s="278" t="s">
        <v>364</v>
      </c>
      <c r="I55" s="275"/>
      <c r="J55" s="108"/>
      <c r="K55" s="13"/>
    </row>
    <row r="56" spans="1:11" ht="22.5" customHeight="1" x14ac:dyDescent="0.15">
      <c r="A56" s="32"/>
      <c r="B56" s="280"/>
      <c r="C56" s="284"/>
      <c r="D56" s="299"/>
      <c r="E56" s="368"/>
      <c r="F56" s="253" t="s">
        <v>370</v>
      </c>
      <c r="G56" s="369"/>
      <c r="H56" s="260"/>
      <c r="I56" s="280"/>
      <c r="J56" s="108"/>
      <c r="K56" s="13"/>
    </row>
    <row r="57" spans="1:11" ht="22.5" customHeight="1" x14ac:dyDescent="0.15">
      <c r="A57" s="32"/>
      <c r="B57" s="280"/>
      <c r="C57" s="280"/>
      <c r="D57" s="274"/>
      <c r="E57" s="364"/>
      <c r="F57" s="296" t="str">
        <f>G7</f>
        <v>Frenship High Ct. 17</v>
      </c>
      <c r="G57" s="365"/>
      <c r="H57" s="272"/>
      <c r="I57" s="284"/>
      <c r="J57" s="108"/>
      <c r="K57" s="13"/>
    </row>
    <row r="58" spans="1:11" ht="22.5" customHeight="1" x14ac:dyDescent="0.15">
      <c r="A58" s="32"/>
      <c r="B58" s="280"/>
      <c r="C58" s="266"/>
      <c r="D58" s="338"/>
      <c r="E58" s="366"/>
      <c r="F58" s="298" t="s">
        <v>404</v>
      </c>
      <c r="G58" s="367"/>
      <c r="H58" s="338"/>
      <c r="I58" s="281"/>
      <c r="J58" s="108"/>
      <c r="K58" s="13"/>
    </row>
    <row r="59" spans="1:11" ht="22.5" customHeight="1" x14ac:dyDescent="0.15">
      <c r="A59" s="32"/>
      <c r="B59" s="280"/>
      <c r="C59" s="266"/>
      <c r="D59" s="41"/>
      <c r="E59" s="368"/>
      <c r="F59" s="300"/>
      <c r="G59" s="369"/>
      <c r="H59" s="41"/>
      <c r="I59" s="260"/>
      <c r="J59" s="108"/>
      <c r="K59" s="13"/>
    </row>
    <row r="60" spans="1:11" ht="22.5" customHeight="1" x14ac:dyDescent="0.15">
      <c r="A60" s="32"/>
      <c r="B60" s="280"/>
      <c r="C60" s="270" t="s">
        <v>450</v>
      </c>
      <c r="D60" s="41"/>
      <c r="E60" s="2"/>
      <c r="F60" s="269" t="s">
        <v>405</v>
      </c>
      <c r="G60" s="2"/>
      <c r="H60" s="41"/>
      <c r="I60" s="271" t="s">
        <v>380</v>
      </c>
      <c r="J60" s="108"/>
      <c r="K60" s="13"/>
    </row>
    <row r="61" spans="1:11" ht="22.5" customHeight="1" x14ac:dyDescent="0.15">
      <c r="A61" s="32"/>
      <c r="B61" s="287"/>
      <c r="C61" s="270" t="str">
        <f>D68</f>
        <v>Frenship High Ct. 17</v>
      </c>
      <c r="D61" s="41"/>
      <c r="E61" s="2"/>
      <c r="F61" s="41"/>
      <c r="G61" s="2"/>
      <c r="H61" s="273"/>
      <c r="I61" s="271" t="str">
        <f>H68</f>
        <v>Frenship High Ct. 15</v>
      </c>
      <c r="J61" s="139"/>
      <c r="K61" s="13"/>
    </row>
    <row r="62" spans="1:11" ht="22.5" customHeight="1" x14ac:dyDescent="0.15">
      <c r="A62" s="2"/>
      <c r="B62" s="265"/>
      <c r="C62" s="276" t="s">
        <v>451</v>
      </c>
      <c r="D62" s="41"/>
      <c r="E62" s="2"/>
      <c r="F62" s="41"/>
      <c r="G62" s="2"/>
      <c r="H62" s="273"/>
      <c r="I62" s="278" t="s">
        <v>435</v>
      </c>
      <c r="J62" s="141"/>
      <c r="K62" s="2"/>
    </row>
    <row r="63" spans="1:11" ht="22.5" customHeight="1" x14ac:dyDescent="0.15">
      <c r="A63" s="2"/>
      <c r="B63" s="260"/>
      <c r="C63" s="266"/>
      <c r="D63" s="273"/>
      <c r="E63" s="2"/>
      <c r="F63" s="251" t="s">
        <v>337</v>
      </c>
      <c r="G63" s="2"/>
      <c r="H63" s="41"/>
      <c r="I63" s="260"/>
      <c r="J63" s="13"/>
      <c r="K63" s="2"/>
    </row>
    <row r="64" spans="1:11" ht="22.5" customHeight="1" x14ac:dyDescent="0.15">
      <c r="A64" s="2"/>
      <c r="B64" s="260"/>
      <c r="C64" s="266"/>
      <c r="D64" s="41"/>
      <c r="E64" s="368"/>
      <c r="F64" s="253" t="s">
        <v>373</v>
      </c>
      <c r="G64" s="369"/>
      <c r="H64" s="41"/>
      <c r="I64" s="260"/>
      <c r="J64" s="13"/>
      <c r="K64" s="2"/>
    </row>
    <row r="65" spans="1:11" ht="22.5" customHeight="1" x14ac:dyDescent="0.15">
      <c r="A65" s="2"/>
      <c r="B65" s="260"/>
      <c r="C65" s="266"/>
      <c r="D65" s="256"/>
      <c r="E65" s="364"/>
      <c r="F65" s="258" t="str">
        <f>F51</f>
        <v>Frenship High Ct. 17</v>
      </c>
      <c r="G65" s="365"/>
      <c r="H65" s="256"/>
      <c r="I65" s="260"/>
      <c r="J65" s="13"/>
      <c r="K65" s="2"/>
    </row>
    <row r="66" spans="1:11" ht="22.5" customHeight="1" x14ac:dyDescent="0.15">
      <c r="A66" s="2"/>
      <c r="B66" s="260"/>
      <c r="C66" s="280"/>
      <c r="D66" s="261"/>
      <c r="E66" s="366"/>
      <c r="F66" s="263" t="s">
        <v>375</v>
      </c>
      <c r="G66" s="367"/>
      <c r="H66" s="265"/>
      <c r="I66" s="280"/>
      <c r="J66" s="13"/>
      <c r="K66" s="2"/>
    </row>
    <row r="67" spans="1:11" ht="22.5" customHeight="1" x14ac:dyDescent="0.15">
      <c r="A67" s="2"/>
      <c r="B67" s="260"/>
      <c r="C67" s="280"/>
      <c r="D67" s="270" t="s">
        <v>355</v>
      </c>
      <c r="E67" s="368"/>
      <c r="F67" s="312"/>
      <c r="G67" s="369"/>
      <c r="H67" s="271" t="s">
        <v>357</v>
      </c>
      <c r="I67" s="280"/>
      <c r="J67" s="13"/>
      <c r="K67" s="2"/>
    </row>
    <row r="68" spans="1:11" ht="22.5" customHeight="1" x14ac:dyDescent="0.15">
      <c r="A68" s="2"/>
      <c r="B68" s="260"/>
      <c r="C68" s="287"/>
      <c r="D68" s="270" t="str">
        <f>D54</f>
        <v>Frenship High Ct. 17</v>
      </c>
      <c r="E68" s="2"/>
      <c r="F68" s="269" t="s">
        <v>452</v>
      </c>
      <c r="G68" s="2"/>
      <c r="H68" s="271" t="str">
        <f>H19</f>
        <v>Frenship High Ct. 15</v>
      </c>
      <c r="I68" s="287"/>
      <c r="J68" s="13"/>
      <c r="K68" s="2"/>
    </row>
    <row r="69" spans="1:11" ht="22.5" customHeight="1" x14ac:dyDescent="0.15">
      <c r="A69" s="2"/>
      <c r="B69" s="41"/>
      <c r="C69" s="265"/>
      <c r="D69" s="276" t="s">
        <v>358</v>
      </c>
      <c r="E69" s="2"/>
      <c r="F69" s="251" t="s">
        <v>453</v>
      </c>
      <c r="G69" s="2"/>
      <c r="H69" s="278" t="s">
        <v>415</v>
      </c>
      <c r="I69" s="261"/>
      <c r="J69" s="2"/>
      <c r="K69" s="2"/>
    </row>
    <row r="70" spans="1:11" ht="22.5" customHeight="1" x14ac:dyDescent="0.15">
      <c r="A70" s="2"/>
      <c r="B70" s="41"/>
      <c r="C70" s="260"/>
      <c r="D70" s="266"/>
      <c r="E70" s="368"/>
      <c r="F70" s="253" t="s">
        <v>372</v>
      </c>
      <c r="G70" s="369"/>
      <c r="H70" s="260"/>
      <c r="I70" s="266"/>
      <c r="J70" s="2"/>
      <c r="K70" s="2"/>
    </row>
    <row r="71" spans="1:11" ht="22.5" customHeight="1" x14ac:dyDescent="0.15">
      <c r="A71" s="2"/>
      <c r="B71" s="41"/>
      <c r="C71" s="260"/>
      <c r="D71" s="274"/>
      <c r="E71" s="364"/>
      <c r="F71" s="258" t="str">
        <f>F65</f>
        <v>Frenship High Ct. 17</v>
      </c>
      <c r="G71" s="365"/>
      <c r="H71" s="272"/>
      <c r="I71" s="266"/>
      <c r="J71" s="255"/>
      <c r="K71" s="2"/>
    </row>
    <row r="72" spans="1:11" ht="22.5" customHeight="1" x14ac:dyDescent="0.15">
      <c r="A72" s="2"/>
      <c r="B72" s="41"/>
      <c r="C72" s="41"/>
      <c r="D72" s="338"/>
      <c r="E72" s="262"/>
      <c r="F72" s="263" t="s">
        <v>374</v>
      </c>
      <c r="G72" s="264"/>
      <c r="H72" s="338"/>
      <c r="I72" s="41"/>
      <c r="J72" s="2"/>
      <c r="K72" s="2"/>
    </row>
    <row r="73" spans="1:11" ht="22.5" customHeight="1" x14ac:dyDescent="0.15">
      <c r="A73" s="2"/>
      <c r="B73" s="41"/>
      <c r="C73" s="41"/>
      <c r="D73" s="41"/>
      <c r="E73" s="252"/>
      <c r="F73" s="312"/>
      <c r="G73" s="254"/>
      <c r="H73" s="41"/>
      <c r="I73" s="2"/>
      <c r="J73" s="2"/>
      <c r="K73" s="2"/>
    </row>
    <row r="74" spans="1:11" ht="22.5" customHeight="1" x14ac:dyDescent="0.15">
      <c r="A74" s="2"/>
      <c r="B74" s="41"/>
      <c r="C74" s="41"/>
      <c r="D74" s="41"/>
      <c r="E74" s="41"/>
      <c r="F74" s="269" t="s">
        <v>341</v>
      </c>
      <c r="G74" s="41"/>
      <c r="H74" s="41"/>
      <c r="I74" s="352"/>
      <c r="J74" s="2"/>
      <c r="K74" s="2"/>
    </row>
    <row r="75" spans="1:11" ht="18" customHeight="1" x14ac:dyDescent="0.15">
      <c r="A75" s="2"/>
      <c r="B75" s="2"/>
      <c r="C75" s="2"/>
      <c r="D75" s="41"/>
      <c r="E75" s="41"/>
      <c r="F75" s="41"/>
      <c r="G75" s="41"/>
      <c r="H75" s="41"/>
      <c r="I75" s="250"/>
      <c r="J75" s="41"/>
      <c r="K75" s="2"/>
    </row>
    <row r="76" spans="1:11" ht="18" customHeight="1" x14ac:dyDescent="0.15">
      <c r="A76" s="2"/>
      <c r="B76" s="2"/>
      <c r="C76" s="2"/>
      <c r="D76" s="41"/>
      <c r="E76" s="250"/>
      <c r="F76" s="2"/>
      <c r="G76" s="2"/>
      <c r="H76" s="2"/>
      <c r="I76" s="41"/>
      <c r="J76" s="2"/>
      <c r="K76" s="2"/>
    </row>
    <row r="77" spans="1:11" ht="18" customHeight="1" x14ac:dyDescent="0.15">
      <c r="A77" s="2"/>
      <c r="B77" s="352"/>
      <c r="C77" s="370" t="s">
        <v>320</v>
      </c>
      <c r="D77" s="2"/>
      <c r="E77" s="2"/>
      <c r="F77" s="2"/>
      <c r="G77" s="2"/>
      <c r="H77" s="2"/>
      <c r="I77" s="2"/>
      <c r="J77" s="2"/>
      <c r="K77" s="2"/>
    </row>
  </sheetData>
  <mergeCells count="5">
    <mergeCell ref="B5:J5"/>
    <mergeCell ref="B1:J1"/>
    <mergeCell ref="B2:J2"/>
    <mergeCell ref="B3:D3"/>
    <mergeCell ref="B4:J4"/>
  </mergeCells>
  <pageMargins left="0.25" right="0.25" top="0.22" bottom="0.24" header="0.22" footer="0.24"/>
  <pageSetup scale="42" orientation="portrait"/>
  <headerFooter>
    <oddFooter>&amp;C&amp;"Helvetica Neue,Regular"&amp;12&amp;K000000&amp;P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71" customWidth="1"/>
    <col min="2" max="9" width="15.6640625" style="371" customWidth="1"/>
    <col min="10" max="10" width="22.6640625" style="371" customWidth="1"/>
    <col min="11" max="256" width="8.83203125" style="371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Pools!A54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Pools!A55</f>
        <v>Premier Sportsplex Ct. 9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Pools!A53</f>
        <v>Division IV-A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240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9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Amarillo Xtreme 13 Instinct</v>
      </c>
      <c r="C12" s="537"/>
      <c r="D12" s="536" t="str">
        <f>A16</f>
        <v>3:23 Fusion 141</v>
      </c>
      <c r="E12" s="537"/>
      <c r="F12" s="536" t="str">
        <f>A19</f>
        <v>Tx On Point Gracia 14</v>
      </c>
      <c r="G12" s="537"/>
      <c r="H12" s="536" t="str">
        <f>A22</f>
        <v>Abilene Stars 14 White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Pools!A57</f>
        <v>Amarillo Xtreme 13 Instinct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Pools!A58</f>
        <v>3:23 Fusion 141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Pools!A59</f>
        <v>Tx On Point Gracia 14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Pools!A60</f>
        <v>Abilene Stars 14 White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Amarillo Xtreme 13 Instinct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3:23 Fusion 141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Tx On Point Gracia 14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Abilene Stars 14 White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Amarillo Xtreme 13 Instinct</v>
      </c>
      <c r="C35" s="507"/>
      <c r="D35" s="506" t="str">
        <f>A30</f>
        <v>Tx On Point Gracia 14</v>
      </c>
      <c r="E35" s="507"/>
      <c r="F35" s="508" t="str">
        <f>A16</f>
        <v>3:23 Fusion 141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3:23 Fusion 141</v>
      </c>
      <c r="C36" s="507"/>
      <c r="D36" s="506" t="str">
        <f>A22</f>
        <v>Abilene Stars 14 White</v>
      </c>
      <c r="E36" s="507"/>
      <c r="F36" s="508" t="str">
        <f>A13</f>
        <v>Amarillo Xtreme 13 Instinct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Amarillo Xtreme 13 Instinct</v>
      </c>
      <c r="C37" s="507"/>
      <c r="D37" s="506" t="str">
        <f>A31</f>
        <v>Abilene Stars 14 White</v>
      </c>
      <c r="E37" s="507"/>
      <c r="F37" s="508" t="str">
        <f>A30</f>
        <v>Tx On Point Gracia 14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3:23 Fusion 141</v>
      </c>
      <c r="C38" s="507"/>
      <c r="D38" s="506" t="str">
        <f>A30</f>
        <v>Tx On Point Gracia 14</v>
      </c>
      <c r="E38" s="507"/>
      <c r="F38" s="508" t="str">
        <f>A28</f>
        <v>Amarillo Xtreme 13 Instinct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Tx On Point Gracia 14</v>
      </c>
      <c r="C39" s="507"/>
      <c r="D39" s="506" t="str">
        <f>A31</f>
        <v>Abilene Stars 14 White</v>
      </c>
      <c r="E39" s="507"/>
      <c r="F39" s="508" t="str">
        <f>A16</f>
        <v>3:23 Fusion 141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Amarillo Xtreme 13 Instinct</v>
      </c>
      <c r="C40" s="507"/>
      <c r="D40" s="506" t="str">
        <f>A29</f>
        <v>3:23 Fusion 141</v>
      </c>
      <c r="E40" s="507"/>
      <c r="F40" s="508" t="str">
        <f>A22</f>
        <v>Abilene Stars 14 White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72" customWidth="1"/>
    <col min="2" max="9" width="15.6640625" style="372" customWidth="1"/>
    <col min="10" max="10" width="22.6640625" style="372" customWidth="1"/>
    <col min="11" max="256" width="8.83203125" style="372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Pools!B54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Pools!B55</f>
        <v>Heritage Middle Ct. 22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Pools!A53</f>
        <v>Division IV-A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263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22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GUVC 14/15 Red</v>
      </c>
      <c r="C12" s="537"/>
      <c r="D12" s="536" t="str">
        <f>A16</f>
        <v>Fortitude Crossfire 14</v>
      </c>
      <c r="E12" s="537"/>
      <c r="F12" s="536" t="str">
        <f>A19</f>
        <v>PBEVC Zoom 15</v>
      </c>
      <c r="G12" s="537"/>
      <c r="H12" s="536" t="str">
        <f>A22</f>
        <v>Rockhill Blast 15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Pools!B57</f>
        <v>GUVC 14/15 Red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Pools!B58</f>
        <v>Fortitude Crossfire 14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Pools!B59</f>
        <v>PBEVC Zoom 15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Pools!B60</f>
        <v>Rockhill Blast 15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GUVC 14/15 Red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Fortitude Crossfire 14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PBEVC Zoom 15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Rockhill Blast 15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GUVC 14/15 Red</v>
      </c>
      <c r="C35" s="507"/>
      <c r="D35" s="506" t="str">
        <f>A30</f>
        <v>PBEVC Zoom 15</v>
      </c>
      <c r="E35" s="507"/>
      <c r="F35" s="508" t="str">
        <f>A16</f>
        <v>Fortitude Crossfire 14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Fortitude Crossfire 14</v>
      </c>
      <c r="C36" s="507"/>
      <c r="D36" s="506" t="str">
        <f>A22</f>
        <v>Rockhill Blast 15</v>
      </c>
      <c r="E36" s="507"/>
      <c r="F36" s="508" t="str">
        <f>A13</f>
        <v>GUVC 14/15 Red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GUVC 14/15 Red</v>
      </c>
      <c r="C37" s="507"/>
      <c r="D37" s="506" t="str">
        <f>A31</f>
        <v>Rockhill Blast 15</v>
      </c>
      <c r="E37" s="507"/>
      <c r="F37" s="508" t="str">
        <f>A30</f>
        <v>PBEVC Zoom 15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Fortitude Crossfire 14</v>
      </c>
      <c r="C38" s="507"/>
      <c r="D38" s="506" t="str">
        <f>A30</f>
        <v>PBEVC Zoom 15</v>
      </c>
      <c r="E38" s="507"/>
      <c r="F38" s="508" t="str">
        <f>A28</f>
        <v>GUVC 14/15 Red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PBEVC Zoom 15</v>
      </c>
      <c r="C39" s="507"/>
      <c r="D39" s="506" t="str">
        <f>A31</f>
        <v>Rockhill Blast 15</v>
      </c>
      <c r="E39" s="507"/>
      <c r="F39" s="508" t="str">
        <f>A16</f>
        <v>Fortitude Crossfire 14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GUVC 14/15 Red</v>
      </c>
      <c r="C40" s="507"/>
      <c r="D40" s="506" t="str">
        <f>A29</f>
        <v>Fortitude Crossfire 14</v>
      </c>
      <c r="E40" s="507"/>
      <c r="F40" s="508" t="str">
        <f>A22</f>
        <v>Rockhill Blast 15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73" customWidth="1"/>
    <col min="2" max="9" width="15.6640625" style="373" customWidth="1"/>
    <col min="10" max="10" width="22.6640625" style="373" customWidth="1"/>
    <col min="11" max="256" width="8.83203125" style="373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Pools!C54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Pools!C55</f>
        <v>Premier Sportsplex Ct. 10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Pools!A53</f>
        <v>Division IV-A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265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10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SWAT 14</v>
      </c>
      <c r="C12" s="537"/>
      <c r="D12" s="536" t="str">
        <f>A16</f>
        <v>SW Carroll 15</v>
      </c>
      <c r="E12" s="537"/>
      <c r="F12" s="536" t="str">
        <f>A19</f>
        <v>PBEVC Fury 13</v>
      </c>
      <c r="G12" s="537"/>
      <c r="H12" s="536" t="str">
        <f>A22</f>
        <v>NLVC 14 Blue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Pools!C57</f>
        <v>SWAT 14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Pools!C58</f>
        <v>SW Carroll 15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Pools!C59</f>
        <v>PBEVC Fury 13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Pools!C60</f>
        <v>NLVC 14 Blue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SWAT 14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SW Carroll 15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PBEVC Fury 13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NLVC 14 Blue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SWAT 14</v>
      </c>
      <c r="C35" s="507"/>
      <c r="D35" s="506" t="str">
        <f>A30</f>
        <v>PBEVC Fury 13</v>
      </c>
      <c r="E35" s="507"/>
      <c r="F35" s="508" t="str">
        <f>A16</f>
        <v>SW Carroll 15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SW Carroll 15</v>
      </c>
      <c r="C36" s="507"/>
      <c r="D36" s="506" t="str">
        <f>A22</f>
        <v>NLVC 14 Blue</v>
      </c>
      <c r="E36" s="507"/>
      <c r="F36" s="508" t="str">
        <f>A13</f>
        <v>SWAT 14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SWAT 14</v>
      </c>
      <c r="C37" s="507"/>
      <c r="D37" s="506" t="str">
        <f>A31</f>
        <v>NLVC 14 Blue</v>
      </c>
      <c r="E37" s="507"/>
      <c r="F37" s="508" t="str">
        <f>A30</f>
        <v>PBEVC Fury 13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SW Carroll 15</v>
      </c>
      <c r="C38" s="507"/>
      <c r="D38" s="506" t="str">
        <f>A30</f>
        <v>PBEVC Fury 13</v>
      </c>
      <c r="E38" s="507"/>
      <c r="F38" s="508" t="str">
        <f>A28</f>
        <v>SWAT 14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PBEVC Fury 13</v>
      </c>
      <c r="C39" s="507"/>
      <c r="D39" s="506" t="str">
        <f>A31</f>
        <v>NLVC 14 Blue</v>
      </c>
      <c r="E39" s="507"/>
      <c r="F39" s="508" t="str">
        <f>A16</f>
        <v>SW Carroll 15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SWAT 14</v>
      </c>
      <c r="C40" s="507"/>
      <c r="D40" s="506" t="str">
        <f>A29</f>
        <v>SW Carroll 15</v>
      </c>
      <c r="E40" s="507"/>
      <c r="F40" s="508" t="str">
        <f>A22</f>
        <v>NLVC 14 Blue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74" customWidth="1"/>
    <col min="2" max="9" width="15.6640625" style="374" customWidth="1"/>
    <col min="10" max="10" width="22.6640625" style="374" customWidth="1"/>
    <col min="11" max="256" width="8.83203125" style="374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Pools!D54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Pools!D55</f>
        <v>Premier Sportsplex Ct. 11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Pools!A53</f>
        <v>Division IV-A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272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11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PBEVC Fury 14</v>
      </c>
      <c r="C12" s="537"/>
      <c r="D12" s="536" t="str">
        <f>A16</f>
        <v>SW Watts 15</v>
      </c>
      <c r="E12" s="537"/>
      <c r="F12" s="536" t="str">
        <f>A19</f>
        <v>ARVC 14 R1 Adidas</v>
      </c>
      <c r="G12" s="537"/>
      <c r="H12" s="536" t="str">
        <f>A22</f>
        <v>Midland Aces 151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Pools!D57</f>
        <v>PBEVC Fury 14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Pools!D58</f>
        <v>SW Watts 15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Pools!D59</f>
        <v>ARVC 14 R1 Adidas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Pools!D60</f>
        <v>Midland Aces 151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PBEVC Fury 14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SW Watts 15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ARVC 14 R1 Adidas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Midland Aces 151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PBEVC Fury 14</v>
      </c>
      <c r="C35" s="507"/>
      <c r="D35" s="506" t="str">
        <f>A30</f>
        <v>ARVC 14 R1 Adidas</v>
      </c>
      <c r="E35" s="507"/>
      <c r="F35" s="508" t="str">
        <f>A16</f>
        <v>SW Watts 15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SW Watts 15</v>
      </c>
      <c r="C36" s="507"/>
      <c r="D36" s="506" t="str">
        <f>A22</f>
        <v>Midland Aces 151</v>
      </c>
      <c r="E36" s="507"/>
      <c r="F36" s="508" t="str">
        <f>A13</f>
        <v>PBEVC Fury 14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PBEVC Fury 14</v>
      </c>
      <c r="C37" s="507"/>
      <c r="D37" s="506" t="str">
        <f>A31</f>
        <v>Midland Aces 151</v>
      </c>
      <c r="E37" s="507"/>
      <c r="F37" s="508" t="str">
        <f>A30</f>
        <v>ARVC 14 R1 Adidas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SW Watts 15</v>
      </c>
      <c r="C38" s="507"/>
      <c r="D38" s="506" t="str">
        <f>A30</f>
        <v>ARVC 14 R1 Adidas</v>
      </c>
      <c r="E38" s="507"/>
      <c r="F38" s="508" t="str">
        <f>A28</f>
        <v>PBEVC Fury 14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ARVC 14 R1 Adidas</v>
      </c>
      <c r="C39" s="507"/>
      <c r="D39" s="506" t="str">
        <f>A31</f>
        <v>Midland Aces 151</v>
      </c>
      <c r="E39" s="507"/>
      <c r="F39" s="508" t="str">
        <f>A16</f>
        <v>SW Watts 15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PBEVC Fury 14</v>
      </c>
      <c r="C40" s="507"/>
      <c r="D40" s="506" t="str">
        <f>A29</f>
        <v>SW Watts 15</v>
      </c>
      <c r="E40" s="507"/>
      <c r="F40" s="508" t="str">
        <f>A22</f>
        <v>Midland Aces 151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75" customWidth="1"/>
    <col min="2" max="9" width="15.6640625" style="375" customWidth="1"/>
    <col min="10" max="10" width="22.6640625" style="375" customWidth="1"/>
    <col min="11" max="256" width="8.83203125" style="375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Pools!E54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Pools!E55</f>
        <v>Premier Sportsplex Ct. 9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Pools!A53</f>
        <v>Division IV-A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273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9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Amarillo Xtreme 14 Fusion</v>
      </c>
      <c r="C12" s="537"/>
      <c r="D12" s="536" t="str">
        <f>A16</f>
        <v>DBK 13 Black Rubio</v>
      </c>
      <c r="E12" s="537"/>
      <c r="F12" s="536" t="str">
        <f>A19</f>
        <v>SW England 14</v>
      </c>
      <c r="G12" s="537"/>
      <c r="H12" s="536" t="str">
        <f>A22</f>
        <v>PBEVC Str8 Smash 14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Pools!E57</f>
        <v>Amarillo Xtreme 14 Fusion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Pools!E58</f>
        <v>DBK 13 Black Rubio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Pools!E59</f>
        <v>SW England 14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Pools!E60</f>
        <v>PBEVC Str8 Smash 14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Amarillo Xtreme 14 Fusion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DBK 13 Black Rubio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SW England 14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PBEVC Str8 Smash 14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Amarillo Xtreme 14 Fusion</v>
      </c>
      <c r="C35" s="507"/>
      <c r="D35" s="506" t="str">
        <f>A30</f>
        <v>SW England 14</v>
      </c>
      <c r="E35" s="507"/>
      <c r="F35" s="508" t="str">
        <f>A16</f>
        <v>DBK 13 Black Rubio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DBK 13 Black Rubio</v>
      </c>
      <c r="C36" s="507"/>
      <c r="D36" s="506" t="str">
        <f>A22</f>
        <v>PBEVC Str8 Smash 14</v>
      </c>
      <c r="E36" s="507"/>
      <c r="F36" s="508" t="str">
        <f>A13</f>
        <v>Amarillo Xtreme 14 Fusion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Amarillo Xtreme 14 Fusion</v>
      </c>
      <c r="C37" s="507"/>
      <c r="D37" s="506" t="str">
        <f>A31</f>
        <v>PBEVC Str8 Smash 14</v>
      </c>
      <c r="E37" s="507"/>
      <c r="F37" s="508" t="str">
        <f>A30</f>
        <v>SW England 14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DBK 13 Black Rubio</v>
      </c>
      <c r="C38" s="507"/>
      <c r="D38" s="506" t="str">
        <f>A30</f>
        <v>SW England 14</v>
      </c>
      <c r="E38" s="507"/>
      <c r="F38" s="508" t="str">
        <f>A28</f>
        <v>Amarillo Xtreme 14 Fusion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SW England 14</v>
      </c>
      <c r="C39" s="507"/>
      <c r="D39" s="506" t="str">
        <f>A31</f>
        <v>PBEVC Str8 Smash 14</v>
      </c>
      <c r="E39" s="507"/>
      <c r="F39" s="508" t="str">
        <f>A16</f>
        <v>DBK 13 Black Rubio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Amarillo Xtreme 14 Fusion</v>
      </c>
      <c r="C40" s="507"/>
      <c r="D40" s="506" t="str">
        <f>A29</f>
        <v>DBK 13 Black Rubio</v>
      </c>
      <c r="E40" s="507"/>
      <c r="F40" s="508" t="str">
        <f>A22</f>
        <v>PBEVC Str8 Smash 14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83203125" style="376" customWidth="1"/>
    <col min="2" max="9" width="15.6640625" style="376" customWidth="1"/>
    <col min="10" max="10" width="22.6640625" style="376" customWidth="1"/>
    <col min="11" max="256" width="8.83203125" style="376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Pools!A62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Pools!A63</f>
        <v>Premier Sportsplex Ct. 10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Pools!A53</f>
        <v>Division IV-A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343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10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Amarillo Xtreme 13 Surge</v>
      </c>
      <c r="C12" s="537"/>
      <c r="D12" s="536" t="str">
        <f>A16</f>
        <v>NM Premier 14 SURVA Purple</v>
      </c>
      <c r="E12" s="537"/>
      <c r="F12" s="536" t="str">
        <f>A19</f>
        <v>JET 13 Dunavin</v>
      </c>
      <c r="G12" s="537"/>
      <c r="H12" s="536" t="str">
        <f>A22</f>
        <v>Midland United 142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Pools!A65</f>
        <v>Amarillo Xtreme 13 Surge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Pools!A66</f>
        <v>NM Premier 14 SURVA Purple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Pools!A67</f>
        <v>JET 13 Dunavin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Pools!A68</f>
        <v>Midland United 142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Amarillo Xtreme 13 Surge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NM Premier 14 SURVA Purple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JET 13 Dunavin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Midland United 142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Amarillo Xtreme 13 Surge</v>
      </c>
      <c r="C35" s="507"/>
      <c r="D35" s="506" t="str">
        <f>A30</f>
        <v>JET 13 Dunavin</v>
      </c>
      <c r="E35" s="507"/>
      <c r="F35" s="508" t="str">
        <f>A16</f>
        <v>NM Premier 14 SURVA Purple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NM Premier 14 SURVA Purple</v>
      </c>
      <c r="C36" s="507"/>
      <c r="D36" s="506" t="str">
        <f>A22</f>
        <v>Midland United 142</v>
      </c>
      <c r="E36" s="507"/>
      <c r="F36" s="508" t="str">
        <f>A13</f>
        <v>Amarillo Xtreme 13 Surge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Amarillo Xtreme 13 Surge</v>
      </c>
      <c r="C37" s="507"/>
      <c r="D37" s="506" t="str">
        <f>A31</f>
        <v>Midland United 142</v>
      </c>
      <c r="E37" s="507"/>
      <c r="F37" s="508" t="str">
        <f>A30</f>
        <v>JET 13 Dunavin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NM Premier 14 SURVA Purple</v>
      </c>
      <c r="C38" s="507"/>
      <c r="D38" s="506" t="str">
        <f>A30</f>
        <v>JET 13 Dunavin</v>
      </c>
      <c r="E38" s="507"/>
      <c r="F38" s="508" t="str">
        <f>A28</f>
        <v>Amarillo Xtreme 13 Surge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JET 13 Dunavin</v>
      </c>
      <c r="C39" s="507"/>
      <c r="D39" s="506" t="str">
        <f>A31</f>
        <v>Midland United 142</v>
      </c>
      <c r="E39" s="507"/>
      <c r="F39" s="508" t="str">
        <f>A16</f>
        <v>NM Premier 14 SURVA Purple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Amarillo Xtreme 13 Surge</v>
      </c>
      <c r="C40" s="507"/>
      <c r="D40" s="506" t="str">
        <f>A29</f>
        <v>NM Premier 14 SURVA Purple</v>
      </c>
      <c r="E40" s="507"/>
      <c r="F40" s="508" t="str">
        <f>A22</f>
        <v>Midland United 142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43" style="377" customWidth="1"/>
    <col min="2" max="9" width="15.6640625" style="377" customWidth="1"/>
    <col min="10" max="10" width="22.6640625" style="377" customWidth="1"/>
    <col min="11" max="256" width="8.83203125" style="377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Pools!B62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Pools!B63</f>
        <v>Premier Sportsplex Ct. 11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Pools!A53</f>
        <v>Division IV-A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344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11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Pandemonium Shock 15</v>
      </c>
      <c r="C12" s="537"/>
      <c r="D12" s="536" t="str">
        <f>A16</f>
        <v>NLVC 14 Select</v>
      </c>
      <c r="E12" s="537"/>
      <c r="F12" s="536" t="str">
        <f>A19</f>
        <v>SW Boazman 14</v>
      </c>
      <c r="G12" s="537"/>
      <c r="H12" s="536" t="str">
        <f>A22</f>
        <v>Amarillo Xtreme 13 Storm Makers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Pools!B65</f>
        <v>Pandemonium Shock 15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Pools!B66</f>
        <v>NLVC 14 Select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Pools!B67</f>
        <v>SW Boazman 14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Pools!B68</f>
        <v>Amarillo Xtreme 13 Storm Makers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Pandemonium Shock 15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NLVC 14 Select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SW Boazman 14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Amarillo Xtreme 13 Storm Makers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Pandemonium Shock 15</v>
      </c>
      <c r="C35" s="507"/>
      <c r="D35" s="506" t="str">
        <f>A30</f>
        <v>SW Boazman 14</v>
      </c>
      <c r="E35" s="507"/>
      <c r="F35" s="508" t="str">
        <f>A16</f>
        <v>NLVC 14 Select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NLVC 14 Select</v>
      </c>
      <c r="C36" s="507"/>
      <c r="D36" s="506" t="str">
        <f>A22</f>
        <v>Amarillo Xtreme 13 Storm Makers</v>
      </c>
      <c r="E36" s="507"/>
      <c r="F36" s="508" t="str">
        <f>A13</f>
        <v>Pandemonium Shock 15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Pandemonium Shock 15</v>
      </c>
      <c r="C37" s="507"/>
      <c r="D37" s="506" t="str">
        <f>A31</f>
        <v>Amarillo Xtreme 13 Storm Makers</v>
      </c>
      <c r="E37" s="507"/>
      <c r="F37" s="508" t="str">
        <f>A30</f>
        <v>SW Boazman 14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NLVC 14 Select</v>
      </c>
      <c r="C38" s="507"/>
      <c r="D38" s="506" t="str">
        <f>A30</f>
        <v>SW Boazman 14</v>
      </c>
      <c r="E38" s="507"/>
      <c r="F38" s="508" t="str">
        <f>A28</f>
        <v>Pandemonium Shock 15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SW Boazman 14</v>
      </c>
      <c r="C39" s="507"/>
      <c r="D39" s="506" t="str">
        <f>A31</f>
        <v>Amarillo Xtreme 13 Storm Makers</v>
      </c>
      <c r="E39" s="507"/>
      <c r="F39" s="508" t="str">
        <f>A16</f>
        <v>NLVC 14 Select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Pandemonium Shock 15</v>
      </c>
      <c r="C40" s="507"/>
      <c r="D40" s="506" t="str">
        <f>A29</f>
        <v>NLVC 14 Select</v>
      </c>
      <c r="E40" s="507"/>
      <c r="F40" s="508" t="str">
        <f>A22</f>
        <v>Amarillo Xtreme 13 Storm Makers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83203125" style="378" customWidth="1"/>
    <col min="2" max="9" width="15.6640625" style="378" customWidth="1"/>
    <col min="10" max="10" width="22.6640625" style="378" customWidth="1"/>
    <col min="11" max="256" width="8.83203125" style="378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Pools!C62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Pools!C63</f>
        <v>Premier Sportsplex Ct. 12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Pools!A53</f>
        <v>Division IV-A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345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12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3:23 Rage 151</v>
      </c>
      <c r="C12" s="537"/>
      <c r="D12" s="536" t="str">
        <f>A16</f>
        <v>GUVC 15 American</v>
      </c>
      <c r="E12" s="537"/>
      <c r="F12" s="536" t="str">
        <f>A19</f>
        <v>PBEVC Thunder 14</v>
      </c>
      <c r="G12" s="537"/>
      <c r="H12" s="536" t="str">
        <f>A22</f>
        <v>SW Trevino 14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Pools!C65</f>
        <v>3:23 Rage 151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Pools!C66</f>
        <v>GUVC 15 American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Pools!C67</f>
        <v>PBEVC Thunder 14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Pools!C68</f>
        <v>SW Trevino 14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3:23 Rage 151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GUVC 15 American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PBEVC Thunder 14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SW Trevino 14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3:23 Rage 151</v>
      </c>
      <c r="C35" s="507"/>
      <c r="D35" s="506" t="str">
        <f>A30</f>
        <v>PBEVC Thunder 14</v>
      </c>
      <c r="E35" s="507"/>
      <c r="F35" s="508" t="str">
        <f>A16</f>
        <v>GUVC 15 American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GUVC 15 American</v>
      </c>
      <c r="C36" s="507"/>
      <c r="D36" s="506" t="str">
        <f>A22</f>
        <v>SW Trevino 14</v>
      </c>
      <c r="E36" s="507"/>
      <c r="F36" s="508" t="str">
        <f>A13</f>
        <v>3:23 Rage 151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3:23 Rage 151</v>
      </c>
      <c r="C37" s="507"/>
      <c r="D37" s="506" t="str">
        <f>A31</f>
        <v>SW Trevino 14</v>
      </c>
      <c r="E37" s="507"/>
      <c r="F37" s="508" t="str">
        <f>A30</f>
        <v>PBEVC Thunder 14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GUVC 15 American</v>
      </c>
      <c r="C38" s="507"/>
      <c r="D38" s="506" t="str">
        <f>A30</f>
        <v>PBEVC Thunder 14</v>
      </c>
      <c r="E38" s="507"/>
      <c r="F38" s="508" t="str">
        <f>A28</f>
        <v>3:23 Rage 151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PBEVC Thunder 14</v>
      </c>
      <c r="C39" s="507"/>
      <c r="D39" s="506" t="str">
        <f>A31</f>
        <v>SW Trevino 14</v>
      </c>
      <c r="E39" s="507"/>
      <c r="F39" s="508" t="str">
        <f>A16</f>
        <v>GUVC 15 American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3:23 Rage 151</v>
      </c>
      <c r="C40" s="507"/>
      <c r="D40" s="506" t="str">
        <f>A29</f>
        <v>GUVC 15 American</v>
      </c>
      <c r="E40" s="507"/>
      <c r="F40" s="508" t="str">
        <f>A22</f>
        <v>SW Trevino 14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83203125" style="379" customWidth="1"/>
    <col min="2" max="9" width="15.6640625" style="379" customWidth="1"/>
    <col min="10" max="10" width="22.6640625" style="379" customWidth="1"/>
    <col min="11" max="256" width="8.83203125" style="379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Pools!D62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Pools!D63</f>
        <v>Premier Sportsplex Ct. 12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Pools!A53</f>
        <v>Division IV-A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409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12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TAV Amarillo 13 Cavalier</v>
      </c>
      <c r="C12" s="537"/>
      <c r="D12" s="536" t="str">
        <f>A16</f>
        <v>NLVC 15 Select Red</v>
      </c>
      <c r="E12" s="537"/>
      <c r="F12" s="536" t="str">
        <f>A19</f>
        <v>GIVC Chaos 14</v>
      </c>
      <c r="G12" s="537"/>
      <c r="H12" s="536" t="str">
        <f>A22</f>
        <v>HP Slammers 14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Pools!D65</f>
        <v>TAV Amarillo 13 Cavalier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Pools!D66</f>
        <v>NLVC 15 Select Red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Pools!D67</f>
        <v>GIVC Chaos 14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Pools!D68</f>
        <v>HP Slammers 14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TAV Amarillo 13 Cavalier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NLVC 15 Select Red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GIVC Chaos 14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HP Slammers 14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TAV Amarillo 13 Cavalier</v>
      </c>
      <c r="C35" s="507"/>
      <c r="D35" s="506" t="str">
        <f>A30</f>
        <v>GIVC Chaos 14</v>
      </c>
      <c r="E35" s="507"/>
      <c r="F35" s="508" t="str">
        <f>A16</f>
        <v>NLVC 15 Select Red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NLVC 15 Select Red</v>
      </c>
      <c r="C36" s="507"/>
      <c r="D36" s="506" t="str">
        <f>A22</f>
        <v>HP Slammers 14</v>
      </c>
      <c r="E36" s="507"/>
      <c r="F36" s="508" t="str">
        <f>A13</f>
        <v>TAV Amarillo 13 Cavalier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TAV Amarillo 13 Cavalier</v>
      </c>
      <c r="C37" s="507"/>
      <c r="D37" s="506" t="str">
        <f>A31</f>
        <v>HP Slammers 14</v>
      </c>
      <c r="E37" s="507"/>
      <c r="F37" s="508" t="str">
        <f>A30</f>
        <v>GIVC Chaos 14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NLVC 15 Select Red</v>
      </c>
      <c r="C38" s="507"/>
      <c r="D38" s="506" t="str">
        <f>A30</f>
        <v>GIVC Chaos 14</v>
      </c>
      <c r="E38" s="507"/>
      <c r="F38" s="508" t="str">
        <f>A28</f>
        <v>TAV Amarillo 13 Cavalier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GIVC Chaos 14</v>
      </c>
      <c r="C39" s="507"/>
      <c r="D39" s="506" t="str">
        <f>A31</f>
        <v>HP Slammers 14</v>
      </c>
      <c r="E39" s="507"/>
      <c r="F39" s="508" t="str">
        <f>A16</f>
        <v>NLVC 15 Select Red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TAV Amarillo 13 Cavalier</v>
      </c>
      <c r="C40" s="507"/>
      <c r="D40" s="506" t="str">
        <f>A29</f>
        <v>NLVC 15 Select Red</v>
      </c>
      <c r="E40" s="507"/>
      <c r="F40" s="508" t="str">
        <f>A22</f>
        <v>HP Slammers 14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IV86"/>
  <sheetViews>
    <sheetView showGridLines="0" workbookViewId="0"/>
  </sheetViews>
  <sheetFormatPr baseColWidth="10" defaultColWidth="8.83203125" defaultRowHeight="12.75" customHeight="1" x14ac:dyDescent="0.15"/>
  <cols>
    <col min="1" max="1" width="20.6640625" style="380" customWidth="1"/>
    <col min="2" max="10" width="23.6640625" style="380" customWidth="1"/>
    <col min="11" max="11" width="20.6640625" style="380" customWidth="1"/>
    <col min="12" max="256" width="8.83203125" style="380" customWidth="1"/>
  </cols>
  <sheetData>
    <row r="1" spans="1:12" ht="20.5" customHeight="1" x14ac:dyDescent="0.2">
      <c r="A1" s="550" t="str">
        <f>Pools!A1</f>
        <v>Lubbock Bid Qualifier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37"/>
    </row>
    <row r="2" spans="1:12" ht="20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37"/>
    </row>
    <row r="3" spans="1:12" ht="9.75" customHeight="1" x14ac:dyDescent="0.2">
      <c r="A3" s="554"/>
      <c r="B3" s="554"/>
      <c r="C3" s="554"/>
      <c r="D3" s="3"/>
      <c r="E3" s="3"/>
      <c r="F3" s="2"/>
      <c r="G3" s="2"/>
      <c r="H3" s="2"/>
      <c r="I3" s="2"/>
      <c r="J3" s="2"/>
      <c r="K3" s="2"/>
      <c r="L3" s="37"/>
    </row>
    <row r="4" spans="1:12" ht="20.5" customHeight="1" x14ac:dyDescent="0.2">
      <c r="A4" s="550" t="str">
        <f>Pools!A53</f>
        <v>Division IV-A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325"/>
    </row>
    <row r="5" spans="1:12" ht="20.5" customHeight="1" x14ac:dyDescent="0.2">
      <c r="A5" s="550" t="s">
        <v>346</v>
      </c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37"/>
    </row>
    <row r="6" spans="1:12" ht="18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2"/>
      <c r="L6" s="37"/>
    </row>
    <row r="7" spans="1:12" ht="18" customHeight="1" x14ac:dyDescent="0.15">
      <c r="A7" s="2"/>
      <c r="B7" s="2"/>
      <c r="C7" s="249"/>
      <c r="D7" s="40" t="s">
        <v>454</v>
      </c>
      <c r="E7" s="40" t="s">
        <v>455</v>
      </c>
      <c r="F7" s="40" t="s">
        <v>275</v>
      </c>
      <c r="G7" s="40" t="s">
        <v>456</v>
      </c>
      <c r="H7" s="40" t="s">
        <v>457</v>
      </c>
      <c r="I7" s="249"/>
      <c r="J7" s="2"/>
      <c r="K7" s="2"/>
      <c r="L7" s="37"/>
    </row>
    <row r="8" spans="1:12" ht="18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7"/>
    </row>
    <row r="9" spans="1:12" ht="21" customHeight="1" x14ac:dyDescent="0.15">
      <c r="A9" s="250"/>
      <c r="B9" s="522" t="s">
        <v>276</v>
      </c>
      <c r="C9" s="560"/>
      <c r="D9" s="560"/>
      <c r="E9" s="560"/>
      <c r="F9" s="560"/>
      <c r="G9" s="560"/>
      <c r="H9" s="560"/>
      <c r="I9" s="560"/>
      <c r="J9" s="560"/>
      <c r="K9" s="2"/>
      <c r="L9" s="37"/>
    </row>
    <row r="10" spans="1:12" ht="21" customHeight="1" x14ac:dyDescent="0.15">
      <c r="A10" s="2"/>
      <c r="B10" s="2"/>
      <c r="C10" s="2"/>
      <c r="D10" s="2"/>
      <c r="E10" s="250"/>
      <c r="F10" s="250"/>
      <c r="G10" s="250"/>
      <c r="H10" s="250"/>
      <c r="I10" s="250"/>
      <c r="J10" s="2"/>
      <c r="K10" s="2"/>
      <c r="L10" s="37"/>
    </row>
    <row r="11" spans="1:12" ht="21" customHeight="1" x14ac:dyDescent="0.15">
      <c r="A11" s="2"/>
      <c r="B11" s="2"/>
      <c r="C11" s="41"/>
      <c r="D11" s="41"/>
      <c r="E11" s="41"/>
      <c r="F11" s="251" t="s">
        <v>278</v>
      </c>
      <c r="G11" s="41"/>
      <c r="H11" s="41"/>
      <c r="I11" s="41"/>
      <c r="J11" s="2"/>
      <c r="K11" s="2"/>
      <c r="L11" s="37"/>
    </row>
    <row r="12" spans="1:12" ht="21" customHeight="1" x14ac:dyDescent="0.15">
      <c r="A12" s="2"/>
      <c r="B12" s="2"/>
      <c r="C12" s="41"/>
      <c r="D12" s="41"/>
      <c r="E12" s="252"/>
      <c r="F12" s="253" t="s">
        <v>373</v>
      </c>
      <c r="G12" s="254"/>
      <c r="H12" s="41"/>
      <c r="I12" s="41"/>
      <c r="J12" s="255"/>
      <c r="K12" s="2"/>
      <c r="L12" s="37"/>
    </row>
    <row r="13" spans="1:12" ht="21" customHeight="1" x14ac:dyDescent="0.15">
      <c r="A13" s="2"/>
      <c r="B13" s="2"/>
      <c r="C13" s="41"/>
      <c r="D13" s="256"/>
      <c r="E13" s="257"/>
      <c r="F13" s="258" t="str">
        <f>F33</f>
        <v>Cooper High Ct. 26</v>
      </c>
      <c r="G13" s="259"/>
      <c r="H13" s="256"/>
      <c r="I13" s="41"/>
      <c r="J13" s="255"/>
      <c r="K13" s="2"/>
      <c r="L13" s="37"/>
    </row>
    <row r="14" spans="1:12" ht="21" customHeight="1" x14ac:dyDescent="0.15">
      <c r="A14" s="2"/>
      <c r="B14" s="2"/>
      <c r="C14" s="260"/>
      <c r="D14" s="261"/>
      <c r="E14" s="262"/>
      <c r="F14" s="263" t="s">
        <v>408</v>
      </c>
      <c r="G14" s="264"/>
      <c r="H14" s="265"/>
      <c r="I14" s="266"/>
      <c r="J14" s="255"/>
      <c r="K14" s="2"/>
      <c r="L14" s="37"/>
    </row>
    <row r="15" spans="1:12" ht="21" customHeight="1" x14ac:dyDescent="0.15">
      <c r="A15" s="2"/>
      <c r="B15" s="2"/>
      <c r="C15" s="260"/>
      <c r="D15" s="266"/>
      <c r="E15" s="252"/>
      <c r="F15" s="267"/>
      <c r="G15" s="254"/>
      <c r="H15" s="260"/>
      <c r="I15" s="266"/>
      <c r="J15" s="255"/>
      <c r="K15" s="2"/>
      <c r="L15" s="37"/>
    </row>
    <row r="16" spans="1:12" ht="21" customHeight="1" x14ac:dyDescent="0.15">
      <c r="A16" s="2"/>
      <c r="B16" s="2"/>
      <c r="C16" s="260"/>
      <c r="D16" s="266"/>
      <c r="E16" s="268"/>
      <c r="F16" s="269" t="s">
        <v>290</v>
      </c>
      <c r="G16" s="41"/>
      <c r="H16" s="260"/>
      <c r="I16" s="266"/>
      <c r="J16" s="255"/>
      <c r="K16" s="2"/>
      <c r="L16" s="37"/>
    </row>
    <row r="17" spans="1:12" ht="21" customHeight="1" x14ac:dyDescent="0.15">
      <c r="A17" s="2"/>
      <c r="B17" s="2"/>
      <c r="C17" s="260"/>
      <c r="D17" s="270" t="s">
        <v>412</v>
      </c>
      <c r="E17" s="268"/>
      <c r="F17" s="41"/>
      <c r="G17" s="41"/>
      <c r="H17" s="271" t="s">
        <v>413</v>
      </c>
      <c r="I17" s="266"/>
      <c r="J17" s="255"/>
      <c r="K17" s="2"/>
      <c r="L17" s="37"/>
    </row>
    <row r="18" spans="1:12" ht="21" customHeight="1" x14ac:dyDescent="0.15">
      <c r="A18" s="2"/>
      <c r="B18" s="2"/>
      <c r="C18" s="272"/>
      <c r="D18" s="270" t="str">
        <f>E23</f>
        <v>Cooper High Ct. 27</v>
      </c>
      <c r="E18" s="273"/>
      <c r="F18" s="251" t="s">
        <v>414</v>
      </c>
      <c r="G18" s="273"/>
      <c r="H18" s="271" t="str">
        <f>H36</f>
        <v>Cooper High Ct. 26</v>
      </c>
      <c r="I18" s="274"/>
      <c r="J18" s="255"/>
      <c r="K18" s="2"/>
      <c r="L18" s="37"/>
    </row>
    <row r="19" spans="1:12" ht="21" customHeight="1" x14ac:dyDescent="0.15">
      <c r="A19" s="2"/>
      <c r="B19" s="32"/>
      <c r="C19" s="275"/>
      <c r="D19" s="276" t="s">
        <v>415</v>
      </c>
      <c r="E19" s="277"/>
      <c r="F19" s="253" t="s">
        <v>284</v>
      </c>
      <c r="G19" s="254"/>
      <c r="H19" s="278" t="s">
        <v>396</v>
      </c>
      <c r="I19" s="275"/>
      <c r="J19" s="279"/>
      <c r="K19" s="2"/>
      <c r="L19" s="37"/>
    </row>
    <row r="20" spans="1:12" ht="21" customHeight="1" x14ac:dyDescent="0.15">
      <c r="A20" s="2"/>
      <c r="B20" s="32"/>
      <c r="C20" s="280"/>
      <c r="D20" s="266"/>
      <c r="E20" s="257"/>
      <c r="F20" s="296" t="str">
        <f>D7</f>
        <v>Cooper High Ct. 26</v>
      </c>
      <c r="G20" s="259"/>
      <c r="H20" s="281"/>
      <c r="I20" s="280"/>
      <c r="J20" s="279"/>
      <c r="K20" s="2"/>
      <c r="L20" s="37"/>
    </row>
    <row r="21" spans="1:12" ht="21" customHeight="1" x14ac:dyDescent="0.15">
      <c r="A21" s="2"/>
      <c r="B21" s="32"/>
      <c r="C21" s="280"/>
      <c r="D21" s="280"/>
      <c r="E21" s="282"/>
      <c r="F21" s="298" t="s">
        <v>365</v>
      </c>
      <c r="G21" s="283"/>
      <c r="H21" s="284"/>
      <c r="I21" s="280"/>
      <c r="J21" s="279"/>
      <c r="K21" s="2"/>
      <c r="L21" s="37"/>
    </row>
    <row r="22" spans="1:12" ht="21" customHeight="1" x14ac:dyDescent="0.15">
      <c r="A22" s="2"/>
      <c r="B22" s="32"/>
      <c r="C22" s="280"/>
      <c r="D22" s="280"/>
      <c r="E22" s="285" t="s">
        <v>416</v>
      </c>
      <c r="F22" s="300"/>
      <c r="G22" s="286" t="s">
        <v>417</v>
      </c>
      <c r="H22" s="280"/>
      <c r="I22" s="280"/>
      <c r="J22" s="279"/>
      <c r="K22" s="2"/>
      <c r="L22" s="37"/>
    </row>
    <row r="23" spans="1:12" ht="21" customHeight="1" x14ac:dyDescent="0.15">
      <c r="A23" s="2"/>
      <c r="B23" s="32"/>
      <c r="C23" s="280"/>
      <c r="D23" s="287"/>
      <c r="E23" s="270" t="str">
        <f>G23</f>
        <v>Cooper High Ct. 27</v>
      </c>
      <c r="F23" s="269" t="s">
        <v>282</v>
      </c>
      <c r="G23" s="271" t="str">
        <f>F39</f>
        <v>Cooper High Ct. 27</v>
      </c>
      <c r="H23" s="287"/>
      <c r="I23" s="280"/>
      <c r="J23" s="279"/>
      <c r="K23" s="2"/>
      <c r="L23" s="37"/>
    </row>
    <row r="24" spans="1:12" ht="21" customHeight="1" x14ac:dyDescent="0.15">
      <c r="A24" s="2"/>
      <c r="B24" s="32"/>
      <c r="C24" s="266"/>
      <c r="D24" s="265"/>
      <c r="E24" s="276" t="s">
        <v>352</v>
      </c>
      <c r="F24" s="251" t="s">
        <v>315</v>
      </c>
      <c r="G24" s="278" t="s">
        <v>281</v>
      </c>
      <c r="H24" s="292"/>
      <c r="I24" s="260"/>
      <c r="J24" s="279"/>
      <c r="K24" s="2"/>
      <c r="L24" s="37"/>
    </row>
    <row r="25" spans="1:12" ht="21" customHeight="1" x14ac:dyDescent="0.15">
      <c r="A25" s="2"/>
      <c r="B25" s="32"/>
      <c r="C25" s="266"/>
      <c r="D25" s="260"/>
      <c r="E25" s="293"/>
      <c r="F25" s="253" t="s">
        <v>323</v>
      </c>
      <c r="G25" s="294"/>
      <c r="H25" s="266"/>
      <c r="I25" s="260"/>
      <c r="J25" s="279"/>
      <c r="K25" s="2"/>
      <c r="L25" s="37"/>
    </row>
    <row r="26" spans="1:12" ht="21" customHeight="1" x14ac:dyDescent="0.15">
      <c r="A26" s="2"/>
      <c r="B26" s="32"/>
      <c r="C26" s="266"/>
      <c r="D26" s="260"/>
      <c r="E26" s="295"/>
      <c r="F26" s="296" t="str">
        <f>E7</f>
        <v>Cooper High Ct. 27</v>
      </c>
      <c r="G26" s="297"/>
      <c r="H26" s="266"/>
      <c r="I26" s="260"/>
      <c r="J26" s="279"/>
      <c r="K26" s="2"/>
      <c r="L26" s="37"/>
    </row>
    <row r="27" spans="1:12" ht="21" customHeight="1" x14ac:dyDescent="0.15">
      <c r="A27" s="2"/>
      <c r="B27" s="100"/>
      <c r="C27" s="270" t="s">
        <v>418</v>
      </c>
      <c r="D27" s="41"/>
      <c r="E27" s="262"/>
      <c r="F27" s="305" t="s">
        <v>419</v>
      </c>
      <c r="G27" s="264"/>
      <c r="H27" s="41"/>
      <c r="I27" s="271" t="s">
        <v>420</v>
      </c>
      <c r="J27" s="326"/>
      <c r="K27" s="2"/>
      <c r="L27" s="37"/>
    </row>
    <row r="28" spans="1:12" ht="21" customHeight="1" x14ac:dyDescent="0.15">
      <c r="A28" s="32"/>
      <c r="B28" s="103"/>
      <c r="C28" s="276" t="str">
        <f>D18</f>
        <v>Cooper High Ct. 27</v>
      </c>
      <c r="D28" s="41"/>
      <c r="E28" s="252"/>
      <c r="F28" s="300"/>
      <c r="G28" s="254"/>
      <c r="H28" s="41"/>
      <c r="I28" s="278" t="str">
        <f>H18</f>
        <v>Cooper High Ct. 26</v>
      </c>
      <c r="J28" s="327"/>
      <c r="K28" s="13"/>
      <c r="L28" s="37"/>
    </row>
    <row r="29" spans="1:12" ht="21" customHeight="1" x14ac:dyDescent="0.15">
      <c r="A29" s="32"/>
      <c r="B29" s="280"/>
      <c r="C29" s="270" t="s">
        <v>421</v>
      </c>
      <c r="D29" s="41"/>
      <c r="E29" s="273"/>
      <c r="F29" s="269" t="s">
        <v>356</v>
      </c>
      <c r="G29" s="41"/>
      <c r="H29" s="41"/>
      <c r="I29" s="271" t="s">
        <v>381</v>
      </c>
      <c r="J29" s="280"/>
      <c r="K29" s="13"/>
      <c r="L29" s="37"/>
    </row>
    <row r="30" spans="1:12" ht="21" customHeight="1" x14ac:dyDescent="0.15">
      <c r="A30" s="32"/>
      <c r="B30" s="280"/>
      <c r="C30" s="13"/>
      <c r="D30" s="41"/>
      <c r="E30" s="41"/>
      <c r="F30" s="250"/>
      <c r="G30" s="41"/>
      <c r="H30" s="41"/>
      <c r="I30" s="32"/>
      <c r="J30" s="328"/>
      <c r="K30" s="13"/>
      <c r="L30" s="37"/>
    </row>
    <row r="31" spans="1:12" ht="21" customHeight="1" x14ac:dyDescent="0.15">
      <c r="A31" s="32"/>
      <c r="B31" s="280"/>
      <c r="C31" s="266"/>
      <c r="D31" s="41"/>
      <c r="E31" s="41"/>
      <c r="F31" s="251" t="s">
        <v>291</v>
      </c>
      <c r="G31" s="41"/>
      <c r="H31" s="273"/>
      <c r="I31" s="260"/>
      <c r="J31" s="328"/>
      <c r="K31" s="13"/>
      <c r="L31" s="37"/>
    </row>
    <row r="32" spans="1:12" ht="21" customHeight="1" x14ac:dyDescent="0.15">
      <c r="A32" s="32"/>
      <c r="B32" s="280"/>
      <c r="C32" s="266"/>
      <c r="D32" s="41"/>
      <c r="E32" s="252"/>
      <c r="F32" s="253" t="s">
        <v>353</v>
      </c>
      <c r="G32" s="254"/>
      <c r="H32" s="273"/>
      <c r="I32" s="260"/>
      <c r="J32" s="328"/>
      <c r="K32" s="13"/>
      <c r="L32" s="37"/>
    </row>
    <row r="33" spans="1:12" ht="21" customHeight="1" x14ac:dyDescent="0.15">
      <c r="A33" s="32"/>
      <c r="B33" s="280"/>
      <c r="C33" s="266"/>
      <c r="D33" s="256"/>
      <c r="E33" s="329"/>
      <c r="F33" s="258" t="str">
        <f>F20</f>
        <v>Cooper High Ct. 26</v>
      </c>
      <c r="G33" s="330"/>
      <c r="H33" s="256"/>
      <c r="I33" s="260"/>
      <c r="J33" s="328"/>
      <c r="K33" s="13"/>
      <c r="L33" s="37"/>
    </row>
    <row r="34" spans="1:12" ht="21" customHeight="1" x14ac:dyDescent="0.15">
      <c r="A34" s="32"/>
      <c r="B34" s="280"/>
      <c r="C34" s="280"/>
      <c r="D34" s="261"/>
      <c r="E34" s="331"/>
      <c r="F34" s="263" t="s">
        <v>402</v>
      </c>
      <c r="G34" s="332"/>
      <c r="H34" s="333"/>
      <c r="I34" s="280"/>
      <c r="J34" s="328"/>
      <c r="K34" s="13"/>
      <c r="L34" s="37"/>
    </row>
    <row r="35" spans="1:12" ht="21" customHeight="1" x14ac:dyDescent="0.15">
      <c r="A35" s="32"/>
      <c r="B35" s="280"/>
      <c r="C35" s="280"/>
      <c r="D35" s="276" t="s">
        <v>422</v>
      </c>
      <c r="E35" s="252"/>
      <c r="F35" s="267"/>
      <c r="G35" s="254"/>
      <c r="H35" s="271" t="s">
        <v>423</v>
      </c>
      <c r="I35" s="280"/>
      <c r="J35" s="328"/>
      <c r="K35" s="13"/>
      <c r="L35" s="37"/>
    </row>
    <row r="36" spans="1:12" ht="21" customHeight="1" x14ac:dyDescent="0.15">
      <c r="A36" s="32"/>
      <c r="B36" s="280"/>
      <c r="C36" s="287"/>
      <c r="D36" s="276" t="str">
        <f>G63</f>
        <v>Cooper High Ct. 28</v>
      </c>
      <c r="E36" s="334"/>
      <c r="F36" s="303" t="s">
        <v>351</v>
      </c>
      <c r="G36" s="335"/>
      <c r="H36" s="271" t="str">
        <f>F13</f>
        <v>Cooper High Ct. 26</v>
      </c>
      <c r="I36" s="287"/>
      <c r="J36" s="328"/>
      <c r="K36" s="13"/>
      <c r="L36" s="37"/>
    </row>
    <row r="37" spans="1:12" ht="21" customHeight="1" x14ac:dyDescent="0.15">
      <c r="A37" s="32"/>
      <c r="B37" s="266"/>
      <c r="C37" s="265"/>
      <c r="D37" s="270" t="s">
        <v>401</v>
      </c>
      <c r="E37" s="334"/>
      <c r="F37" s="336" t="s">
        <v>363</v>
      </c>
      <c r="G37" s="335"/>
      <c r="H37" s="271" t="s">
        <v>288</v>
      </c>
      <c r="I37" s="261"/>
      <c r="J37" s="337"/>
      <c r="K37" s="13"/>
      <c r="L37" s="37"/>
    </row>
    <row r="38" spans="1:12" ht="21" customHeight="1" x14ac:dyDescent="0.15">
      <c r="A38" s="32"/>
      <c r="B38" s="266"/>
      <c r="C38" s="260"/>
      <c r="D38" s="266"/>
      <c r="E38" s="252"/>
      <c r="F38" s="253" t="s">
        <v>376</v>
      </c>
      <c r="G38" s="254"/>
      <c r="H38" s="260"/>
      <c r="I38" s="266"/>
      <c r="J38" s="337"/>
      <c r="K38" s="13"/>
      <c r="L38" s="37"/>
    </row>
    <row r="39" spans="1:12" ht="21" customHeight="1" x14ac:dyDescent="0.15">
      <c r="A39" s="32"/>
      <c r="B39" s="266"/>
      <c r="C39" s="260"/>
      <c r="D39" s="274"/>
      <c r="E39" s="257"/>
      <c r="F39" s="258" t="str">
        <f>F26</f>
        <v>Cooper High Ct. 27</v>
      </c>
      <c r="G39" s="259"/>
      <c r="H39" s="272"/>
      <c r="I39" s="266"/>
      <c r="J39" s="337"/>
      <c r="K39" s="13"/>
      <c r="L39" s="37"/>
    </row>
    <row r="40" spans="1:12" ht="21" customHeight="1" x14ac:dyDescent="0.15">
      <c r="A40" s="32"/>
      <c r="B40" s="270" t="s">
        <v>424</v>
      </c>
      <c r="C40" s="41"/>
      <c r="D40" s="338"/>
      <c r="E40" s="262"/>
      <c r="F40" s="263" t="s">
        <v>425</v>
      </c>
      <c r="G40" s="264"/>
      <c r="H40" s="338"/>
      <c r="I40" s="41"/>
      <c r="J40" s="271" t="s">
        <v>426</v>
      </c>
      <c r="K40" s="13"/>
      <c r="L40" s="37"/>
    </row>
    <row r="41" spans="1:12" ht="21" customHeight="1" x14ac:dyDescent="0.15">
      <c r="A41" s="100"/>
      <c r="B41" s="270" t="str">
        <f>C28</f>
        <v>Cooper High Ct. 27</v>
      </c>
      <c r="C41" s="41"/>
      <c r="D41" s="41"/>
      <c r="E41" s="252"/>
      <c r="F41" s="267"/>
      <c r="G41" s="254"/>
      <c r="H41" s="41"/>
      <c r="I41" s="41"/>
      <c r="J41" s="271" t="str">
        <f>I28</f>
        <v>Cooper High Ct. 26</v>
      </c>
      <c r="K41" s="118"/>
      <c r="L41" s="37"/>
    </row>
    <row r="42" spans="1:12" ht="21" customHeight="1" x14ac:dyDescent="0.15">
      <c r="A42" s="301" t="s">
        <v>297</v>
      </c>
      <c r="B42" s="276" t="s">
        <v>427</v>
      </c>
      <c r="C42" s="41"/>
      <c r="D42" s="41"/>
      <c r="E42" s="268"/>
      <c r="F42" s="269" t="s">
        <v>296</v>
      </c>
      <c r="G42" s="41"/>
      <c r="H42" s="2"/>
      <c r="I42" s="2"/>
      <c r="J42" s="278" t="s">
        <v>428</v>
      </c>
      <c r="K42" s="302" t="s">
        <v>301</v>
      </c>
      <c r="L42" s="37"/>
    </row>
    <row r="43" spans="1:12" ht="21" customHeight="1" x14ac:dyDescent="0.15">
      <c r="A43" s="271" t="s">
        <v>302</v>
      </c>
      <c r="B43" s="266"/>
      <c r="C43" s="41"/>
      <c r="D43" s="41"/>
      <c r="E43" s="268"/>
      <c r="F43" s="41"/>
      <c r="G43" s="41"/>
      <c r="H43" s="2"/>
      <c r="I43" s="2"/>
      <c r="J43" s="32"/>
      <c r="K43" s="270" t="s">
        <v>302</v>
      </c>
      <c r="L43" s="37"/>
    </row>
    <row r="44" spans="1:12" ht="21" customHeight="1" x14ac:dyDescent="0.15">
      <c r="A44" s="32"/>
      <c r="B44" s="266"/>
      <c r="C44" s="41"/>
      <c r="D44" s="41"/>
      <c r="E44" s="41"/>
      <c r="F44" s="251" t="s">
        <v>299</v>
      </c>
      <c r="G44" s="41"/>
      <c r="H44" s="41"/>
      <c r="I44" s="2"/>
      <c r="J44" s="32"/>
      <c r="K44" s="13"/>
      <c r="L44" s="37"/>
    </row>
    <row r="45" spans="1:12" ht="21" customHeight="1" x14ac:dyDescent="0.15">
      <c r="A45" s="32"/>
      <c r="B45" s="266"/>
      <c r="C45" s="41"/>
      <c r="D45" s="41"/>
      <c r="E45" s="252"/>
      <c r="F45" s="253" t="s">
        <v>370</v>
      </c>
      <c r="G45" s="254"/>
      <c r="H45" s="41"/>
      <c r="I45" s="41"/>
      <c r="J45" s="32"/>
      <c r="K45" s="13"/>
      <c r="L45" s="37"/>
    </row>
    <row r="46" spans="1:12" ht="21" customHeight="1" x14ac:dyDescent="0.15">
      <c r="A46" s="32"/>
      <c r="B46" s="266"/>
      <c r="C46" s="41"/>
      <c r="D46" s="41"/>
      <c r="E46" s="257"/>
      <c r="F46" s="339" t="str">
        <f>G7</f>
        <v>Cooper High Ct. 28</v>
      </c>
      <c r="G46" s="340"/>
      <c r="H46" s="41"/>
      <c r="I46" s="41"/>
      <c r="J46" s="32"/>
      <c r="K46" s="13"/>
      <c r="L46" s="37"/>
    </row>
    <row r="47" spans="1:12" ht="21" customHeight="1" x14ac:dyDescent="0.15">
      <c r="A47" s="32"/>
      <c r="B47" s="266"/>
      <c r="C47" s="41"/>
      <c r="D47" s="260"/>
      <c r="E47" s="282"/>
      <c r="F47" s="298" t="s">
        <v>429</v>
      </c>
      <c r="G47" s="283"/>
      <c r="H47" s="266"/>
      <c r="I47" s="41"/>
      <c r="J47" s="32"/>
      <c r="K47" s="13"/>
      <c r="L47" s="37"/>
    </row>
    <row r="48" spans="1:12" ht="21" customHeight="1" x14ac:dyDescent="0.15">
      <c r="A48" s="32"/>
      <c r="B48" s="266"/>
      <c r="C48" s="41"/>
      <c r="D48" s="260"/>
      <c r="E48" s="341" t="s">
        <v>430</v>
      </c>
      <c r="F48" s="342"/>
      <c r="G48" s="343" t="s">
        <v>431</v>
      </c>
      <c r="H48" s="266"/>
      <c r="I48" s="41"/>
      <c r="J48" s="32"/>
      <c r="K48" s="13"/>
      <c r="L48" s="37"/>
    </row>
    <row r="49" spans="1:12" ht="21" customHeight="1" x14ac:dyDescent="0.15">
      <c r="A49" s="32"/>
      <c r="B49" s="266"/>
      <c r="C49" s="41"/>
      <c r="D49" s="272"/>
      <c r="E49" s="270" t="str">
        <f>F66</f>
        <v>Cooper High Ct. 29</v>
      </c>
      <c r="F49" s="344" t="s">
        <v>305</v>
      </c>
      <c r="G49" s="271" t="str">
        <f>F60</f>
        <v>Cooper High Ct. 28</v>
      </c>
      <c r="H49" s="274"/>
      <c r="I49" s="41"/>
      <c r="J49" s="32"/>
      <c r="K49" s="13"/>
      <c r="L49" s="37"/>
    </row>
    <row r="50" spans="1:12" ht="21" customHeight="1" x14ac:dyDescent="0.15">
      <c r="A50" s="32"/>
      <c r="B50" s="266"/>
      <c r="C50" s="260"/>
      <c r="D50" s="275"/>
      <c r="E50" s="276" t="s">
        <v>364</v>
      </c>
      <c r="F50" s="251" t="s">
        <v>388</v>
      </c>
      <c r="G50" s="278" t="s">
        <v>403</v>
      </c>
      <c r="H50" s="275"/>
      <c r="I50" s="266"/>
      <c r="J50" s="32"/>
      <c r="K50" s="13"/>
      <c r="L50" s="37"/>
    </row>
    <row r="51" spans="1:12" ht="21" customHeight="1" x14ac:dyDescent="0.15">
      <c r="A51" s="32"/>
      <c r="B51" s="266"/>
      <c r="C51" s="260"/>
      <c r="D51" s="284"/>
      <c r="E51" s="345"/>
      <c r="F51" s="253" t="s">
        <v>432</v>
      </c>
      <c r="G51" s="294"/>
      <c r="H51" s="280"/>
      <c r="I51" s="266"/>
      <c r="J51" s="32"/>
      <c r="K51" s="13"/>
      <c r="L51" s="37"/>
    </row>
    <row r="52" spans="1:12" ht="21" customHeight="1" x14ac:dyDescent="0.15">
      <c r="A52" s="32"/>
      <c r="B52" s="266"/>
      <c r="C52" s="260"/>
      <c r="D52" s="280"/>
      <c r="E52" s="295"/>
      <c r="F52" s="296" t="str">
        <f>H7</f>
        <v>Cooper High Ct. 29</v>
      </c>
      <c r="G52" s="297"/>
      <c r="H52" s="284"/>
      <c r="I52" s="266"/>
      <c r="J52" s="32"/>
      <c r="K52" s="13"/>
      <c r="L52" s="37"/>
    </row>
    <row r="53" spans="1:12" ht="21" customHeight="1" x14ac:dyDescent="0.15">
      <c r="A53" s="32"/>
      <c r="B53" s="266"/>
      <c r="C53" s="260"/>
      <c r="D53" s="266"/>
      <c r="E53" s="262"/>
      <c r="F53" s="298" t="s">
        <v>286</v>
      </c>
      <c r="G53" s="264"/>
      <c r="H53" s="281"/>
      <c r="I53" s="266"/>
      <c r="J53" s="32"/>
      <c r="K53" s="13"/>
      <c r="L53" s="37"/>
    </row>
    <row r="54" spans="1:12" ht="21" customHeight="1" x14ac:dyDescent="0.15">
      <c r="A54" s="32"/>
      <c r="B54" s="266"/>
      <c r="C54" s="260"/>
      <c r="D54" s="266"/>
      <c r="E54" s="346"/>
      <c r="F54" s="342"/>
      <c r="G54" s="347"/>
      <c r="H54" s="260"/>
      <c r="I54" s="266"/>
      <c r="J54" s="32"/>
      <c r="K54" s="13"/>
      <c r="L54" s="37"/>
    </row>
    <row r="55" spans="1:12" ht="21" customHeight="1" x14ac:dyDescent="0.15">
      <c r="A55" s="32"/>
      <c r="B55" s="266"/>
      <c r="C55" s="260"/>
      <c r="D55" s="270" t="s">
        <v>433</v>
      </c>
      <c r="E55" s="41"/>
      <c r="F55" s="344" t="s">
        <v>379</v>
      </c>
      <c r="G55" s="41"/>
      <c r="H55" s="271" t="s">
        <v>434</v>
      </c>
      <c r="I55" s="266"/>
      <c r="J55" s="32"/>
      <c r="K55" s="13"/>
      <c r="L55" s="37"/>
    </row>
    <row r="56" spans="1:12" ht="21" customHeight="1" x14ac:dyDescent="0.15">
      <c r="A56" s="32"/>
      <c r="B56" s="274"/>
      <c r="C56" s="272"/>
      <c r="D56" s="270" t="str">
        <f>E63</f>
        <v>Cooper High Ct. 29</v>
      </c>
      <c r="E56" s="41"/>
      <c r="F56" s="41"/>
      <c r="G56" s="273"/>
      <c r="H56" s="271" t="str">
        <f>D36</f>
        <v>Cooper High Ct. 28</v>
      </c>
      <c r="I56" s="274"/>
      <c r="J56" s="100"/>
      <c r="K56" s="13"/>
      <c r="L56" s="37"/>
    </row>
    <row r="57" spans="1:12" ht="21" customHeight="1" x14ac:dyDescent="0.15">
      <c r="A57" s="2"/>
      <c r="B57" s="338"/>
      <c r="C57" s="265"/>
      <c r="D57" s="276" t="s">
        <v>435</v>
      </c>
      <c r="E57" s="41"/>
      <c r="F57" s="41"/>
      <c r="G57" s="273"/>
      <c r="H57" s="278" t="s">
        <v>436</v>
      </c>
      <c r="I57" s="261"/>
      <c r="J57" s="124"/>
      <c r="K57" s="2"/>
      <c r="L57" s="37"/>
    </row>
    <row r="58" spans="1:12" ht="21" customHeight="1" x14ac:dyDescent="0.15">
      <c r="A58" s="2"/>
      <c r="B58" s="41"/>
      <c r="C58" s="260"/>
      <c r="D58" s="266"/>
      <c r="E58" s="273"/>
      <c r="F58" s="251" t="s">
        <v>383</v>
      </c>
      <c r="G58" s="41"/>
      <c r="H58" s="260"/>
      <c r="I58" s="266"/>
      <c r="J58" s="2"/>
      <c r="K58" s="2"/>
      <c r="L58" s="37"/>
    </row>
    <row r="59" spans="1:12" ht="21" customHeight="1" x14ac:dyDescent="0.15">
      <c r="A59" s="2"/>
      <c r="B59" s="41"/>
      <c r="C59" s="260"/>
      <c r="D59" s="266"/>
      <c r="E59" s="252"/>
      <c r="F59" s="253" t="s">
        <v>437</v>
      </c>
      <c r="G59" s="254"/>
      <c r="H59" s="260"/>
      <c r="I59" s="266"/>
      <c r="J59" s="2"/>
      <c r="K59" s="2"/>
      <c r="L59" s="37"/>
    </row>
    <row r="60" spans="1:12" ht="21" customHeight="1" x14ac:dyDescent="0.15">
      <c r="A60" s="2"/>
      <c r="B60" s="41"/>
      <c r="C60" s="260"/>
      <c r="D60" s="266"/>
      <c r="E60" s="257"/>
      <c r="F60" s="348" t="str">
        <f>F46</f>
        <v>Cooper High Ct. 28</v>
      </c>
      <c r="G60" s="340"/>
      <c r="H60" s="260"/>
      <c r="I60" s="266"/>
      <c r="J60" s="2"/>
      <c r="K60" s="2"/>
      <c r="L60" s="37"/>
    </row>
    <row r="61" spans="1:12" ht="21" customHeight="1" x14ac:dyDescent="0.15">
      <c r="A61" s="2"/>
      <c r="B61" s="41"/>
      <c r="C61" s="260"/>
      <c r="D61" s="280"/>
      <c r="E61" s="282"/>
      <c r="F61" s="263" t="s">
        <v>397</v>
      </c>
      <c r="G61" s="283"/>
      <c r="H61" s="280"/>
      <c r="I61" s="266"/>
      <c r="J61" s="2"/>
      <c r="K61" s="2"/>
      <c r="L61" s="37"/>
    </row>
    <row r="62" spans="1:12" ht="21" customHeight="1" x14ac:dyDescent="0.15">
      <c r="A62" s="2"/>
      <c r="B62" s="41"/>
      <c r="C62" s="281"/>
      <c r="D62" s="280"/>
      <c r="E62" s="341" t="s">
        <v>438</v>
      </c>
      <c r="F62" s="349"/>
      <c r="G62" s="343" t="s">
        <v>439</v>
      </c>
      <c r="H62" s="280"/>
      <c r="I62" s="266"/>
      <c r="J62" s="2"/>
      <c r="K62" s="2"/>
      <c r="L62" s="37"/>
    </row>
    <row r="63" spans="1:12" ht="21" customHeight="1" x14ac:dyDescent="0.15">
      <c r="A63" s="2"/>
      <c r="B63" s="41"/>
      <c r="C63" s="260"/>
      <c r="D63" s="287"/>
      <c r="E63" s="288" t="str">
        <f>E49</f>
        <v>Cooper High Ct. 29</v>
      </c>
      <c r="F63" s="350" t="s">
        <v>440</v>
      </c>
      <c r="G63" s="290" t="str">
        <f>G49</f>
        <v>Cooper High Ct. 28</v>
      </c>
      <c r="H63" s="287"/>
      <c r="I63" s="266"/>
      <c r="J63" s="2"/>
      <c r="K63" s="2"/>
      <c r="L63" s="37"/>
    </row>
    <row r="64" spans="1:12" ht="21" customHeight="1" x14ac:dyDescent="0.15">
      <c r="A64" s="2"/>
      <c r="B64" s="41"/>
      <c r="C64" s="41"/>
      <c r="D64" s="265"/>
      <c r="E64" s="308" t="s">
        <v>350</v>
      </c>
      <c r="F64" s="336" t="s">
        <v>307</v>
      </c>
      <c r="G64" s="310" t="s">
        <v>390</v>
      </c>
      <c r="H64" s="261"/>
      <c r="I64" s="41"/>
      <c r="J64" s="2"/>
      <c r="K64" s="2"/>
      <c r="L64" s="37"/>
    </row>
    <row r="65" spans="1:12" ht="21" customHeight="1" x14ac:dyDescent="0.15">
      <c r="A65" s="41"/>
      <c r="B65" s="41"/>
      <c r="C65" s="41"/>
      <c r="D65" s="260"/>
      <c r="E65" s="293"/>
      <c r="F65" s="253" t="s">
        <v>441</v>
      </c>
      <c r="G65" s="294"/>
      <c r="H65" s="266"/>
      <c r="I65" s="41"/>
      <c r="J65" s="2"/>
      <c r="K65" s="2"/>
      <c r="L65" s="37"/>
    </row>
    <row r="66" spans="1:12" ht="21" customHeight="1" x14ac:dyDescent="0.15">
      <c r="A66" s="2"/>
      <c r="B66" s="41"/>
      <c r="C66" s="41"/>
      <c r="D66" s="260"/>
      <c r="E66" s="295"/>
      <c r="F66" s="348" t="str">
        <f>F52</f>
        <v>Cooper High Ct. 29</v>
      </c>
      <c r="G66" s="351"/>
      <c r="H66" s="266"/>
      <c r="I66" s="41"/>
      <c r="J66" s="255"/>
      <c r="K66" s="2"/>
      <c r="L66" s="37"/>
    </row>
    <row r="67" spans="1:12" ht="21" customHeight="1" x14ac:dyDescent="0.15">
      <c r="A67" s="2"/>
      <c r="B67" s="41"/>
      <c r="C67" s="41"/>
      <c r="D67" s="41"/>
      <c r="E67" s="262"/>
      <c r="F67" s="263" t="s">
        <v>385</v>
      </c>
      <c r="G67" s="264"/>
      <c r="H67" s="41"/>
      <c r="I67" s="41"/>
      <c r="J67" s="2"/>
      <c r="K67" s="2"/>
      <c r="L67" s="37"/>
    </row>
    <row r="68" spans="1:12" ht="21" customHeight="1" x14ac:dyDescent="0.15">
      <c r="A68" s="2"/>
      <c r="B68" s="41"/>
      <c r="C68" s="41"/>
      <c r="D68" s="41"/>
      <c r="E68" s="346"/>
      <c r="F68" s="349"/>
      <c r="G68" s="347"/>
      <c r="H68" s="41"/>
      <c r="I68" s="2"/>
      <c r="J68" s="2"/>
      <c r="K68" s="2"/>
      <c r="L68" s="37"/>
    </row>
    <row r="69" spans="1:12" ht="21" customHeight="1" x14ac:dyDescent="0.15">
      <c r="A69" s="2"/>
      <c r="B69" s="41"/>
      <c r="C69" s="41"/>
      <c r="D69" s="41"/>
      <c r="E69" s="41"/>
      <c r="F69" s="344" t="s">
        <v>319</v>
      </c>
      <c r="G69" s="41"/>
      <c r="H69" s="41"/>
      <c r="I69" s="352"/>
      <c r="J69" s="2"/>
      <c r="K69" s="2"/>
      <c r="L69" s="37"/>
    </row>
    <row r="70" spans="1:12" ht="21" customHeight="1" x14ac:dyDescent="0.15">
      <c r="A70" s="2"/>
      <c r="B70" s="2"/>
      <c r="C70" s="2"/>
      <c r="D70" s="41"/>
      <c r="E70" s="41"/>
      <c r="F70" s="41"/>
      <c r="G70" s="41"/>
      <c r="H70" s="41"/>
      <c r="I70" s="250"/>
      <c r="J70" s="41"/>
      <c r="K70" s="2"/>
      <c r="L70" s="37"/>
    </row>
    <row r="71" spans="1:12" ht="21" customHeight="1" x14ac:dyDescent="0.15">
      <c r="A71" s="2"/>
      <c r="B71" s="25"/>
      <c r="C71" s="2"/>
      <c r="D71" s="20"/>
      <c r="E71" s="353"/>
      <c r="F71" s="2"/>
      <c r="G71" s="2"/>
      <c r="H71" s="2"/>
      <c r="I71" s="20"/>
      <c r="J71" s="2"/>
      <c r="K71" s="2"/>
      <c r="L71" s="37"/>
    </row>
    <row r="72" spans="1:12" ht="21" customHeight="1" x14ac:dyDescent="0.2">
      <c r="A72" s="31"/>
      <c r="B72" s="144"/>
      <c r="C72" s="145" t="s">
        <v>320</v>
      </c>
      <c r="D72" s="2"/>
      <c r="E72" s="2"/>
      <c r="F72" s="2"/>
      <c r="G72" s="2"/>
      <c r="H72" s="2"/>
      <c r="I72" s="2"/>
      <c r="J72" s="2"/>
      <c r="K72" s="2"/>
      <c r="L72" s="37"/>
    </row>
    <row r="73" spans="1:12" ht="21" customHeight="1" x14ac:dyDescent="0.15">
      <c r="A73" s="2"/>
      <c r="B73" s="146"/>
      <c r="C73" s="2"/>
      <c r="D73" s="2"/>
      <c r="E73" s="2"/>
      <c r="F73" s="2"/>
      <c r="G73" s="2"/>
      <c r="H73" s="2"/>
      <c r="I73" s="2"/>
      <c r="J73" s="2"/>
      <c r="K73" s="2"/>
      <c r="L73" s="37"/>
    </row>
    <row r="74" spans="1:12" ht="21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7"/>
    </row>
    <row r="75" spans="1:12" ht="21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7"/>
    </row>
    <row r="76" spans="1:12" ht="21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7"/>
    </row>
    <row r="77" spans="1:12" ht="21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7"/>
    </row>
    <row r="78" spans="1:12" ht="21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7"/>
    </row>
    <row r="79" spans="1:12" ht="21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7"/>
    </row>
    <row r="80" spans="1:12" ht="21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7"/>
    </row>
    <row r="81" spans="1:12" ht="21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7"/>
    </row>
    <row r="82" spans="1:12" ht="21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7"/>
    </row>
    <row r="83" spans="1:12" ht="21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7"/>
    </row>
    <row r="84" spans="1:12" ht="21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7"/>
    </row>
    <row r="85" spans="1:12" ht="21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7"/>
    </row>
    <row r="86" spans="1:12" ht="21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7"/>
    </row>
  </sheetData>
  <mergeCells count="6">
    <mergeCell ref="A1:K1"/>
    <mergeCell ref="A2:K2"/>
    <mergeCell ref="A4:K4"/>
    <mergeCell ref="A3:C3"/>
    <mergeCell ref="A5:K5"/>
    <mergeCell ref="B9:J9"/>
  </mergeCells>
  <pageMargins left="0.25" right="0.25" top="0.22" bottom="0.24" header="0.22" footer="0.24"/>
  <pageSetup scale="40" orientation="portrait"/>
  <headerFooter>
    <oddFooter>&amp;C&amp;"Helvetica Neue,Regular"&amp;12&amp;K000000&amp;P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V86"/>
  <sheetViews>
    <sheetView showGridLines="0" workbookViewId="0"/>
  </sheetViews>
  <sheetFormatPr baseColWidth="10" defaultColWidth="8.83203125" defaultRowHeight="12.75" customHeight="1" x14ac:dyDescent="0.15"/>
  <cols>
    <col min="1" max="1" width="20.6640625" style="381" customWidth="1"/>
    <col min="2" max="10" width="22.6640625" style="381" customWidth="1"/>
    <col min="11" max="11" width="20.6640625" style="381" customWidth="1"/>
    <col min="12" max="256" width="8.83203125" style="381" customWidth="1"/>
  </cols>
  <sheetData>
    <row r="1" spans="1:12" ht="20.5" customHeight="1" x14ac:dyDescent="0.2">
      <c r="A1" s="550" t="str">
        <f>Pools!A1</f>
        <v>Lubbock Bid Qualifier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37"/>
    </row>
    <row r="2" spans="1:12" ht="20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37"/>
    </row>
    <row r="3" spans="1:12" ht="9.75" customHeight="1" x14ac:dyDescent="0.2">
      <c r="A3" s="554"/>
      <c r="B3" s="554"/>
      <c r="C3" s="554"/>
      <c r="D3" s="3"/>
      <c r="E3" s="3"/>
      <c r="F3" s="2"/>
      <c r="G3" s="2"/>
      <c r="H3" s="2"/>
      <c r="I3" s="2"/>
      <c r="J3" s="2"/>
      <c r="K3" s="2"/>
      <c r="L3" s="37"/>
    </row>
    <row r="4" spans="1:12" ht="20.5" customHeight="1" x14ac:dyDescent="0.2">
      <c r="A4" s="550" t="str">
        <f>Pools!A53</f>
        <v>Division IV-A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325"/>
    </row>
    <row r="5" spans="1:12" ht="20.5" customHeight="1" x14ac:dyDescent="0.2">
      <c r="A5" s="550" t="s">
        <v>321</v>
      </c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37"/>
    </row>
    <row r="6" spans="1:12" ht="20.5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87"/>
      <c r="K6" s="2"/>
      <c r="L6" s="37"/>
    </row>
    <row r="7" spans="1:12" ht="18" customHeight="1" x14ac:dyDescent="0.15">
      <c r="A7" s="2"/>
      <c r="B7" s="2"/>
      <c r="C7" s="249"/>
      <c r="D7" s="40" t="s">
        <v>458</v>
      </c>
      <c r="E7" s="40" t="s">
        <v>459</v>
      </c>
      <c r="F7" s="40" t="s">
        <v>275</v>
      </c>
      <c r="G7" s="40" t="s">
        <v>460</v>
      </c>
      <c r="H7" s="40" t="s">
        <v>461</v>
      </c>
      <c r="I7" s="249"/>
      <c r="J7" s="2"/>
      <c r="K7" s="2"/>
      <c r="L7" s="37"/>
    </row>
    <row r="8" spans="1:12" ht="18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7"/>
    </row>
    <row r="9" spans="1:12" ht="18" customHeight="1" x14ac:dyDescent="0.15">
      <c r="A9" s="250"/>
      <c r="B9" s="522" t="s">
        <v>276</v>
      </c>
      <c r="C9" s="560"/>
      <c r="D9" s="560"/>
      <c r="E9" s="560"/>
      <c r="F9" s="560"/>
      <c r="G9" s="560"/>
      <c r="H9" s="560"/>
      <c r="I9" s="560"/>
      <c r="J9" s="560"/>
      <c r="K9" s="2"/>
      <c r="L9" s="37"/>
    </row>
    <row r="10" spans="1:12" ht="21" customHeight="1" x14ac:dyDescent="0.15">
      <c r="A10" s="2"/>
      <c r="B10" s="2"/>
      <c r="C10" s="2"/>
      <c r="D10" s="2"/>
      <c r="E10" s="250"/>
      <c r="F10" s="250"/>
      <c r="G10" s="250"/>
      <c r="H10" s="250"/>
      <c r="I10" s="250"/>
      <c r="J10" s="2"/>
      <c r="K10" s="2"/>
      <c r="L10" s="37"/>
    </row>
    <row r="11" spans="1:12" ht="21" customHeight="1" x14ac:dyDescent="0.15">
      <c r="A11" s="2"/>
      <c r="B11" s="2"/>
      <c r="C11" s="41"/>
      <c r="D11" s="41"/>
      <c r="E11" s="41"/>
      <c r="F11" s="251" t="s">
        <v>322</v>
      </c>
      <c r="G11" s="41"/>
      <c r="H11" s="41"/>
      <c r="I11" s="41"/>
      <c r="J11" s="2"/>
      <c r="K11" s="2"/>
      <c r="L11" s="37"/>
    </row>
    <row r="12" spans="1:12" ht="21" customHeight="1" x14ac:dyDescent="0.15">
      <c r="A12" s="2"/>
      <c r="B12" s="2"/>
      <c r="C12" s="41"/>
      <c r="D12" s="41"/>
      <c r="E12" s="252"/>
      <c r="F12" s="253" t="s">
        <v>373</v>
      </c>
      <c r="G12" s="254"/>
      <c r="H12" s="41"/>
      <c r="I12" s="41"/>
      <c r="J12" s="255"/>
      <c r="K12" s="2"/>
      <c r="L12" s="37"/>
    </row>
    <row r="13" spans="1:12" ht="21" customHeight="1" x14ac:dyDescent="0.15">
      <c r="A13" s="2"/>
      <c r="B13" s="2"/>
      <c r="C13" s="41"/>
      <c r="D13" s="256"/>
      <c r="E13" s="257"/>
      <c r="F13" s="258" t="str">
        <f>F33</f>
        <v>Premier Ct. 9</v>
      </c>
      <c r="G13" s="259"/>
      <c r="H13" s="256"/>
      <c r="I13" s="41"/>
      <c r="J13" s="255"/>
      <c r="K13" s="2"/>
      <c r="L13" s="37"/>
    </row>
    <row r="14" spans="1:12" ht="21" customHeight="1" x14ac:dyDescent="0.15">
      <c r="A14" s="2"/>
      <c r="B14" s="2"/>
      <c r="C14" s="260"/>
      <c r="D14" s="261"/>
      <c r="E14" s="262"/>
      <c r="F14" s="263" t="s">
        <v>408</v>
      </c>
      <c r="G14" s="264"/>
      <c r="H14" s="265"/>
      <c r="I14" s="266"/>
      <c r="J14" s="255"/>
      <c r="K14" s="2"/>
      <c r="L14" s="37"/>
    </row>
    <row r="15" spans="1:12" ht="21" customHeight="1" x14ac:dyDescent="0.15">
      <c r="A15" s="2"/>
      <c r="B15" s="2"/>
      <c r="C15" s="260"/>
      <c r="D15" s="266"/>
      <c r="E15" s="252"/>
      <c r="F15" s="267"/>
      <c r="G15" s="254"/>
      <c r="H15" s="260"/>
      <c r="I15" s="266"/>
      <c r="J15" s="255"/>
      <c r="K15" s="2"/>
      <c r="L15" s="37"/>
    </row>
    <row r="16" spans="1:12" ht="21" customHeight="1" x14ac:dyDescent="0.15">
      <c r="A16" s="2"/>
      <c r="B16" s="2"/>
      <c r="C16" s="260"/>
      <c r="D16" s="266"/>
      <c r="E16" s="268"/>
      <c r="F16" s="269" t="s">
        <v>338</v>
      </c>
      <c r="G16" s="41"/>
      <c r="H16" s="260"/>
      <c r="I16" s="266"/>
      <c r="J16" s="255"/>
      <c r="K16" s="2"/>
      <c r="L16" s="37"/>
    </row>
    <row r="17" spans="1:12" ht="21" customHeight="1" x14ac:dyDescent="0.15">
      <c r="A17" s="2"/>
      <c r="B17" s="2"/>
      <c r="C17" s="260"/>
      <c r="D17" s="270" t="s">
        <v>412</v>
      </c>
      <c r="E17" s="268"/>
      <c r="F17" s="41"/>
      <c r="G17" s="41"/>
      <c r="H17" s="271" t="s">
        <v>413</v>
      </c>
      <c r="I17" s="266"/>
      <c r="J17" s="255"/>
      <c r="K17" s="2"/>
      <c r="L17" s="37"/>
    </row>
    <row r="18" spans="1:12" ht="21" customHeight="1" x14ac:dyDescent="0.15">
      <c r="A18" s="2"/>
      <c r="B18" s="2"/>
      <c r="C18" s="272"/>
      <c r="D18" s="270" t="str">
        <f>E23</f>
        <v>Premier Ct. 10</v>
      </c>
      <c r="E18" s="273"/>
      <c r="F18" s="251" t="s">
        <v>444</v>
      </c>
      <c r="G18" s="273"/>
      <c r="H18" s="271" t="str">
        <f>H36</f>
        <v>Premier Ct. 9</v>
      </c>
      <c r="I18" s="274"/>
      <c r="J18" s="255"/>
      <c r="K18" s="2"/>
      <c r="L18" s="37"/>
    </row>
    <row r="19" spans="1:12" ht="21" customHeight="1" x14ac:dyDescent="0.15">
      <c r="A19" s="2"/>
      <c r="B19" s="32"/>
      <c r="C19" s="275"/>
      <c r="D19" s="276" t="s">
        <v>415</v>
      </c>
      <c r="E19" s="277"/>
      <c r="F19" s="253" t="s">
        <v>284</v>
      </c>
      <c r="G19" s="254"/>
      <c r="H19" s="278" t="s">
        <v>396</v>
      </c>
      <c r="I19" s="275"/>
      <c r="J19" s="279"/>
      <c r="K19" s="2"/>
      <c r="L19" s="37"/>
    </row>
    <row r="20" spans="1:12" ht="21" customHeight="1" x14ac:dyDescent="0.15">
      <c r="A20" s="2"/>
      <c r="B20" s="32"/>
      <c r="C20" s="280"/>
      <c r="D20" s="266"/>
      <c r="E20" s="257"/>
      <c r="F20" s="296" t="str">
        <f>D7</f>
        <v>Premier Ct. 9</v>
      </c>
      <c r="G20" s="259"/>
      <c r="H20" s="281"/>
      <c r="I20" s="280"/>
      <c r="J20" s="279"/>
      <c r="K20" s="2"/>
      <c r="L20" s="37"/>
    </row>
    <row r="21" spans="1:12" ht="21" customHeight="1" x14ac:dyDescent="0.15">
      <c r="A21" s="2"/>
      <c r="B21" s="32"/>
      <c r="C21" s="280"/>
      <c r="D21" s="280"/>
      <c r="E21" s="282"/>
      <c r="F21" s="298" t="s">
        <v>400</v>
      </c>
      <c r="G21" s="283"/>
      <c r="H21" s="284"/>
      <c r="I21" s="280"/>
      <c r="J21" s="279"/>
      <c r="K21" s="2"/>
      <c r="L21" s="37"/>
    </row>
    <row r="22" spans="1:12" ht="21" customHeight="1" x14ac:dyDescent="0.15">
      <c r="A22" s="2"/>
      <c r="B22" s="32"/>
      <c r="C22" s="280"/>
      <c r="D22" s="280"/>
      <c r="E22" s="285" t="s">
        <v>416</v>
      </c>
      <c r="F22" s="300"/>
      <c r="G22" s="286" t="s">
        <v>417</v>
      </c>
      <c r="H22" s="280"/>
      <c r="I22" s="280"/>
      <c r="J22" s="279"/>
      <c r="K22" s="2"/>
      <c r="L22" s="37"/>
    </row>
    <row r="23" spans="1:12" ht="21" customHeight="1" x14ac:dyDescent="0.15">
      <c r="A23" s="2"/>
      <c r="B23" s="32"/>
      <c r="C23" s="280"/>
      <c r="D23" s="287"/>
      <c r="E23" s="270" t="str">
        <f>G23</f>
        <v>Premier Ct. 10</v>
      </c>
      <c r="F23" s="269" t="s">
        <v>442</v>
      </c>
      <c r="G23" s="271" t="str">
        <f>F39</f>
        <v>Premier Ct. 10</v>
      </c>
      <c r="H23" s="287"/>
      <c r="I23" s="280"/>
      <c r="J23" s="279"/>
      <c r="K23" s="2"/>
      <c r="L23" s="37"/>
    </row>
    <row r="24" spans="1:12" ht="21" customHeight="1" x14ac:dyDescent="0.15">
      <c r="A24" s="2"/>
      <c r="B24" s="32"/>
      <c r="C24" s="266"/>
      <c r="D24" s="265"/>
      <c r="E24" s="276" t="s">
        <v>352</v>
      </c>
      <c r="F24" s="251" t="s">
        <v>453</v>
      </c>
      <c r="G24" s="278" t="s">
        <v>281</v>
      </c>
      <c r="H24" s="292"/>
      <c r="I24" s="260"/>
      <c r="J24" s="279"/>
      <c r="K24" s="2"/>
      <c r="L24" s="37"/>
    </row>
    <row r="25" spans="1:12" ht="21" customHeight="1" x14ac:dyDescent="0.15">
      <c r="A25" s="2"/>
      <c r="B25" s="32"/>
      <c r="C25" s="266"/>
      <c r="D25" s="260"/>
      <c r="E25" s="293"/>
      <c r="F25" s="253" t="s">
        <v>323</v>
      </c>
      <c r="G25" s="294"/>
      <c r="H25" s="266"/>
      <c r="I25" s="260"/>
      <c r="J25" s="279"/>
      <c r="K25" s="2"/>
      <c r="L25" s="37"/>
    </row>
    <row r="26" spans="1:12" ht="21" customHeight="1" x14ac:dyDescent="0.15">
      <c r="A26" s="2"/>
      <c r="B26" s="32"/>
      <c r="C26" s="266"/>
      <c r="D26" s="260"/>
      <c r="E26" s="295"/>
      <c r="F26" s="296" t="str">
        <f>E7</f>
        <v>Premier Ct. 10</v>
      </c>
      <c r="G26" s="297"/>
      <c r="H26" s="266"/>
      <c r="I26" s="260"/>
      <c r="J26" s="279"/>
      <c r="K26" s="2"/>
      <c r="L26" s="37"/>
    </row>
    <row r="27" spans="1:12" ht="21" customHeight="1" x14ac:dyDescent="0.15">
      <c r="A27" s="2"/>
      <c r="B27" s="100"/>
      <c r="C27" s="270" t="s">
        <v>418</v>
      </c>
      <c r="D27" s="41"/>
      <c r="E27" s="262"/>
      <c r="F27" s="305" t="s">
        <v>446</v>
      </c>
      <c r="G27" s="264"/>
      <c r="H27" s="41"/>
      <c r="I27" s="271" t="s">
        <v>420</v>
      </c>
      <c r="J27" s="326"/>
      <c r="K27" s="2"/>
      <c r="L27" s="37"/>
    </row>
    <row r="28" spans="1:12" ht="21" customHeight="1" x14ac:dyDescent="0.15">
      <c r="A28" s="32"/>
      <c r="B28" s="103"/>
      <c r="C28" s="276" t="str">
        <f>D18</f>
        <v>Premier Ct. 10</v>
      </c>
      <c r="D28" s="41"/>
      <c r="E28" s="252"/>
      <c r="F28" s="300"/>
      <c r="G28" s="254"/>
      <c r="H28" s="41"/>
      <c r="I28" s="278" t="str">
        <f>H18</f>
        <v>Premier Ct. 9</v>
      </c>
      <c r="J28" s="327"/>
      <c r="K28" s="13"/>
      <c r="L28" s="37"/>
    </row>
    <row r="29" spans="1:12" ht="21" customHeight="1" x14ac:dyDescent="0.15">
      <c r="A29" s="32"/>
      <c r="B29" s="280"/>
      <c r="C29" s="270" t="s">
        <v>421</v>
      </c>
      <c r="D29" s="41"/>
      <c r="E29" s="273"/>
      <c r="F29" s="269" t="s">
        <v>395</v>
      </c>
      <c r="G29" s="41"/>
      <c r="H29" s="41"/>
      <c r="I29" s="271" t="s">
        <v>381</v>
      </c>
      <c r="J29" s="280"/>
      <c r="K29" s="13"/>
      <c r="L29" s="37"/>
    </row>
    <row r="30" spans="1:12" ht="21" customHeight="1" x14ac:dyDescent="0.15">
      <c r="A30" s="32"/>
      <c r="B30" s="280"/>
      <c r="C30" s="13"/>
      <c r="D30" s="41"/>
      <c r="E30" s="41"/>
      <c r="F30" s="250"/>
      <c r="G30" s="41"/>
      <c r="H30" s="41"/>
      <c r="I30" s="32"/>
      <c r="J30" s="328"/>
      <c r="K30" s="13"/>
      <c r="L30" s="37"/>
    </row>
    <row r="31" spans="1:12" ht="21" customHeight="1" x14ac:dyDescent="0.15">
      <c r="A31" s="32"/>
      <c r="B31" s="280"/>
      <c r="C31" s="266"/>
      <c r="D31" s="41"/>
      <c r="E31" s="41"/>
      <c r="F31" s="251" t="s">
        <v>337</v>
      </c>
      <c r="G31" s="41"/>
      <c r="H31" s="273"/>
      <c r="I31" s="260"/>
      <c r="J31" s="328"/>
      <c r="K31" s="13"/>
      <c r="L31" s="37"/>
    </row>
    <row r="32" spans="1:12" ht="21" customHeight="1" x14ac:dyDescent="0.15">
      <c r="A32" s="32"/>
      <c r="B32" s="280"/>
      <c r="C32" s="266"/>
      <c r="D32" s="41"/>
      <c r="E32" s="252"/>
      <c r="F32" s="253" t="s">
        <v>353</v>
      </c>
      <c r="G32" s="254"/>
      <c r="H32" s="273"/>
      <c r="I32" s="260"/>
      <c r="J32" s="328"/>
      <c r="K32" s="13"/>
      <c r="L32" s="37"/>
    </row>
    <row r="33" spans="1:12" ht="21" customHeight="1" x14ac:dyDescent="0.15">
      <c r="A33" s="32"/>
      <c r="B33" s="280"/>
      <c r="C33" s="266"/>
      <c r="D33" s="256"/>
      <c r="E33" s="329"/>
      <c r="F33" s="258" t="str">
        <f>F20</f>
        <v>Premier Ct. 9</v>
      </c>
      <c r="G33" s="330"/>
      <c r="H33" s="256"/>
      <c r="I33" s="260"/>
      <c r="J33" s="328"/>
      <c r="K33" s="13"/>
      <c r="L33" s="37"/>
    </row>
    <row r="34" spans="1:12" ht="21" customHeight="1" x14ac:dyDescent="0.15">
      <c r="A34" s="32"/>
      <c r="B34" s="280"/>
      <c r="C34" s="280"/>
      <c r="D34" s="261"/>
      <c r="E34" s="331"/>
      <c r="F34" s="263" t="s">
        <v>402</v>
      </c>
      <c r="G34" s="332"/>
      <c r="H34" s="333"/>
      <c r="I34" s="280"/>
      <c r="J34" s="328"/>
      <c r="K34" s="13"/>
      <c r="L34" s="37"/>
    </row>
    <row r="35" spans="1:12" ht="21" customHeight="1" x14ac:dyDescent="0.15">
      <c r="A35" s="32"/>
      <c r="B35" s="280"/>
      <c r="C35" s="280"/>
      <c r="D35" s="276" t="s">
        <v>422</v>
      </c>
      <c r="E35" s="252"/>
      <c r="F35" s="267"/>
      <c r="G35" s="254"/>
      <c r="H35" s="271" t="s">
        <v>423</v>
      </c>
      <c r="I35" s="280"/>
      <c r="J35" s="328"/>
      <c r="K35" s="13"/>
      <c r="L35" s="37"/>
    </row>
    <row r="36" spans="1:12" ht="21" customHeight="1" x14ac:dyDescent="0.15">
      <c r="A36" s="32"/>
      <c r="B36" s="280"/>
      <c r="C36" s="287"/>
      <c r="D36" s="276" t="str">
        <f>G63</f>
        <v>Premier Ct. 11</v>
      </c>
      <c r="E36" s="334"/>
      <c r="F36" s="303" t="s">
        <v>398</v>
      </c>
      <c r="G36" s="335"/>
      <c r="H36" s="271" t="str">
        <f>F13</f>
        <v>Premier Ct. 9</v>
      </c>
      <c r="I36" s="287"/>
      <c r="J36" s="328"/>
      <c r="K36" s="13"/>
      <c r="L36" s="37"/>
    </row>
    <row r="37" spans="1:12" ht="21" customHeight="1" x14ac:dyDescent="0.15">
      <c r="A37" s="32"/>
      <c r="B37" s="266"/>
      <c r="C37" s="265"/>
      <c r="D37" s="270" t="s">
        <v>401</v>
      </c>
      <c r="E37" s="334"/>
      <c r="F37" s="336" t="s">
        <v>399</v>
      </c>
      <c r="G37" s="335"/>
      <c r="H37" s="271" t="s">
        <v>288</v>
      </c>
      <c r="I37" s="261"/>
      <c r="J37" s="337"/>
      <c r="K37" s="13"/>
      <c r="L37" s="37"/>
    </row>
    <row r="38" spans="1:12" ht="21" customHeight="1" x14ac:dyDescent="0.15">
      <c r="A38" s="32"/>
      <c r="B38" s="266"/>
      <c r="C38" s="260"/>
      <c r="D38" s="266"/>
      <c r="E38" s="252"/>
      <c r="F38" s="253" t="s">
        <v>376</v>
      </c>
      <c r="G38" s="254"/>
      <c r="H38" s="260"/>
      <c r="I38" s="266"/>
      <c r="J38" s="337"/>
      <c r="K38" s="13"/>
      <c r="L38" s="37"/>
    </row>
    <row r="39" spans="1:12" ht="21" customHeight="1" x14ac:dyDescent="0.15">
      <c r="A39" s="32"/>
      <c r="B39" s="266"/>
      <c r="C39" s="260"/>
      <c r="D39" s="274"/>
      <c r="E39" s="257"/>
      <c r="F39" s="258" t="str">
        <f>F26</f>
        <v>Premier Ct. 10</v>
      </c>
      <c r="G39" s="259"/>
      <c r="H39" s="272"/>
      <c r="I39" s="266"/>
      <c r="J39" s="337"/>
      <c r="K39" s="13"/>
      <c r="L39" s="37"/>
    </row>
    <row r="40" spans="1:12" ht="21" customHeight="1" x14ac:dyDescent="0.15">
      <c r="A40" s="32"/>
      <c r="B40" s="270" t="s">
        <v>424</v>
      </c>
      <c r="C40" s="41"/>
      <c r="D40" s="338"/>
      <c r="E40" s="262"/>
      <c r="F40" s="263" t="s">
        <v>425</v>
      </c>
      <c r="G40" s="264"/>
      <c r="H40" s="338"/>
      <c r="I40" s="41"/>
      <c r="J40" s="271" t="s">
        <v>426</v>
      </c>
      <c r="K40" s="13"/>
      <c r="L40" s="37"/>
    </row>
    <row r="41" spans="1:12" ht="21" customHeight="1" x14ac:dyDescent="0.15">
      <c r="A41" s="100"/>
      <c r="B41" s="270" t="str">
        <f>C28</f>
        <v>Premier Ct. 10</v>
      </c>
      <c r="C41" s="41"/>
      <c r="D41" s="41"/>
      <c r="E41" s="252"/>
      <c r="F41" s="267"/>
      <c r="G41" s="254"/>
      <c r="H41" s="41"/>
      <c r="I41" s="41"/>
      <c r="J41" s="271" t="str">
        <f>I28</f>
        <v>Premier Ct. 9</v>
      </c>
      <c r="K41" s="118"/>
      <c r="L41" s="37"/>
    </row>
    <row r="42" spans="1:12" ht="21" customHeight="1" x14ac:dyDescent="0.15">
      <c r="A42" s="301" t="s">
        <v>332</v>
      </c>
      <c r="B42" s="276" t="s">
        <v>427</v>
      </c>
      <c r="C42" s="41"/>
      <c r="D42" s="41"/>
      <c r="E42" s="268"/>
      <c r="F42" s="269" t="s">
        <v>330</v>
      </c>
      <c r="G42" s="41"/>
      <c r="H42" s="2"/>
      <c r="I42" s="2"/>
      <c r="J42" s="278" t="s">
        <v>428</v>
      </c>
      <c r="K42" s="302" t="s">
        <v>333</v>
      </c>
      <c r="L42" s="37"/>
    </row>
    <row r="43" spans="1:12" ht="21" customHeight="1" x14ac:dyDescent="0.15">
      <c r="A43" s="271" t="s">
        <v>302</v>
      </c>
      <c r="B43" s="266"/>
      <c r="C43" s="41"/>
      <c r="D43" s="41"/>
      <c r="E43" s="268"/>
      <c r="F43" s="41"/>
      <c r="G43" s="41"/>
      <c r="H43" s="2"/>
      <c r="I43" s="2"/>
      <c r="J43" s="32"/>
      <c r="K43" s="270" t="s">
        <v>302</v>
      </c>
      <c r="L43" s="37"/>
    </row>
    <row r="44" spans="1:12" ht="21" customHeight="1" x14ac:dyDescent="0.15">
      <c r="A44" s="32"/>
      <c r="B44" s="266"/>
      <c r="C44" s="41"/>
      <c r="D44" s="41"/>
      <c r="E44" s="41"/>
      <c r="F44" s="251" t="s">
        <v>334</v>
      </c>
      <c r="G44" s="41"/>
      <c r="H44" s="41"/>
      <c r="I44" s="2"/>
      <c r="J44" s="32"/>
      <c r="K44" s="13"/>
      <c r="L44" s="37"/>
    </row>
    <row r="45" spans="1:12" ht="21" customHeight="1" x14ac:dyDescent="0.15">
      <c r="A45" s="32"/>
      <c r="B45" s="266"/>
      <c r="C45" s="41"/>
      <c r="D45" s="41"/>
      <c r="E45" s="252"/>
      <c r="F45" s="253" t="s">
        <v>370</v>
      </c>
      <c r="G45" s="254"/>
      <c r="H45" s="41"/>
      <c r="I45" s="41"/>
      <c r="J45" s="32"/>
      <c r="K45" s="13"/>
      <c r="L45" s="37"/>
    </row>
    <row r="46" spans="1:12" ht="21" customHeight="1" x14ac:dyDescent="0.15">
      <c r="A46" s="32"/>
      <c r="B46" s="266"/>
      <c r="C46" s="41"/>
      <c r="D46" s="41"/>
      <c r="E46" s="257"/>
      <c r="F46" s="339" t="str">
        <f>G7</f>
        <v>Premier Ct. 11</v>
      </c>
      <c r="G46" s="340"/>
      <c r="H46" s="41"/>
      <c r="I46" s="41"/>
      <c r="J46" s="32"/>
      <c r="K46" s="13"/>
      <c r="L46" s="37"/>
    </row>
    <row r="47" spans="1:12" ht="21" customHeight="1" x14ac:dyDescent="0.15">
      <c r="A47" s="32"/>
      <c r="B47" s="266"/>
      <c r="C47" s="41"/>
      <c r="D47" s="260"/>
      <c r="E47" s="282"/>
      <c r="F47" s="298" t="s">
        <v>462</v>
      </c>
      <c r="G47" s="283"/>
      <c r="H47" s="266"/>
      <c r="I47" s="41"/>
      <c r="J47" s="32"/>
      <c r="K47" s="13"/>
      <c r="L47" s="37"/>
    </row>
    <row r="48" spans="1:12" ht="21" customHeight="1" x14ac:dyDescent="0.15">
      <c r="A48" s="32"/>
      <c r="B48" s="266"/>
      <c r="C48" s="41"/>
      <c r="D48" s="260"/>
      <c r="E48" s="341" t="s">
        <v>430</v>
      </c>
      <c r="F48" s="342"/>
      <c r="G48" s="343" t="s">
        <v>431</v>
      </c>
      <c r="H48" s="266"/>
      <c r="I48" s="41"/>
      <c r="J48" s="32"/>
      <c r="K48" s="13"/>
      <c r="L48" s="37"/>
    </row>
    <row r="49" spans="1:12" ht="21" customHeight="1" x14ac:dyDescent="0.15">
      <c r="A49" s="32"/>
      <c r="B49" s="266"/>
      <c r="C49" s="41"/>
      <c r="D49" s="272"/>
      <c r="E49" s="270" t="str">
        <f>F66</f>
        <v>Premier Ct. 12</v>
      </c>
      <c r="F49" s="344" t="s">
        <v>327</v>
      </c>
      <c r="G49" s="271" t="str">
        <f>F60</f>
        <v>Premier Ct. 11</v>
      </c>
      <c r="H49" s="274"/>
      <c r="I49" s="41"/>
      <c r="J49" s="32"/>
      <c r="K49" s="13"/>
      <c r="L49" s="37"/>
    </row>
    <row r="50" spans="1:12" ht="21" customHeight="1" x14ac:dyDescent="0.15">
      <c r="A50" s="32"/>
      <c r="B50" s="266"/>
      <c r="C50" s="260"/>
      <c r="D50" s="275"/>
      <c r="E50" s="276" t="s">
        <v>364</v>
      </c>
      <c r="F50" s="251" t="s">
        <v>407</v>
      </c>
      <c r="G50" s="278" t="s">
        <v>403</v>
      </c>
      <c r="H50" s="275"/>
      <c r="I50" s="266"/>
      <c r="J50" s="32"/>
      <c r="K50" s="13"/>
      <c r="L50" s="37"/>
    </row>
    <row r="51" spans="1:12" ht="21" customHeight="1" x14ac:dyDescent="0.15">
      <c r="A51" s="32"/>
      <c r="B51" s="266"/>
      <c r="C51" s="260"/>
      <c r="D51" s="284"/>
      <c r="E51" s="345"/>
      <c r="F51" s="253" t="s">
        <v>432</v>
      </c>
      <c r="G51" s="294"/>
      <c r="H51" s="280"/>
      <c r="I51" s="266"/>
      <c r="J51" s="32"/>
      <c r="K51" s="13"/>
      <c r="L51" s="37"/>
    </row>
    <row r="52" spans="1:12" ht="21" customHeight="1" x14ac:dyDescent="0.15">
      <c r="A52" s="32"/>
      <c r="B52" s="266"/>
      <c r="C52" s="260"/>
      <c r="D52" s="280"/>
      <c r="E52" s="295"/>
      <c r="F52" s="296" t="str">
        <f>H7</f>
        <v>Premier Ct. 12</v>
      </c>
      <c r="G52" s="297"/>
      <c r="H52" s="284"/>
      <c r="I52" s="266"/>
      <c r="J52" s="32"/>
      <c r="K52" s="13"/>
      <c r="L52" s="37"/>
    </row>
    <row r="53" spans="1:12" ht="21" customHeight="1" x14ac:dyDescent="0.15">
      <c r="A53" s="32"/>
      <c r="B53" s="266"/>
      <c r="C53" s="260"/>
      <c r="D53" s="266"/>
      <c r="E53" s="262"/>
      <c r="F53" s="298" t="s">
        <v>404</v>
      </c>
      <c r="G53" s="264"/>
      <c r="H53" s="281"/>
      <c r="I53" s="266"/>
      <c r="J53" s="32"/>
      <c r="K53" s="13"/>
      <c r="L53" s="37"/>
    </row>
    <row r="54" spans="1:12" ht="21" customHeight="1" x14ac:dyDescent="0.15">
      <c r="A54" s="32"/>
      <c r="B54" s="266"/>
      <c r="C54" s="260"/>
      <c r="D54" s="266"/>
      <c r="E54" s="346"/>
      <c r="F54" s="342"/>
      <c r="G54" s="347"/>
      <c r="H54" s="260"/>
      <c r="I54" s="266"/>
      <c r="J54" s="32"/>
      <c r="K54" s="13"/>
      <c r="L54" s="37"/>
    </row>
    <row r="55" spans="1:12" ht="21" customHeight="1" x14ac:dyDescent="0.15">
      <c r="A55" s="32"/>
      <c r="B55" s="266"/>
      <c r="C55" s="260"/>
      <c r="D55" s="270" t="s">
        <v>433</v>
      </c>
      <c r="E55" s="41"/>
      <c r="F55" s="344" t="s">
        <v>405</v>
      </c>
      <c r="G55" s="41"/>
      <c r="H55" s="271" t="s">
        <v>434</v>
      </c>
      <c r="I55" s="266"/>
      <c r="J55" s="32"/>
      <c r="K55" s="13"/>
      <c r="L55" s="37"/>
    </row>
    <row r="56" spans="1:12" ht="21" customHeight="1" x14ac:dyDescent="0.15">
      <c r="A56" s="32"/>
      <c r="B56" s="274"/>
      <c r="C56" s="272"/>
      <c r="D56" s="270" t="str">
        <f>E63</f>
        <v>Premier Ct. 12</v>
      </c>
      <c r="E56" s="41"/>
      <c r="F56" s="41"/>
      <c r="G56" s="273"/>
      <c r="H56" s="271" t="str">
        <f>D36</f>
        <v>Premier Ct. 11</v>
      </c>
      <c r="I56" s="274"/>
      <c r="J56" s="100"/>
      <c r="K56" s="13"/>
      <c r="L56" s="37"/>
    </row>
    <row r="57" spans="1:12" ht="21" customHeight="1" x14ac:dyDescent="0.15">
      <c r="A57" s="2"/>
      <c r="B57" s="338"/>
      <c r="C57" s="265"/>
      <c r="D57" s="276" t="s">
        <v>435</v>
      </c>
      <c r="E57" s="41"/>
      <c r="F57" s="41"/>
      <c r="G57" s="273"/>
      <c r="H57" s="278" t="s">
        <v>436</v>
      </c>
      <c r="I57" s="261"/>
      <c r="J57" s="124"/>
      <c r="K57" s="2"/>
      <c r="L57" s="37"/>
    </row>
    <row r="58" spans="1:12" ht="21" customHeight="1" x14ac:dyDescent="0.15">
      <c r="A58" s="2"/>
      <c r="B58" s="41"/>
      <c r="C58" s="260"/>
      <c r="D58" s="266"/>
      <c r="E58" s="273"/>
      <c r="F58" s="251" t="s">
        <v>406</v>
      </c>
      <c r="G58" s="41"/>
      <c r="H58" s="260"/>
      <c r="I58" s="266"/>
      <c r="J58" s="2"/>
      <c r="K58" s="2"/>
      <c r="L58" s="37"/>
    </row>
    <row r="59" spans="1:12" ht="21" customHeight="1" x14ac:dyDescent="0.15">
      <c r="A59" s="2"/>
      <c r="B59" s="41"/>
      <c r="C59" s="260"/>
      <c r="D59" s="266"/>
      <c r="E59" s="252"/>
      <c r="F59" s="253" t="s">
        <v>437</v>
      </c>
      <c r="G59" s="254"/>
      <c r="H59" s="260"/>
      <c r="I59" s="266"/>
      <c r="J59" s="2"/>
      <c r="K59" s="2"/>
      <c r="L59" s="37"/>
    </row>
    <row r="60" spans="1:12" ht="21" customHeight="1" x14ac:dyDescent="0.15">
      <c r="A60" s="2"/>
      <c r="B60" s="41"/>
      <c r="C60" s="260"/>
      <c r="D60" s="266"/>
      <c r="E60" s="257"/>
      <c r="F60" s="348" t="str">
        <f>F46</f>
        <v>Premier Ct. 11</v>
      </c>
      <c r="G60" s="340"/>
      <c r="H60" s="260"/>
      <c r="I60" s="266"/>
      <c r="J60" s="2"/>
      <c r="K60" s="2"/>
      <c r="L60" s="37"/>
    </row>
    <row r="61" spans="1:12" ht="21" customHeight="1" x14ac:dyDescent="0.15">
      <c r="A61" s="2"/>
      <c r="B61" s="41"/>
      <c r="C61" s="260"/>
      <c r="D61" s="280"/>
      <c r="E61" s="282"/>
      <c r="F61" s="263" t="s">
        <v>397</v>
      </c>
      <c r="G61" s="283"/>
      <c r="H61" s="280"/>
      <c r="I61" s="266"/>
      <c r="J61" s="2"/>
      <c r="K61" s="2"/>
      <c r="L61" s="37"/>
    </row>
    <row r="62" spans="1:12" ht="21" customHeight="1" x14ac:dyDescent="0.15">
      <c r="A62" s="2"/>
      <c r="B62" s="41"/>
      <c r="C62" s="281"/>
      <c r="D62" s="280"/>
      <c r="E62" s="341" t="s">
        <v>438</v>
      </c>
      <c r="F62" s="349"/>
      <c r="G62" s="343" t="s">
        <v>439</v>
      </c>
      <c r="H62" s="280"/>
      <c r="I62" s="266"/>
      <c r="J62" s="2"/>
      <c r="K62" s="2"/>
      <c r="L62" s="37"/>
    </row>
    <row r="63" spans="1:12" ht="21" customHeight="1" x14ac:dyDescent="0.15">
      <c r="A63" s="2"/>
      <c r="B63" s="41"/>
      <c r="C63" s="260"/>
      <c r="D63" s="287"/>
      <c r="E63" s="288" t="str">
        <f>E49</f>
        <v>Premier Ct. 12</v>
      </c>
      <c r="F63" s="350" t="s">
        <v>452</v>
      </c>
      <c r="G63" s="290" t="str">
        <f>G49</f>
        <v>Premier Ct. 11</v>
      </c>
      <c r="H63" s="287"/>
      <c r="I63" s="266"/>
      <c r="J63" s="2"/>
      <c r="K63" s="2"/>
      <c r="L63" s="37"/>
    </row>
    <row r="64" spans="1:12" ht="21" customHeight="1" x14ac:dyDescent="0.15">
      <c r="A64" s="2"/>
      <c r="B64" s="41"/>
      <c r="C64" s="41"/>
      <c r="D64" s="265"/>
      <c r="E64" s="308" t="s">
        <v>350</v>
      </c>
      <c r="F64" s="336" t="s">
        <v>326</v>
      </c>
      <c r="G64" s="310" t="s">
        <v>390</v>
      </c>
      <c r="H64" s="261"/>
      <c r="I64" s="41"/>
      <c r="J64" s="2"/>
      <c r="K64" s="2"/>
      <c r="L64" s="37"/>
    </row>
    <row r="65" spans="1:12" ht="21" customHeight="1" x14ac:dyDescent="0.15">
      <c r="A65" s="41"/>
      <c r="B65" s="41"/>
      <c r="C65" s="41"/>
      <c r="D65" s="260"/>
      <c r="E65" s="293"/>
      <c r="F65" s="253" t="s">
        <v>441</v>
      </c>
      <c r="G65" s="294"/>
      <c r="H65" s="266"/>
      <c r="I65" s="41"/>
      <c r="J65" s="2"/>
      <c r="K65" s="2"/>
      <c r="L65" s="37"/>
    </row>
    <row r="66" spans="1:12" ht="21" customHeight="1" x14ac:dyDescent="0.15">
      <c r="A66" s="2"/>
      <c r="B66" s="41"/>
      <c r="C66" s="41"/>
      <c r="D66" s="260"/>
      <c r="E66" s="295"/>
      <c r="F66" s="348" t="str">
        <f>F52</f>
        <v>Premier Ct. 12</v>
      </c>
      <c r="G66" s="351"/>
      <c r="H66" s="266"/>
      <c r="I66" s="41"/>
      <c r="J66" s="255"/>
      <c r="K66" s="2"/>
      <c r="L66" s="37"/>
    </row>
    <row r="67" spans="1:12" ht="21" customHeight="1" x14ac:dyDescent="0.15">
      <c r="A67" s="2"/>
      <c r="B67" s="41"/>
      <c r="C67" s="41"/>
      <c r="D67" s="41"/>
      <c r="E67" s="262"/>
      <c r="F67" s="263" t="s">
        <v>385</v>
      </c>
      <c r="G67" s="264"/>
      <c r="H67" s="41"/>
      <c r="I67" s="41"/>
      <c r="J67" s="2"/>
      <c r="K67" s="2"/>
      <c r="L67" s="37"/>
    </row>
    <row r="68" spans="1:12" ht="21" customHeight="1" x14ac:dyDescent="0.15">
      <c r="A68" s="2"/>
      <c r="B68" s="41"/>
      <c r="C68" s="41"/>
      <c r="D68" s="41"/>
      <c r="E68" s="346"/>
      <c r="F68" s="349"/>
      <c r="G68" s="347"/>
      <c r="H68" s="41"/>
      <c r="I68" s="2"/>
      <c r="J68" s="2"/>
      <c r="K68" s="2"/>
      <c r="L68" s="37"/>
    </row>
    <row r="69" spans="1:12" ht="21" customHeight="1" x14ac:dyDescent="0.15">
      <c r="A69" s="2"/>
      <c r="B69" s="41"/>
      <c r="C69" s="41"/>
      <c r="D69" s="41"/>
      <c r="E69" s="41"/>
      <c r="F69" s="344" t="s">
        <v>341</v>
      </c>
      <c r="G69" s="41"/>
      <c r="H69" s="41"/>
      <c r="I69" s="352"/>
      <c r="J69" s="2"/>
      <c r="K69" s="2"/>
      <c r="L69" s="37"/>
    </row>
    <row r="70" spans="1:12" ht="21" customHeight="1" x14ac:dyDescent="0.15">
      <c r="A70" s="2"/>
      <c r="B70" s="2"/>
      <c r="C70" s="2"/>
      <c r="D70" s="41"/>
      <c r="E70" s="41"/>
      <c r="F70" s="41"/>
      <c r="G70" s="41"/>
      <c r="H70" s="41"/>
      <c r="I70" s="250"/>
      <c r="J70" s="41"/>
      <c r="K70" s="2"/>
      <c r="L70" s="37"/>
    </row>
    <row r="71" spans="1:12" ht="21" customHeight="1" x14ac:dyDescent="0.15">
      <c r="A71" s="2"/>
      <c r="B71" s="25"/>
      <c r="C71" s="2"/>
      <c r="D71" s="20"/>
      <c r="E71" s="353"/>
      <c r="F71" s="2"/>
      <c r="G71" s="2"/>
      <c r="H71" s="2"/>
      <c r="I71" s="20"/>
      <c r="J71" s="2"/>
      <c r="K71" s="2"/>
      <c r="L71" s="37"/>
    </row>
    <row r="72" spans="1:12" ht="21" customHeight="1" x14ac:dyDescent="0.2">
      <c r="A72" s="31"/>
      <c r="B72" s="144"/>
      <c r="C72" s="145" t="s">
        <v>320</v>
      </c>
      <c r="D72" s="2"/>
      <c r="E72" s="2"/>
      <c r="F72" s="2"/>
      <c r="G72" s="2"/>
      <c r="H72" s="2"/>
      <c r="I72" s="2"/>
      <c r="J72" s="2"/>
      <c r="K72" s="2"/>
      <c r="L72" s="37"/>
    </row>
    <row r="73" spans="1:12" ht="21" customHeight="1" x14ac:dyDescent="0.15">
      <c r="A73" s="2"/>
      <c r="B73" s="146"/>
      <c r="C73" s="2"/>
      <c r="D73" s="2"/>
      <c r="E73" s="2"/>
      <c r="F73" s="2"/>
      <c r="G73" s="2"/>
      <c r="H73" s="2"/>
      <c r="I73" s="2"/>
      <c r="J73" s="2"/>
      <c r="K73" s="2"/>
      <c r="L73" s="37"/>
    </row>
    <row r="74" spans="1:12" ht="21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7"/>
    </row>
    <row r="75" spans="1:12" ht="21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7"/>
    </row>
    <row r="76" spans="1:12" ht="21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7"/>
    </row>
    <row r="77" spans="1:12" ht="21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7"/>
    </row>
    <row r="78" spans="1:12" ht="21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7"/>
    </row>
    <row r="79" spans="1:12" ht="21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7"/>
    </row>
    <row r="80" spans="1:12" ht="21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7"/>
    </row>
    <row r="81" spans="1:12" ht="21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7"/>
    </row>
    <row r="82" spans="1:12" ht="21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7"/>
    </row>
    <row r="83" spans="1:12" ht="21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7"/>
    </row>
    <row r="84" spans="1:12" ht="21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7"/>
    </row>
    <row r="85" spans="1:12" ht="21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7"/>
    </row>
    <row r="86" spans="1:12" ht="21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7"/>
    </row>
  </sheetData>
  <mergeCells count="6">
    <mergeCell ref="A5:K5"/>
    <mergeCell ref="B9:J9"/>
    <mergeCell ref="A1:K1"/>
    <mergeCell ref="A2:K2"/>
    <mergeCell ref="A3:C3"/>
    <mergeCell ref="A4:K4"/>
  </mergeCells>
  <pageMargins left="0.25" right="0.25" top="0.22" bottom="0.24" header="0.22" footer="0.24"/>
  <pageSetup scale="40" orientation="portrait"/>
  <headerFooter>
    <oddFooter>&amp;C&amp;"Helvetica Neue,Regular"&amp;12&amp;K000000&amp;P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82" customWidth="1"/>
    <col min="2" max="9" width="15.6640625" style="382" customWidth="1"/>
    <col min="10" max="10" width="22.6640625" style="382" customWidth="1"/>
    <col min="11" max="256" width="8.83203125" style="382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Pools!A71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Pools!A72</f>
        <v>Lubbock Christian High Ct. 36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Pools!A70</f>
        <v>Division IV-B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240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36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3:23 Fuego 131</v>
      </c>
      <c r="C12" s="537"/>
      <c r="D12" s="536" t="str">
        <f>A16</f>
        <v>HP Smasherz 14</v>
      </c>
      <c r="E12" s="537"/>
      <c r="F12" s="536" t="str">
        <f>A19</f>
        <v>GUVC 13 American</v>
      </c>
      <c r="G12" s="537"/>
      <c r="H12" s="536" t="str">
        <f>A22</f>
        <v>PBEVC Power 13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Pools!A74</f>
        <v>3:23 Fuego 131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Pools!A75</f>
        <v>HP Smasherz 14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Pools!A76</f>
        <v>GUVC 13 American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Pools!A77</f>
        <v>PBEVC Power 13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3:23 Fuego 131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HP Smasherz 14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GUVC 13 American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PBEVC Power 13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3:23 Fuego 131</v>
      </c>
      <c r="C35" s="507"/>
      <c r="D35" s="506" t="str">
        <f>A30</f>
        <v>GUVC 13 American</v>
      </c>
      <c r="E35" s="507"/>
      <c r="F35" s="508" t="str">
        <f>A16</f>
        <v>HP Smasherz 14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HP Smasherz 14</v>
      </c>
      <c r="C36" s="507"/>
      <c r="D36" s="506" t="str">
        <f>A22</f>
        <v>PBEVC Power 13</v>
      </c>
      <c r="E36" s="507"/>
      <c r="F36" s="508" t="str">
        <f>A13</f>
        <v>3:23 Fuego 131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3:23 Fuego 131</v>
      </c>
      <c r="C37" s="507"/>
      <c r="D37" s="506" t="str">
        <f>A31</f>
        <v>PBEVC Power 13</v>
      </c>
      <c r="E37" s="507"/>
      <c r="F37" s="508" t="str">
        <f>A30</f>
        <v>GUVC 13 American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HP Smasherz 14</v>
      </c>
      <c r="C38" s="507"/>
      <c r="D38" s="506" t="str">
        <f>A30</f>
        <v>GUVC 13 American</v>
      </c>
      <c r="E38" s="507"/>
      <c r="F38" s="508" t="str">
        <f>A28</f>
        <v>3:23 Fuego 131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GUVC 13 American</v>
      </c>
      <c r="C39" s="507"/>
      <c r="D39" s="506" t="str">
        <f>A31</f>
        <v>PBEVC Power 13</v>
      </c>
      <c r="E39" s="507"/>
      <c r="F39" s="508" t="str">
        <f>A16</f>
        <v>HP Smasherz 14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3:23 Fuego 131</v>
      </c>
      <c r="C40" s="507"/>
      <c r="D40" s="506" t="str">
        <f>A29</f>
        <v>HP Smasherz 14</v>
      </c>
      <c r="E40" s="507"/>
      <c r="F40" s="508" t="str">
        <f>A22</f>
        <v>PBEVC Power 13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83" customWidth="1"/>
    <col min="2" max="9" width="15.6640625" style="383" customWidth="1"/>
    <col min="10" max="10" width="22.6640625" style="383" customWidth="1"/>
    <col min="11" max="256" width="8.83203125" style="383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Pools!B71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Pools!B72</f>
        <v>Lubbock Christian High Ct. 34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Pools!A70</f>
        <v>Division IV-B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263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34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NLVC 12 National</v>
      </c>
      <c r="C12" s="537"/>
      <c r="D12" s="536" t="str">
        <f>A16</f>
        <v>Amarillo Xtreme 12 Venom</v>
      </c>
      <c r="E12" s="537"/>
      <c r="F12" s="536" t="str">
        <f>A19</f>
        <v>3:23 Avalanche 142</v>
      </c>
      <c r="G12" s="537"/>
      <c r="H12" s="536" t="str">
        <f>A22</f>
        <v>GUVC 14 Enna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Pools!B74</f>
        <v>NLVC 12 National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Pools!B75</f>
        <v>Amarillo Xtreme 12 Venom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Pools!B76</f>
        <v>3:23 Avalanche 142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Pools!B77</f>
        <v>GUVC 14 Enna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NLVC 12 National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Amarillo Xtreme 12 Venom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3:23 Avalanche 142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GUVC 14 Enna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NLVC 12 National</v>
      </c>
      <c r="C35" s="507"/>
      <c r="D35" s="506" t="str">
        <f>A30</f>
        <v>3:23 Avalanche 142</v>
      </c>
      <c r="E35" s="507"/>
      <c r="F35" s="508" t="str">
        <f>A16</f>
        <v>Amarillo Xtreme 12 Venom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Amarillo Xtreme 12 Venom</v>
      </c>
      <c r="C36" s="507"/>
      <c r="D36" s="506" t="str">
        <f>A22</f>
        <v>GUVC 14 Enna</v>
      </c>
      <c r="E36" s="507"/>
      <c r="F36" s="508" t="str">
        <f>A13</f>
        <v>NLVC 12 National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NLVC 12 National</v>
      </c>
      <c r="C37" s="507"/>
      <c r="D37" s="506" t="str">
        <f>A31</f>
        <v>GUVC 14 Enna</v>
      </c>
      <c r="E37" s="507"/>
      <c r="F37" s="508" t="str">
        <f>A30</f>
        <v>3:23 Avalanche 142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Amarillo Xtreme 12 Venom</v>
      </c>
      <c r="C38" s="507"/>
      <c r="D38" s="506" t="str">
        <f>A30</f>
        <v>3:23 Avalanche 142</v>
      </c>
      <c r="E38" s="507"/>
      <c r="F38" s="508" t="str">
        <f>A28</f>
        <v>NLVC 12 National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3:23 Avalanche 142</v>
      </c>
      <c r="C39" s="507"/>
      <c r="D39" s="506" t="str">
        <f>A31</f>
        <v>GUVC 14 Enna</v>
      </c>
      <c r="E39" s="507"/>
      <c r="F39" s="508" t="str">
        <f>A16</f>
        <v>Amarillo Xtreme 12 Venom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NLVC 12 National</v>
      </c>
      <c r="C40" s="507"/>
      <c r="D40" s="506" t="str">
        <f>A29</f>
        <v>Amarillo Xtreme 12 Venom</v>
      </c>
      <c r="E40" s="507"/>
      <c r="F40" s="508" t="str">
        <f>A22</f>
        <v>GUVC 14 Enna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84" customWidth="1"/>
    <col min="2" max="9" width="15.6640625" style="384" customWidth="1"/>
    <col min="10" max="10" width="22.6640625" style="384" customWidth="1"/>
    <col min="11" max="256" width="8.83203125" style="384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Pools!C71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Pools!C72</f>
        <v>Lubbock Christian High Ct. 34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Pools!A70</f>
        <v>Division IV-B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265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34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NLVC 13 Elite</v>
      </c>
      <c r="C12" s="537"/>
      <c r="D12" s="536" t="str">
        <f>A16</f>
        <v>DBK 12 Black Hernandez</v>
      </c>
      <c r="E12" s="537"/>
      <c r="F12" s="536" t="str">
        <f>A19</f>
        <v>Zia Storm 14</v>
      </c>
      <c r="G12" s="537"/>
      <c r="H12" s="536" t="str">
        <f>A22</f>
        <v>PBEVC Force 14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Pools!C74</f>
        <v>NLVC 13 Elite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Pools!C75</f>
        <v>DBK 12 Black Hernandez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Pools!C76</f>
        <v>Zia Storm 14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Pools!C77</f>
        <v>PBEVC Force 14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NLVC 13 Elite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DBK 12 Black Hernandez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Zia Storm 14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PBEVC Force 14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NLVC 13 Elite</v>
      </c>
      <c r="C35" s="507"/>
      <c r="D35" s="506" t="str">
        <f>A30</f>
        <v>Zia Storm 14</v>
      </c>
      <c r="E35" s="507"/>
      <c r="F35" s="508" t="str">
        <f>A16</f>
        <v>DBK 12 Black Hernandez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DBK 12 Black Hernandez</v>
      </c>
      <c r="C36" s="507"/>
      <c r="D36" s="506" t="str">
        <f>A22</f>
        <v>PBEVC Force 14</v>
      </c>
      <c r="E36" s="507"/>
      <c r="F36" s="508" t="str">
        <f>A13</f>
        <v>NLVC 13 Elite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NLVC 13 Elite</v>
      </c>
      <c r="C37" s="507"/>
      <c r="D37" s="506" t="str">
        <f>A31</f>
        <v>PBEVC Force 14</v>
      </c>
      <c r="E37" s="507"/>
      <c r="F37" s="508" t="str">
        <f>A30</f>
        <v>Zia Storm 14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DBK 12 Black Hernandez</v>
      </c>
      <c r="C38" s="507"/>
      <c r="D38" s="506" t="str">
        <f>A30</f>
        <v>Zia Storm 14</v>
      </c>
      <c r="E38" s="507"/>
      <c r="F38" s="508" t="str">
        <f>A28</f>
        <v>NLVC 13 Elite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Zia Storm 14</v>
      </c>
      <c r="C39" s="507"/>
      <c r="D39" s="506" t="str">
        <f>A31</f>
        <v>PBEVC Force 14</v>
      </c>
      <c r="E39" s="507"/>
      <c r="F39" s="508" t="str">
        <f>A16</f>
        <v>DBK 12 Black Hernandez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NLVC 13 Elite</v>
      </c>
      <c r="C40" s="507"/>
      <c r="D40" s="506" t="str">
        <f>A29</f>
        <v>DBK 12 Black Hernandez</v>
      </c>
      <c r="E40" s="507"/>
      <c r="F40" s="508" t="str">
        <f>A22</f>
        <v>PBEVC Force 14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85" customWidth="1"/>
    <col min="2" max="9" width="15.6640625" style="385" customWidth="1"/>
    <col min="10" max="10" width="22.6640625" style="385" customWidth="1"/>
    <col min="11" max="256" width="8.83203125" style="385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Pools!D71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Pools!D72</f>
        <v>Heritage Middle Ct. 23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Pools!A70</f>
        <v>Division IV-B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272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23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GUVC 13/14 Black</v>
      </c>
      <c r="C12" s="537"/>
      <c r="D12" s="536" t="str">
        <f>A16</f>
        <v>TVC 131</v>
      </c>
      <c r="E12" s="537"/>
      <c r="F12" s="536" t="str">
        <f>A19</f>
        <v>PBEVC Fierce 13</v>
      </c>
      <c r="G12" s="537"/>
      <c r="H12" s="536" t="str">
        <f>A22</f>
        <v>NLVC 13 Blue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Pools!D74</f>
        <v>GUVC 13/14 Black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Pools!D75</f>
        <v>TVC 131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Pools!D76</f>
        <v>PBEVC Fierce 13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Pools!D77</f>
        <v>NLVC 13 Blue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GUVC 13/14 Black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TVC 131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PBEVC Fierce 13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NLVC 13 Blue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GUVC 13/14 Black</v>
      </c>
      <c r="C35" s="507"/>
      <c r="D35" s="506" t="str">
        <f>A30</f>
        <v>PBEVC Fierce 13</v>
      </c>
      <c r="E35" s="507"/>
      <c r="F35" s="508" t="str">
        <f>A16</f>
        <v>TVC 131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TVC 131</v>
      </c>
      <c r="C36" s="507"/>
      <c r="D36" s="506" t="str">
        <f>A22</f>
        <v>NLVC 13 Blue</v>
      </c>
      <c r="E36" s="507"/>
      <c r="F36" s="508" t="str">
        <f>A13</f>
        <v>GUVC 13/14 Black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GUVC 13/14 Black</v>
      </c>
      <c r="C37" s="507"/>
      <c r="D37" s="506" t="str">
        <f>A31</f>
        <v>NLVC 13 Blue</v>
      </c>
      <c r="E37" s="507"/>
      <c r="F37" s="508" t="str">
        <f>A30</f>
        <v>PBEVC Fierce 13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TVC 131</v>
      </c>
      <c r="C38" s="507"/>
      <c r="D38" s="506" t="str">
        <f>A30</f>
        <v>PBEVC Fierce 13</v>
      </c>
      <c r="E38" s="507"/>
      <c r="F38" s="508" t="str">
        <f>A28</f>
        <v>GUVC 13/14 Black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PBEVC Fierce 13</v>
      </c>
      <c r="C39" s="507"/>
      <c r="D39" s="506" t="str">
        <f>A31</f>
        <v>NLVC 13 Blue</v>
      </c>
      <c r="E39" s="507"/>
      <c r="F39" s="508" t="str">
        <f>A16</f>
        <v>TVC 131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GUVC 13/14 Black</v>
      </c>
      <c r="C40" s="507"/>
      <c r="D40" s="506" t="str">
        <f>A29</f>
        <v>TVC 131</v>
      </c>
      <c r="E40" s="507"/>
      <c r="F40" s="508" t="str">
        <f>A22</f>
        <v>NLVC 13 Blue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86" customWidth="1"/>
    <col min="2" max="9" width="15.6640625" style="386" customWidth="1"/>
    <col min="10" max="10" width="22.6640625" style="386" customWidth="1"/>
    <col min="11" max="256" width="8.83203125" style="386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Pools!A79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Pools!A80</f>
        <v>Lubbock Christian High Ct. 35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Pools!A70</f>
        <v>Division IV-B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273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35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AEV 131 Thunder</v>
      </c>
      <c r="C12" s="537"/>
      <c r="D12" s="536" t="str">
        <f>A16</f>
        <v>JET 13 Brigance</v>
      </c>
      <c r="E12" s="537"/>
      <c r="F12" s="536" t="str">
        <f>A19</f>
        <v>MVC Mayhem 132</v>
      </c>
      <c r="G12" s="537"/>
      <c r="H12" s="536" t="str">
        <f>A22</f>
        <v>NLVC 12 Elite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Pools!A82</f>
        <v>AEV 131 Thunder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Pools!A83</f>
        <v>JET 13 Brigance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Pools!A84</f>
        <v>MVC Mayhem 132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Pools!A85</f>
        <v>NLVC 12 Elite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AEV 131 Thunder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JET 13 Brigance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MVC Mayhem 132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NLVC 12 Elite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AEV 131 Thunder</v>
      </c>
      <c r="C35" s="507"/>
      <c r="D35" s="506" t="str">
        <f>A30</f>
        <v>MVC Mayhem 132</v>
      </c>
      <c r="E35" s="507"/>
      <c r="F35" s="508" t="str">
        <f>A16</f>
        <v>JET 13 Brigance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JET 13 Brigance</v>
      </c>
      <c r="C36" s="507"/>
      <c r="D36" s="506" t="str">
        <f>A22</f>
        <v>NLVC 12 Elite</v>
      </c>
      <c r="E36" s="507"/>
      <c r="F36" s="508" t="str">
        <f>A13</f>
        <v>AEV 131 Thunder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AEV 131 Thunder</v>
      </c>
      <c r="C37" s="507"/>
      <c r="D37" s="506" t="str">
        <f>A31</f>
        <v>NLVC 12 Elite</v>
      </c>
      <c r="E37" s="507"/>
      <c r="F37" s="508" t="str">
        <f>A30</f>
        <v>MVC Mayhem 132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JET 13 Brigance</v>
      </c>
      <c r="C38" s="507"/>
      <c r="D38" s="506" t="str">
        <f>A30</f>
        <v>MVC Mayhem 132</v>
      </c>
      <c r="E38" s="507"/>
      <c r="F38" s="508" t="str">
        <f>A28</f>
        <v>AEV 131 Thunder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MVC Mayhem 132</v>
      </c>
      <c r="C39" s="507"/>
      <c r="D39" s="506" t="str">
        <f>A31</f>
        <v>NLVC 12 Elite</v>
      </c>
      <c r="E39" s="507"/>
      <c r="F39" s="508" t="str">
        <f>A16</f>
        <v>JET 13 Brigance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AEV 131 Thunder</v>
      </c>
      <c r="C40" s="507"/>
      <c r="D40" s="506" t="str">
        <f>A29</f>
        <v>JET 13 Brigance</v>
      </c>
      <c r="E40" s="507"/>
      <c r="F40" s="508" t="str">
        <f>A22</f>
        <v>NLVC 12 Elite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83203125" style="387" customWidth="1"/>
    <col min="2" max="9" width="15.6640625" style="387" customWidth="1"/>
    <col min="10" max="10" width="22.6640625" style="387" customWidth="1"/>
    <col min="11" max="256" width="8.83203125" style="387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Pools!B79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Pools!B80</f>
        <v>FHS 9th Grade Center Ct. 19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Pools!A70</f>
        <v>Division IV-B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343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19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Amarillo Xtreme 13 Lightning</v>
      </c>
      <c r="C12" s="537"/>
      <c r="D12" s="536" t="str">
        <f>A16</f>
        <v>NLVC 14 Black</v>
      </c>
      <c r="E12" s="537"/>
      <c r="F12" s="536" t="str">
        <f>A19</f>
        <v>GUVC 13/14 White</v>
      </c>
      <c r="G12" s="537"/>
      <c r="H12" s="536" t="str">
        <f>A22</f>
        <v>SEVC Impact 14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Pools!B82</f>
        <v>Amarillo Xtreme 13 Lightning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Pools!B83</f>
        <v>NLVC 14 Black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Pools!B84</f>
        <v>GUVC 13/14 White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Pools!B85</f>
        <v>SEVC Impact 14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Amarillo Xtreme 13 Lightning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NLVC 14 Black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GUVC 13/14 White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SEVC Impact 14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Amarillo Xtreme 13 Lightning</v>
      </c>
      <c r="C35" s="507"/>
      <c r="D35" s="506" t="str">
        <f>A30</f>
        <v>GUVC 13/14 White</v>
      </c>
      <c r="E35" s="507"/>
      <c r="F35" s="508" t="str">
        <f>A16</f>
        <v>NLVC 14 Black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NLVC 14 Black</v>
      </c>
      <c r="C36" s="507"/>
      <c r="D36" s="506" t="str">
        <f>A22</f>
        <v>SEVC Impact 14</v>
      </c>
      <c r="E36" s="507"/>
      <c r="F36" s="508" t="str">
        <f>A13</f>
        <v>Amarillo Xtreme 13 Lightning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Amarillo Xtreme 13 Lightning</v>
      </c>
      <c r="C37" s="507"/>
      <c r="D37" s="506" t="str">
        <f>A31</f>
        <v>SEVC Impact 14</v>
      </c>
      <c r="E37" s="507"/>
      <c r="F37" s="508" t="str">
        <f>A30</f>
        <v>GUVC 13/14 White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NLVC 14 Black</v>
      </c>
      <c r="C38" s="507"/>
      <c r="D38" s="506" t="str">
        <f>A30</f>
        <v>GUVC 13/14 White</v>
      </c>
      <c r="E38" s="507"/>
      <c r="F38" s="508" t="str">
        <f>A28</f>
        <v>Amarillo Xtreme 13 Lightning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GUVC 13/14 White</v>
      </c>
      <c r="C39" s="507"/>
      <c r="D39" s="506" t="str">
        <f>A31</f>
        <v>SEVC Impact 14</v>
      </c>
      <c r="E39" s="507"/>
      <c r="F39" s="508" t="str">
        <f>A16</f>
        <v>NLVC 14 Black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Amarillo Xtreme 13 Lightning</v>
      </c>
      <c r="C40" s="507"/>
      <c r="D40" s="506" t="str">
        <f>A29</f>
        <v>NLVC 14 Black</v>
      </c>
      <c r="E40" s="507"/>
      <c r="F40" s="508" t="str">
        <f>A22</f>
        <v>SEVC Impact 14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83203125" style="388" customWidth="1"/>
    <col min="2" max="9" width="15.6640625" style="388" customWidth="1"/>
    <col min="10" max="10" width="22.6640625" style="388" customWidth="1"/>
    <col min="11" max="256" width="8.83203125" style="388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Pools!C79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Pools!C80</f>
        <v>Lubbock Christian High Ct. 36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Pools!A70</f>
        <v>Division IV-B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344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36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DBK 13 Black Baca</v>
      </c>
      <c r="C12" s="537"/>
      <c r="D12" s="536" t="str">
        <f>A16</f>
        <v>Amarillo Xtreme 12 Ice</v>
      </c>
      <c r="E12" s="537"/>
      <c r="F12" s="536" t="str">
        <f>A19</f>
        <v>DVC 14 Navy</v>
      </c>
      <c r="G12" s="537"/>
      <c r="H12" s="536" t="str">
        <f>A22</f>
        <v>NLVC 13 Black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Pools!C82</f>
        <v>DBK 13 Black Baca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Pools!C83</f>
        <v>Amarillo Xtreme 12 Ice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Pools!C84</f>
        <v>DVC 14 Navy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Pools!C85</f>
        <v>NLVC 13 Black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DBK 13 Black Baca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Amarillo Xtreme 12 Ice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DVC 14 Navy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NLVC 13 Black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DBK 13 Black Baca</v>
      </c>
      <c r="C35" s="507"/>
      <c r="D35" s="506" t="str">
        <f>A30</f>
        <v>DVC 14 Navy</v>
      </c>
      <c r="E35" s="507"/>
      <c r="F35" s="508" t="str">
        <f>A16</f>
        <v>Amarillo Xtreme 12 Ice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Amarillo Xtreme 12 Ice</v>
      </c>
      <c r="C36" s="507"/>
      <c r="D36" s="506" t="str">
        <f>A22</f>
        <v>NLVC 13 Black</v>
      </c>
      <c r="E36" s="507"/>
      <c r="F36" s="508" t="str">
        <f>A13</f>
        <v>DBK 13 Black Baca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DBK 13 Black Baca</v>
      </c>
      <c r="C37" s="507"/>
      <c r="D37" s="506" t="str">
        <f>A31</f>
        <v>NLVC 13 Black</v>
      </c>
      <c r="E37" s="507"/>
      <c r="F37" s="508" t="str">
        <f>A30</f>
        <v>DVC 14 Navy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Amarillo Xtreme 12 Ice</v>
      </c>
      <c r="C38" s="507"/>
      <c r="D38" s="506" t="str">
        <f>A30</f>
        <v>DVC 14 Navy</v>
      </c>
      <c r="E38" s="507"/>
      <c r="F38" s="508" t="str">
        <f>A28</f>
        <v>DBK 13 Black Baca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DVC 14 Navy</v>
      </c>
      <c r="C39" s="507"/>
      <c r="D39" s="506" t="str">
        <f>A31</f>
        <v>NLVC 13 Black</v>
      </c>
      <c r="E39" s="507"/>
      <c r="F39" s="508" t="str">
        <f>A16</f>
        <v>Amarillo Xtreme 12 Ice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DBK 13 Black Baca</v>
      </c>
      <c r="C40" s="507"/>
      <c r="D40" s="506" t="str">
        <f>A29</f>
        <v>Amarillo Xtreme 12 Ice</v>
      </c>
      <c r="E40" s="507"/>
      <c r="F40" s="508" t="str">
        <f>A22</f>
        <v>NLVC 13 Black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83203125" style="389" customWidth="1"/>
    <col min="2" max="9" width="15.6640625" style="389" customWidth="1"/>
    <col min="10" max="10" width="22.6640625" style="389" customWidth="1"/>
    <col min="11" max="256" width="8.83203125" style="389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Pools!D79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Pools!D80</f>
        <v>Lubbock Christian High Ct. 35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Pools!A70</f>
        <v>Division IV-B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345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35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GIVC Force 13</v>
      </c>
      <c r="C12" s="537"/>
      <c r="D12" s="536" t="str">
        <f>A16</f>
        <v>NLVC 13 Red</v>
      </c>
      <c r="E12" s="537"/>
      <c r="F12" s="536" t="str">
        <f>A19</f>
        <v>PBEVC Heat 13</v>
      </c>
      <c r="G12" s="537"/>
      <c r="H12" s="536" t="str">
        <f>A22</f>
        <v>DVC 14 Red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Pools!D82</f>
        <v>GIVC Force 13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Pools!D83</f>
        <v>NLVC 13 Red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Pools!D84</f>
        <v>PBEVC Heat 13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Pools!D85</f>
        <v>DVC 14 Red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GIVC Force 13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NLVC 13 Red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PBEVC Heat 13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DVC 14 Red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GIVC Force 13</v>
      </c>
      <c r="C35" s="507"/>
      <c r="D35" s="506" t="str">
        <f>A30</f>
        <v>PBEVC Heat 13</v>
      </c>
      <c r="E35" s="507"/>
      <c r="F35" s="508" t="str">
        <f>A16</f>
        <v>NLVC 13 Red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NLVC 13 Red</v>
      </c>
      <c r="C36" s="507"/>
      <c r="D36" s="506" t="str">
        <f>A22</f>
        <v>DVC 14 Red</v>
      </c>
      <c r="E36" s="507"/>
      <c r="F36" s="508" t="str">
        <f>A13</f>
        <v>GIVC Force 13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GIVC Force 13</v>
      </c>
      <c r="C37" s="507"/>
      <c r="D37" s="506" t="str">
        <f>A31</f>
        <v>DVC 14 Red</v>
      </c>
      <c r="E37" s="507"/>
      <c r="F37" s="508" t="str">
        <f>A30</f>
        <v>PBEVC Heat 13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NLVC 13 Red</v>
      </c>
      <c r="C38" s="507"/>
      <c r="D38" s="506" t="str">
        <f>A30</f>
        <v>PBEVC Heat 13</v>
      </c>
      <c r="E38" s="507"/>
      <c r="F38" s="508" t="str">
        <f>A28</f>
        <v>GIVC Force 13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PBEVC Heat 13</v>
      </c>
      <c r="C39" s="507"/>
      <c r="D39" s="506" t="str">
        <f>A31</f>
        <v>DVC 14 Red</v>
      </c>
      <c r="E39" s="507"/>
      <c r="F39" s="508" t="str">
        <f>A16</f>
        <v>NLVC 13 Red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GIVC Force 13</v>
      </c>
      <c r="C40" s="507"/>
      <c r="D40" s="506" t="str">
        <f>A29</f>
        <v>NLVC 13 Red</v>
      </c>
      <c r="E40" s="507"/>
      <c r="F40" s="508" t="str">
        <f>A22</f>
        <v>DVC 14 Red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IV180"/>
  <sheetViews>
    <sheetView showGridLines="0" workbookViewId="0"/>
  </sheetViews>
  <sheetFormatPr baseColWidth="10" defaultColWidth="8.83203125" defaultRowHeight="12.75" customHeight="1" x14ac:dyDescent="0.15"/>
  <cols>
    <col min="1" max="1" width="19.6640625" style="390" customWidth="1"/>
    <col min="2" max="8" width="27.6640625" style="390" customWidth="1"/>
    <col min="9" max="9" width="19.6640625" style="390" customWidth="1"/>
    <col min="10" max="256" width="8.83203125" style="390" customWidth="1"/>
  </cols>
  <sheetData>
    <row r="1" spans="1:9" ht="20.5" customHeight="1" x14ac:dyDescent="0.2">
      <c r="A1" s="550" t="str">
        <f>Pools!A1</f>
        <v>Lubbock Bid Qualifier</v>
      </c>
      <c r="B1" s="553"/>
      <c r="C1" s="553"/>
      <c r="D1" s="553"/>
      <c r="E1" s="553"/>
      <c r="F1" s="553"/>
      <c r="G1" s="553"/>
      <c r="H1" s="553"/>
      <c r="I1" s="553"/>
    </row>
    <row r="2" spans="1:9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</row>
    <row r="3" spans="1:9" ht="18.5" customHeight="1" x14ac:dyDescent="0.2">
      <c r="A3" s="554"/>
      <c r="B3" s="554"/>
      <c r="C3" s="554"/>
      <c r="D3" s="3"/>
      <c r="E3" s="3"/>
      <c r="F3" s="2"/>
      <c r="G3" s="2"/>
      <c r="H3" s="2"/>
      <c r="I3" s="2"/>
    </row>
    <row r="4" spans="1:9" ht="20.5" customHeight="1" x14ac:dyDescent="0.2">
      <c r="A4" s="550" t="str">
        <f>Pools!A70</f>
        <v>Division IV-B</v>
      </c>
      <c r="B4" s="551"/>
      <c r="C4" s="551"/>
      <c r="D4" s="551"/>
      <c r="E4" s="551"/>
      <c r="F4" s="551"/>
      <c r="G4" s="551"/>
      <c r="H4" s="551"/>
      <c r="I4" s="551"/>
    </row>
    <row r="5" spans="1:9" ht="20.5" customHeight="1" x14ac:dyDescent="0.2">
      <c r="A5" s="550" t="s">
        <v>346</v>
      </c>
      <c r="B5" s="551"/>
      <c r="C5" s="551"/>
      <c r="D5" s="551"/>
      <c r="E5" s="551"/>
      <c r="F5" s="551"/>
      <c r="G5" s="551"/>
      <c r="H5" s="551"/>
      <c r="I5" s="551"/>
    </row>
    <row r="6" spans="1:9" ht="20.5" customHeight="1" x14ac:dyDescent="0.2">
      <c r="A6" s="87"/>
      <c r="B6" s="87"/>
      <c r="C6" s="87"/>
      <c r="D6" s="87"/>
      <c r="E6" s="87"/>
      <c r="F6" s="87"/>
      <c r="G6" s="87"/>
      <c r="H6" s="87"/>
      <c r="I6" s="87"/>
    </row>
    <row r="7" spans="1:9" ht="16.5" customHeight="1" x14ac:dyDescent="0.2">
      <c r="A7" s="147"/>
      <c r="B7" s="211"/>
      <c r="C7" s="391" t="s">
        <v>196</v>
      </c>
      <c r="D7" s="392" t="s">
        <v>209</v>
      </c>
      <c r="E7" s="76" t="s">
        <v>275</v>
      </c>
      <c r="F7" s="76" t="s">
        <v>210</v>
      </c>
      <c r="G7" s="147"/>
      <c r="H7" s="211"/>
      <c r="I7" s="147"/>
    </row>
    <row r="8" spans="1:9" ht="13.75" customHeight="1" x14ac:dyDescent="0.15">
      <c r="A8" s="2"/>
      <c r="B8" s="2"/>
      <c r="C8" s="2"/>
      <c r="D8" s="2"/>
      <c r="E8" s="2"/>
      <c r="F8" s="2"/>
      <c r="G8" s="2"/>
      <c r="H8" s="2"/>
      <c r="I8" s="2"/>
    </row>
    <row r="9" spans="1:9" ht="16.5" customHeight="1" x14ac:dyDescent="0.2">
      <c r="A9" s="502" t="s">
        <v>276</v>
      </c>
      <c r="B9" s="552"/>
      <c r="C9" s="552"/>
      <c r="D9" s="552"/>
      <c r="E9" s="552"/>
      <c r="F9" s="552"/>
      <c r="G9" s="552"/>
      <c r="H9" s="552"/>
      <c r="I9" s="552"/>
    </row>
    <row r="10" spans="1:9" ht="28.5" customHeight="1" x14ac:dyDescent="0.2">
      <c r="A10" s="2"/>
      <c r="B10" s="2"/>
      <c r="C10" s="2"/>
      <c r="D10" s="89"/>
      <c r="E10" s="89"/>
      <c r="F10" s="89"/>
      <c r="G10" s="89"/>
      <c r="H10" s="89"/>
      <c r="I10" s="2"/>
    </row>
    <row r="11" spans="1:9" ht="24.75" customHeight="1" x14ac:dyDescent="0.2">
      <c r="A11" s="2"/>
      <c r="B11" s="77"/>
      <c r="C11" s="77"/>
      <c r="D11" s="175"/>
      <c r="E11" s="122" t="s">
        <v>278</v>
      </c>
      <c r="F11" s="175"/>
      <c r="G11" s="77"/>
      <c r="H11" s="77"/>
      <c r="I11" s="2"/>
    </row>
    <row r="12" spans="1:9" ht="24.75" customHeight="1" x14ac:dyDescent="0.2">
      <c r="A12" s="2"/>
      <c r="B12" s="77"/>
      <c r="C12" s="77"/>
      <c r="D12" s="212"/>
      <c r="E12" s="213" t="s">
        <v>335</v>
      </c>
      <c r="F12" s="214"/>
      <c r="G12" s="77"/>
      <c r="H12" s="77"/>
      <c r="I12" s="2"/>
    </row>
    <row r="13" spans="1:9" ht="24.75" customHeight="1" x14ac:dyDescent="0.2">
      <c r="A13" s="2"/>
      <c r="B13" s="77"/>
      <c r="C13" s="77"/>
      <c r="D13" s="215"/>
      <c r="E13" s="216" t="str">
        <f>E27</f>
        <v>Apex Event Center Ct. 6</v>
      </c>
      <c r="F13" s="217"/>
      <c r="G13" s="77"/>
      <c r="H13" s="77"/>
      <c r="I13" s="2"/>
    </row>
    <row r="14" spans="1:9" ht="24.75" customHeight="1" x14ac:dyDescent="0.2">
      <c r="A14" s="2"/>
      <c r="B14" s="77"/>
      <c r="C14" s="129"/>
      <c r="D14" s="218"/>
      <c r="E14" s="219" t="s">
        <v>347</v>
      </c>
      <c r="F14" s="220"/>
      <c r="G14" s="221"/>
      <c r="H14" s="77"/>
      <c r="I14" s="2"/>
    </row>
    <row r="15" spans="1:9" ht="24.75" customHeight="1" x14ac:dyDescent="0.2">
      <c r="A15" s="2"/>
      <c r="B15" s="77"/>
      <c r="C15" s="129"/>
      <c r="D15" s="222" t="s">
        <v>348</v>
      </c>
      <c r="E15" s="223"/>
      <c r="F15" s="224" t="s">
        <v>349</v>
      </c>
      <c r="G15" s="221"/>
      <c r="H15" s="77"/>
      <c r="I15" s="2"/>
    </row>
    <row r="16" spans="1:9" ht="24.75" customHeight="1" x14ac:dyDescent="0.2">
      <c r="A16" s="2"/>
      <c r="B16" s="77"/>
      <c r="C16" s="143"/>
      <c r="D16" s="183" t="str">
        <f>D44</f>
        <v>Apex Event Center Ct. 8</v>
      </c>
      <c r="E16" s="225" t="s">
        <v>282</v>
      </c>
      <c r="F16" s="185" t="str">
        <f>F30</f>
        <v>Apex Event Center Ct. 6</v>
      </c>
      <c r="G16" s="167"/>
      <c r="H16" s="77"/>
      <c r="I16" s="2"/>
    </row>
    <row r="17" spans="1:9" ht="24.75" customHeight="1" x14ac:dyDescent="0.2">
      <c r="A17" s="2"/>
      <c r="B17" s="129"/>
      <c r="C17" s="107"/>
      <c r="D17" s="187" t="s">
        <v>350</v>
      </c>
      <c r="E17" s="137" t="s">
        <v>351</v>
      </c>
      <c r="F17" s="189" t="s">
        <v>352</v>
      </c>
      <c r="G17" s="226"/>
      <c r="H17" s="99"/>
      <c r="I17" s="2"/>
    </row>
    <row r="18" spans="1:9" ht="24.75" customHeight="1" x14ac:dyDescent="0.2">
      <c r="A18" s="2"/>
      <c r="B18" s="129"/>
      <c r="C18" s="132"/>
      <c r="D18" s="227"/>
      <c r="E18" s="213" t="s">
        <v>353</v>
      </c>
      <c r="F18" s="228"/>
      <c r="G18" s="132"/>
      <c r="H18" s="99"/>
      <c r="I18" s="78"/>
    </row>
    <row r="19" spans="1:9" ht="24.75" customHeight="1" x14ac:dyDescent="0.2">
      <c r="A19" s="2"/>
      <c r="B19" s="129"/>
      <c r="C19" s="132"/>
      <c r="D19" s="229"/>
      <c r="E19" s="216" t="str">
        <f>E33</f>
        <v>Apex Event Center Ct. 7</v>
      </c>
      <c r="F19" s="230"/>
      <c r="G19" s="132"/>
      <c r="H19" s="99"/>
      <c r="I19" s="78"/>
    </row>
    <row r="20" spans="1:9" ht="24.75" customHeight="1" x14ac:dyDescent="0.2">
      <c r="A20" s="2"/>
      <c r="B20" s="129"/>
      <c r="C20" s="221"/>
      <c r="D20" s="231"/>
      <c r="E20" s="219" t="s">
        <v>354</v>
      </c>
      <c r="F20" s="232"/>
      <c r="G20" s="129"/>
      <c r="H20" s="99"/>
      <c r="I20" s="78"/>
    </row>
    <row r="21" spans="1:9" ht="24.75" customHeight="1" x14ac:dyDescent="0.2">
      <c r="A21" s="2"/>
      <c r="B21" s="129"/>
      <c r="C21" s="233"/>
      <c r="D21" s="234"/>
      <c r="E21" s="223"/>
      <c r="F21" s="214"/>
      <c r="G21" s="235"/>
      <c r="H21" s="99"/>
      <c r="I21" s="78"/>
    </row>
    <row r="22" spans="1:9" ht="24.75" customHeight="1" x14ac:dyDescent="0.2">
      <c r="A22" s="2"/>
      <c r="B22" s="129"/>
      <c r="C22" s="97" t="s">
        <v>355</v>
      </c>
      <c r="D22" s="77"/>
      <c r="E22" s="121" t="s">
        <v>356</v>
      </c>
      <c r="F22" s="77"/>
      <c r="G22" s="98" t="s">
        <v>357</v>
      </c>
      <c r="H22" s="99"/>
      <c r="I22" s="78"/>
    </row>
    <row r="23" spans="1:9" ht="24.75" customHeight="1" x14ac:dyDescent="0.2">
      <c r="A23" s="2"/>
      <c r="B23" s="143"/>
      <c r="C23" s="97" t="str">
        <f>D16</f>
        <v>Apex Event Center Ct. 8</v>
      </c>
      <c r="D23" s="236"/>
      <c r="E23" s="77"/>
      <c r="F23" s="77"/>
      <c r="G23" s="98" t="str">
        <f>F16</f>
        <v>Apex Event Center Ct. 6</v>
      </c>
      <c r="H23" s="167"/>
      <c r="I23" s="78"/>
    </row>
    <row r="24" spans="1:9" ht="24.75" customHeight="1" x14ac:dyDescent="0.2">
      <c r="A24" s="32"/>
      <c r="B24" s="107"/>
      <c r="C24" s="104" t="s">
        <v>358</v>
      </c>
      <c r="D24" s="236"/>
      <c r="E24" s="77"/>
      <c r="F24" s="77"/>
      <c r="G24" s="120" t="s">
        <v>359</v>
      </c>
      <c r="H24" s="107"/>
      <c r="I24" s="237"/>
    </row>
    <row r="25" spans="1:9" ht="24.75" customHeight="1" x14ac:dyDescent="0.2">
      <c r="A25" s="32"/>
      <c r="B25" s="132"/>
      <c r="C25" s="13"/>
      <c r="D25" s="175"/>
      <c r="E25" s="122" t="s">
        <v>291</v>
      </c>
      <c r="F25" s="175"/>
      <c r="G25" s="32"/>
      <c r="H25" s="132"/>
      <c r="I25" s="237"/>
    </row>
    <row r="26" spans="1:9" ht="24.75" customHeight="1" x14ac:dyDescent="0.2">
      <c r="A26" s="32"/>
      <c r="B26" s="132"/>
      <c r="C26" s="13"/>
      <c r="D26" s="212"/>
      <c r="E26" s="213" t="s">
        <v>284</v>
      </c>
      <c r="F26" s="214"/>
      <c r="G26" s="32"/>
      <c r="H26" s="132"/>
      <c r="I26" s="237"/>
    </row>
    <row r="27" spans="1:9" ht="24.75" customHeight="1" x14ac:dyDescent="0.2">
      <c r="A27" s="32"/>
      <c r="B27" s="132"/>
      <c r="C27" s="99"/>
      <c r="D27" s="215"/>
      <c r="E27" s="238" t="str">
        <f>C7</f>
        <v>Apex Event Center Ct. 6</v>
      </c>
      <c r="F27" s="217"/>
      <c r="G27" s="174"/>
      <c r="H27" s="132"/>
      <c r="I27" s="237"/>
    </row>
    <row r="28" spans="1:9" ht="24.75" customHeight="1" x14ac:dyDescent="0.2">
      <c r="A28" s="32"/>
      <c r="B28" s="132"/>
      <c r="C28" s="132"/>
      <c r="D28" s="218"/>
      <c r="E28" s="239" t="s">
        <v>360</v>
      </c>
      <c r="F28" s="220"/>
      <c r="G28" s="168"/>
      <c r="H28" s="132"/>
      <c r="I28" s="237"/>
    </row>
    <row r="29" spans="1:9" ht="24.75" customHeight="1" x14ac:dyDescent="0.2">
      <c r="A29" s="32"/>
      <c r="B29" s="132"/>
      <c r="C29" s="132"/>
      <c r="D29" s="222" t="s">
        <v>361</v>
      </c>
      <c r="E29" s="240"/>
      <c r="F29" s="224" t="s">
        <v>362</v>
      </c>
      <c r="G29" s="132"/>
      <c r="H29" s="132"/>
      <c r="I29" s="237"/>
    </row>
    <row r="30" spans="1:9" ht="24.75" customHeight="1" x14ac:dyDescent="0.2">
      <c r="A30" s="32"/>
      <c r="B30" s="132"/>
      <c r="C30" s="119"/>
      <c r="D30" s="97" t="str">
        <f>E61</f>
        <v>Apex Event Center Ct. 7</v>
      </c>
      <c r="E30" s="121" t="s">
        <v>363</v>
      </c>
      <c r="F30" s="98" t="str">
        <f>E55</f>
        <v>Apex Event Center Ct. 6</v>
      </c>
      <c r="G30" s="119"/>
      <c r="H30" s="132"/>
      <c r="I30" s="237"/>
    </row>
    <row r="31" spans="1:9" ht="24.75" customHeight="1" x14ac:dyDescent="0.2">
      <c r="A31" s="32"/>
      <c r="B31" s="99"/>
      <c r="C31" s="186"/>
      <c r="D31" s="104" t="s">
        <v>364</v>
      </c>
      <c r="E31" s="122" t="s">
        <v>290</v>
      </c>
      <c r="F31" s="120" t="s">
        <v>289</v>
      </c>
      <c r="G31" s="241"/>
      <c r="H31" s="129"/>
      <c r="I31" s="237"/>
    </row>
    <row r="32" spans="1:9" ht="24.75" customHeight="1" x14ac:dyDescent="0.2">
      <c r="A32" s="32"/>
      <c r="B32" s="99"/>
      <c r="C32" s="129"/>
      <c r="D32" s="227"/>
      <c r="E32" s="213" t="s">
        <v>323</v>
      </c>
      <c r="F32" s="228"/>
      <c r="G32" s="99"/>
      <c r="H32" s="129"/>
      <c r="I32" s="237"/>
    </row>
    <row r="33" spans="1:9" ht="24.75" customHeight="1" x14ac:dyDescent="0.2">
      <c r="A33" s="32"/>
      <c r="B33" s="99"/>
      <c r="C33" s="129"/>
      <c r="D33" s="229"/>
      <c r="E33" s="238" t="str">
        <f>D7</f>
        <v>Apex Event Center Ct. 7</v>
      </c>
      <c r="F33" s="230"/>
      <c r="G33" s="99"/>
      <c r="H33" s="129"/>
      <c r="I33" s="237"/>
    </row>
    <row r="34" spans="1:9" ht="24.75" customHeight="1" x14ac:dyDescent="0.2">
      <c r="A34" s="32"/>
      <c r="B34" s="99"/>
      <c r="C34" s="77"/>
      <c r="D34" s="231"/>
      <c r="E34" s="239" t="s">
        <v>365</v>
      </c>
      <c r="F34" s="232"/>
      <c r="G34" s="77"/>
      <c r="H34" s="129"/>
      <c r="I34" s="237"/>
    </row>
    <row r="35" spans="1:9" ht="24.75" customHeight="1" x14ac:dyDescent="0.2">
      <c r="A35" s="32"/>
      <c r="B35" s="221"/>
      <c r="C35" s="77"/>
      <c r="D35" s="234"/>
      <c r="E35" s="240"/>
      <c r="F35" s="214"/>
      <c r="G35" s="77"/>
      <c r="H35" s="129"/>
      <c r="I35" s="237"/>
    </row>
    <row r="36" spans="1:9" ht="24.75" customHeight="1" x14ac:dyDescent="0.2">
      <c r="A36" s="32"/>
      <c r="B36" s="97" t="s">
        <v>366</v>
      </c>
      <c r="C36" s="77"/>
      <c r="D36" s="77"/>
      <c r="E36" s="121" t="s">
        <v>296</v>
      </c>
      <c r="F36" s="77"/>
      <c r="G36" s="77"/>
      <c r="H36" s="98" t="s">
        <v>367</v>
      </c>
      <c r="I36" s="237"/>
    </row>
    <row r="37" spans="1:9" ht="24.75" customHeight="1" x14ac:dyDescent="0.2">
      <c r="A37" s="143"/>
      <c r="B37" s="104" t="str">
        <f>C51</f>
        <v>Apex Event Center Ct. 7</v>
      </c>
      <c r="C37" s="77"/>
      <c r="D37" s="175"/>
      <c r="E37" s="77"/>
      <c r="F37" s="77"/>
      <c r="G37" s="77"/>
      <c r="H37" s="120" t="str">
        <f>G51</f>
        <v>Apex Event Center Ct. 6</v>
      </c>
      <c r="I37" s="167"/>
    </row>
    <row r="38" spans="1:9" ht="24.75" customHeight="1" x14ac:dyDescent="0.2">
      <c r="A38" s="127" t="s">
        <v>297</v>
      </c>
      <c r="B38" s="97" t="s">
        <v>368</v>
      </c>
      <c r="C38" s="77"/>
      <c r="D38" s="77"/>
      <c r="E38" s="77"/>
      <c r="F38" s="77"/>
      <c r="G38" s="77"/>
      <c r="H38" s="98" t="s">
        <v>369</v>
      </c>
      <c r="I38" s="128" t="s">
        <v>301</v>
      </c>
    </row>
    <row r="39" spans="1:9" ht="24.75" customHeight="1" x14ac:dyDescent="0.2">
      <c r="A39" s="98" t="s">
        <v>302</v>
      </c>
      <c r="B39" s="99"/>
      <c r="C39" s="77"/>
      <c r="D39" s="175"/>
      <c r="E39" s="122" t="s">
        <v>299</v>
      </c>
      <c r="F39" s="175"/>
      <c r="G39" s="77"/>
      <c r="H39" s="129"/>
      <c r="I39" s="97" t="s">
        <v>302</v>
      </c>
    </row>
    <row r="40" spans="1:9" ht="24.75" customHeight="1" x14ac:dyDescent="0.2">
      <c r="A40" s="129"/>
      <c r="B40" s="99"/>
      <c r="C40" s="77"/>
      <c r="D40" s="212"/>
      <c r="E40" s="213" t="s">
        <v>370</v>
      </c>
      <c r="F40" s="214"/>
      <c r="G40" s="77"/>
      <c r="H40" s="129"/>
      <c r="I40" s="237"/>
    </row>
    <row r="41" spans="1:9" ht="24.75" customHeight="1" x14ac:dyDescent="0.2">
      <c r="A41" s="129"/>
      <c r="B41" s="221"/>
      <c r="C41" s="77"/>
      <c r="D41" s="215"/>
      <c r="E41" s="238" t="str">
        <f>F7</f>
        <v>Apex Event Center Ct. 8</v>
      </c>
      <c r="F41" s="217"/>
      <c r="G41" s="77"/>
      <c r="H41" s="129"/>
      <c r="I41" s="237"/>
    </row>
    <row r="42" spans="1:9" ht="24.75" customHeight="1" x14ac:dyDescent="0.2">
      <c r="A42" s="129"/>
      <c r="B42" s="99"/>
      <c r="C42" s="129"/>
      <c r="D42" s="218"/>
      <c r="E42" s="239" t="s">
        <v>371</v>
      </c>
      <c r="F42" s="220"/>
      <c r="G42" s="221"/>
      <c r="H42" s="129"/>
      <c r="I42" s="237"/>
    </row>
    <row r="43" spans="1:9" ht="24.75" customHeight="1" x14ac:dyDescent="0.2">
      <c r="A43" s="129"/>
      <c r="B43" s="99"/>
      <c r="C43" s="129"/>
      <c r="D43" s="222" t="s">
        <v>372</v>
      </c>
      <c r="E43" s="242"/>
      <c r="F43" s="224" t="s">
        <v>373</v>
      </c>
      <c r="G43" s="221"/>
      <c r="H43" s="129"/>
      <c r="I43" s="237"/>
    </row>
    <row r="44" spans="1:9" ht="24.75" customHeight="1" x14ac:dyDescent="0.2">
      <c r="A44" s="129"/>
      <c r="B44" s="99"/>
      <c r="C44" s="143"/>
      <c r="D44" s="97" t="str">
        <f>F44</f>
        <v>Apex Event Center Ct. 8</v>
      </c>
      <c r="E44" s="243" t="s">
        <v>307</v>
      </c>
      <c r="F44" s="98" t="str">
        <f>E47</f>
        <v>Apex Event Center Ct. 8</v>
      </c>
      <c r="G44" s="167"/>
      <c r="H44" s="129"/>
      <c r="I44" s="237"/>
    </row>
    <row r="45" spans="1:9" ht="24.75" customHeight="1" x14ac:dyDescent="0.2">
      <c r="A45" s="129"/>
      <c r="B45" s="132"/>
      <c r="C45" s="107"/>
      <c r="D45" s="187" t="s">
        <v>374</v>
      </c>
      <c r="E45" s="137" t="s">
        <v>305</v>
      </c>
      <c r="F45" s="189" t="s">
        <v>375</v>
      </c>
      <c r="G45" s="226"/>
      <c r="H45" s="132"/>
      <c r="I45" s="237"/>
    </row>
    <row r="46" spans="1:9" ht="24.75" customHeight="1" x14ac:dyDescent="0.2">
      <c r="A46" s="129"/>
      <c r="B46" s="132"/>
      <c r="C46" s="132"/>
      <c r="D46" s="227"/>
      <c r="E46" s="213" t="s">
        <v>376</v>
      </c>
      <c r="F46" s="228"/>
      <c r="G46" s="132"/>
      <c r="H46" s="132"/>
      <c r="I46" s="237"/>
    </row>
    <row r="47" spans="1:9" ht="24.75" customHeight="1" x14ac:dyDescent="0.2">
      <c r="A47" s="129"/>
      <c r="B47" s="132"/>
      <c r="C47" s="132"/>
      <c r="D47" s="229"/>
      <c r="E47" s="216" t="str">
        <f>E41</f>
        <v>Apex Event Center Ct. 8</v>
      </c>
      <c r="F47" s="230"/>
      <c r="G47" s="132"/>
      <c r="H47" s="132"/>
      <c r="I47" s="237"/>
    </row>
    <row r="48" spans="1:9" ht="24.75" customHeight="1" x14ac:dyDescent="0.2">
      <c r="A48" s="129"/>
      <c r="B48" s="132"/>
      <c r="C48" s="13"/>
      <c r="D48" s="231"/>
      <c r="E48" s="219" t="s">
        <v>377</v>
      </c>
      <c r="F48" s="232"/>
      <c r="G48" s="32"/>
      <c r="H48" s="132"/>
      <c r="I48" s="237"/>
    </row>
    <row r="49" spans="1:9" ht="24.75" customHeight="1" x14ac:dyDescent="0.2">
      <c r="A49" s="129"/>
      <c r="B49" s="132"/>
      <c r="C49" s="13"/>
      <c r="D49" s="234"/>
      <c r="E49" s="223"/>
      <c r="F49" s="214"/>
      <c r="G49" s="32"/>
      <c r="H49" s="132"/>
      <c r="I49" s="237"/>
    </row>
    <row r="50" spans="1:9" ht="24.75" customHeight="1" x14ac:dyDescent="0.2">
      <c r="A50" s="129"/>
      <c r="B50" s="132"/>
      <c r="C50" s="104" t="s">
        <v>378</v>
      </c>
      <c r="D50" s="77"/>
      <c r="E50" s="121" t="s">
        <v>379</v>
      </c>
      <c r="F50" s="77"/>
      <c r="G50" s="98" t="s">
        <v>380</v>
      </c>
      <c r="H50" s="132"/>
      <c r="I50" s="237"/>
    </row>
    <row r="51" spans="1:9" ht="24.75" customHeight="1" x14ac:dyDescent="0.2">
      <c r="A51" s="129"/>
      <c r="B51" s="119"/>
      <c r="C51" s="104" t="str">
        <f>D58</f>
        <v>Apex Event Center Ct. 7</v>
      </c>
      <c r="D51" s="77"/>
      <c r="E51" s="77"/>
      <c r="F51" s="77"/>
      <c r="G51" s="98" t="str">
        <f>G23</f>
        <v>Apex Event Center Ct. 6</v>
      </c>
      <c r="H51" s="119"/>
      <c r="I51" s="237"/>
    </row>
    <row r="52" spans="1:9" ht="24.75" customHeight="1" x14ac:dyDescent="0.2">
      <c r="A52" s="77"/>
      <c r="B52" s="186"/>
      <c r="C52" s="97" t="s">
        <v>381</v>
      </c>
      <c r="D52" s="77"/>
      <c r="E52" s="77"/>
      <c r="F52" s="77"/>
      <c r="G52" s="98" t="s">
        <v>382</v>
      </c>
      <c r="H52" s="133"/>
      <c r="I52" s="78"/>
    </row>
    <row r="53" spans="1:9" ht="24.75" customHeight="1" x14ac:dyDescent="0.2">
      <c r="A53" s="77"/>
      <c r="B53" s="32"/>
      <c r="C53" s="13"/>
      <c r="D53" s="175"/>
      <c r="E53" s="122" t="s">
        <v>383</v>
      </c>
      <c r="F53" s="175"/>
      <c r="G53" s="32"/>
      <c r="H53" s="13"/>
      <c r="I53" s="78"/>
    </row>
    <row r="54" spans="1:9" ht="24.75" customHeight="1" x14ac:dyDescent="0.2">
      <c r="A54" s="77"/>
      <c r="B54" s="129"/>
      <c r="C54" s="99"/>
      <c r="D54" s="212"/>
      <c r="E54" s="213" t="s">
        <v>384</v>
      </c>
      <c r="F54" s="214"/>
      <c r="G54" s="129"/>
      <c r="H54" s="99"/>
      <c r="I54" s="78"/>
    </row>
    <row r="55" spans="1:9" ht="24.75" customHeight="1" x14ac:dyDescent="0.2">
      <c r="A55" s="77"/>
      <c r="B55" s="129"/>
      <c r="C55" s="99"/>
      <c r="D55" s="215"/>
      <c r="E55" s="216" t="str">
        <f>E13</f>
        <v>Apex Event Center Ct. 6</v>
      </c>
      <c r="F55" s="217"/>
      <c r="G55" s="129"/>
      <c r="H55" s="99"/>
      <c r="I55" s="78"/>
    </row>
    <row r="56" spans="1:9" ht="24.75" customHeight="1" x14ac:dyDescent="0.2">
      <c r="A56" s="77"/>
      <c r="B56" s="129"/>
      <c r="C56" s="132"/>
      <c r="D56" s="218"/>
      <c r="E56" s="219" t="s">
        <v>385</v>
      </c>
      <c r="F56" s="220"/>
      <c r="G56" s="168"/>
      <c r="H56" s="99"/>
      <c r="I56" s="78"/>
    </row>
    <row r="57" spans="1:9" ht="24.75" customHeight="1" x14ac:dyDescent="0.2">
      <c r="A57" s="77"/>
      <c r="B57" s="129"/>
      <c r="C57" s="132"/>
      <c r="D57" s="222" t="s">
        <v>386</v>
      </c>
      <c r="E57" s="244"/>
      <c r="F57" s="224" t="s">
        <v>387</v>
      </c>
      <c r="G57" s="168"/>
      <c r="H57" s="99"/>
      <c r="I57" s="78"/>
    </row>
    <row r="58" spans="1:9" ht="24.75" customHeight="1" x14ac:dyDescent="0.2">
      <c r="A58" s="77"/>
      <c r="B58" s="129"/>
      <c r="C58" s="119"/>
      <c r="D58" s="97" t="str">
        <f>F58</f>
        <v>Apex Event Center Ct. 7</v>
      </c>
      <c r="E58" s="121" t="s">
        <v>388</v>
      </c>
      <c r="F58" s="98" t="str">
        <f>D30</f>
        <v>Apex Event Center Ct. 7</v>
      </c>
      <c r="G58" s="119"/>
      <c r="H58" s="99"/>
      <c r="I58" s="78"/>
    </row>
    <row r="59" spans="1:9" ht="24.75" customHeight="1" x14ac:dyDescent="0.2">
      <c r="A59" s="77"/>
      <c r="B59" s="77"/>
      <c r="C59" s="186"/>
      <c r="D59" s="104" t="s">
        <v>389</v>
      </c>
      <c r="E59" s="122" t="s">
        <v>315</v>
      </c>
      <c r="F59" s="120" t="s">
        <v>390</v>
      </c>
      <c r="G59" s="241"/>
      <c r="H59" s="77"/>
      <c r="I59" s="78"/>
    </row>
    <row r="60" spans="1:9" ht="24.75" customHeight="1" x14ac:dyDescent="0.2">
      <c r="A60" s="77"/>
      <c r="B60" s="77"/>
      <c r="C60" s="129"/>
      <c r="D60" s="227"/>
      <c r="E60" s="213" t="s">
        <v>391</v>
      </c>
      <c r="F60" s="228"/>
      <c r="G60" s="99"/>
      <c r="H60" s="77"/>
      <c r="I60" s="78"/>
    </row>
    <row r="61" spans="1:9" ht="24.75" customHeight="1" x14ac:dyDescent="0.2">
      <c r="A61" s="77"/>
      <c r="B61" s="77"/>
      <c r="C61" s="129"/>
      <c r="D61" s="229"/>
      <c r="E61" s="216" t="str">
        <f>E19</f>
        <v>Apex Event Center Ct. 7</v>
      </c>
      <c r="F61" s="230"/>
      <c r="G61" s="99"/>
      <c r="H61" s="77"/>
      <c r="I61" s="78"/>
    </row>
    <row r="62" spans="1:9" ht="24.75" customHeight="1" x14ac:dyDescent="0.2">
      <c r="A62" s="77"/>
      <c r="B62" s="77"/>
      <c r="C62" s="175"/>
      <c r="D62" s="231"/>
      <c r="E62" s="219" t="s">
        <v>392</v>
      </c>
      <c r="F62" s="232"/>
      <c r="G62" s="77"/>
      <c r="H62" s="77"/>
      <c r="I62" s="78"/>
    </row>
    <row r="63" spans="1:9" ht="24.75" customHeight="1" x14ac:dyDescent="0.2">
      <c r="A63" s="77"/>
      <c r="B63" s="77"/>
      <c r="C63" s="245"/>
      <c r="D63" s="234"/>
      <c r="E63" s="223"/>
      <c r="F63" s="214"/>
      <c r="G63" s="89"/>
      <c r="H63" s="77"/>
      <c r="I63" s="78"/>
    </row>
    <row r="64" spans="1:9" ht="24.75" customHeight="1" x14ac:dyDescent="0.2">
      <c r="A64" s="77"/>
      <c r="B64" s="77"/>
      <c r="C64" s="77"/>
      <c r="D64" s="77"/>
      <c r="E64" s="121" t="s">
        <v>319</v>
      </c>
      <c r="F64" s="77"/>
      <c r="G64" s="77"/>
      <c r="H64" s="77"/>
      <c r="I64" s="78"/>
    </row>
    <row r="65" spans="1:9" ht="24" customHeight="1" x14ac:dyDescent="0.2">
      <c r="A65" s="77"/>
      <c r="B65" s="77"/>
      <c r="C65" s="77"/>
      <c r="D65" s="77"/>
      <c r="E65" s="175"/>
      <c r="F65" s="77"/>
      <c r="G65" s="77"/>
      <c r="H65" s="77"/>
      <c r="I65" s="78"/>
    </row>
    <row r="66" spans="1:9" ht="24" customHeight="1" x14ac:dyDescent="0.2">
      <c r="A66" s="77"/>
      <c r="B66" s="191"/>
      <c r="C66" s="77"/>
      <c r="D66" s="77"/>
      <c r="E66" s="175"/>
      <c r="F66" s="77"/>
      <c r="G66" s="77"/>
      <c r="H66" s="77"/>
      <c r="I66" s="78"/>
    </row>
    <row r="67" spans="1:9" ht="24" customHeight="1" x14ac:dyDescent="0.2">
      <c r="A67" s="193"/>
      <c r="B67" s="246"/>
      <c r="C67" s="145" t="s">
        <v>320</v>
      </c>
      <c r="D67" s="77"/>
      <c r="E67" s="175"/>
      <c r="F67" s="77"/>
      <c r="G67" s="77"/>
      <c r="H67" s="77"/>
      <c r="I67" s="78"/>
    </row>
    <row r="68" spans="1:9" ht="24" customHeight="1" x14ac:dyDescent="0.15">
      <c r="A68" s="20"/>
      <c r="B68" s="199"/>
      <c r="C68" s="20"/>
      <c r="D68" s="247"/>
      <c r="E68" s="20"/>
      <c r="F68" s="20"/>
      <c r="G68" s="20"/>
      <c r="H68" s="20"/>
      <c r="I68" s="83"/>
    </row>
    <row r="69" spans="1:9" ht="24" customHeight="1" x14ac:dyDescent="0.15">
      <c r="A69" s="2"/>
      <c r="B69" s="2"/>
      <c r="C69" s="20"/>
      <c r="D69" s="20"/>
      <c r="E69" s="20"/>
      <c r="F69" s="20"/>
      <c r="G69" s="20"/>
      <c r="H69" s="20"/>
      <c r="I69" s="2"/>
    </row>
    <row r="70" spans="1:9" ht="24" customHeight="1" x14ac:dyDescent="0.15">
      <c r="A70" s="2"/>
      <c r="B70" s="2"/>
      <c r="C70" s="2"/>
      <c r="D70" s="20"/>
      <c r="E70" s="75"/>
      <c r="F70" s="2"/>
      <c r="G70" s="2"/>
      <c r="H70" s="20"/>
      <c r="I70" s="2"/>
    </row>
    <row r="71" spans="1:9" ht="24" customHeight="1" x14ac:dyDescent="0.15">
      <c r="A71" s="2"/>
      <c r="B71" s="2"/>
      <c r="C71" s="2"/>
      <c r="D71" s="2"/>
      <c r="E71" s="2"/>
      <c r="F71" s="2"/>
      <c r="G71" s="2"/>
      <c r="H71" s="2"/>
      <c r="I71" s="2"/>
    </row>
    <row r="72" spans="1:9" ht="24" customHeight="1" x14ac:dyDescent="0.15">
      <c r="A72" s="2"/>
      <c r="B72" s="2"/>
      <c r="C72" s="2"/>
      <c r="D72" s="2"/>
      <c r="E72" s="2"/>
      <c r="F72" s="2"/>
      <c r="G72" s="2"/>
      <c r="H72" s="2"/>
      <c r="I72" s="2"/>
    </row>
    <row r="73" spans="1:9" ht="13.75" customHeight="1" x14ac:dyDescent="0.15">
      <c r="A73" s="2"/>
      <c r="B73" s="2"/>
      <c r="C73" s="2"/>
      <c r="D73" s="2"/>
      <c r="E73" s="2"/>
      <c r="F73" s="2"/>
      <c r="G73" s="2"/>
      <c r="H73" s="2"/>
      <c r="I73" s="2"/>
    </row>
    <row r="74" spans="1:9" ht="13.75" customHeight="1" x14ac:dyDescent="0.15">
      <c r="A74" s="2"/>
      <c r="B74" s="2"/>
      <c r="C74" s="2"/>
      <c r="D74" s="2"/>
      <c r="E74" s="2"/>
      <c r="F74" s="2"/>
      <c r="G74" s="2"/>
      <c r="H74" s="2"/>
      <c r="I74" s="2"/>
    </row>
    <row r="75" spans="1:9" ht="13.75" customHeight="1" x14ac:dyDescent="0.15">
      <c r="A75" s="2"/>
      <c r="B75" s="2"/>
      <c r="C75" s="2"/>
      <c r="D75" s="2"/>
      <c r="E75" s="2"/>
      <c r="F75" s="2"/>
      <c r="G75" s="2"/>
      <c r="H75" s="2"/>
      <c r="I75" s="2"/>
    </row>
    <row r="76" spans="1:9" ht="13.75" customHeight="1" x14ac:dyDescent="0.15">
      <c r="A76" s="2"/>
      <c r="B76" s="2"/>
      <c r="C76" s="2"/>
      <c r="D76" s="2"/>
      <c r="E76" s="2"/>
      <c r="F76" s="2"/>
      <c r="G76" s="2"/>
      <c r="H76" s="2"/>
      <c r="I76" s="2"/>
    </row>
    <row r="77" spans="1:9" ht="13.75" customHeight="1" x14ac:dyDescent="0.15">
      <c r="A77" s="2"/>
      <c r="B77" s="2"/>
      <c r="C77" s="2"/>
      <c r="D77" s="2"/>
      <c r="E77" s="2"/>
      <c r="F77" s="2"/>
      <c r="G77" s="2"/>
      <c r="H77" s="2"/>
      <c r="I77" s="2"/>
    </row>
    <row r="78" spans="1:9" ht="13.75" customHeight="1" x14ac:dyDescent="0.15">
      <c r="A78" s="2"/>
      <c r="B78" s="2"/>
      <c r="C78" s="2"/>
      <c r="D78" s="2"/>
      <c r="E78" s="2"/>
      <c r="F78" s="2"/>
      <c r="G78" s="2"/>
      <c r="H78" s="2"/>
      <c r="I78" s="2"/>
    </row>
    <row r="79" spans="1:9" ht="13.75" customHeight="1" x14ac:dyDescent="0.15">
      <c r="A79" s="2"/>
      <c r="B79" s="2"/>
      <c r="C79" s="2"/>
      <c r="D79" s="2"/>
      <c r="E79" s="2"/>
      <c r="F79" s="2"/>
      <c r="G79" s="2"/>
      <c r="H79" s="2"/>
      <c r="I79" s="2"/>
    </row>
    <row r="80" spans="1:9" ht="13.75" customHeight="1" x14ac:dyDescent="0.15">
      <c r="A80" s="2"/>
      <c r="B80" s="2"/>
      <c r="C80" s="2"/>
      <c r="D80" s="2"/>
      <c r="E80" s="2"/>
      <c r="F80" s="2"/>
      <c r="G80" s="2"/>
      <c r="H80" s="2"/>
      <c r="I80" s="2"/>
    </row>
    <row r="81" spans="1:9" ht="13.75" customHeight="1" x14ac:dyDescent="0.15">
      <c r="A81" s="2"/>
      <c r="B81" s="2"/>
      <c r="C81" s="2"/>
      <c r="D81" s="2"/>
      <c r="E81" s="2"/>
      <c r="F81" s="2"/>
      <c r="G81" s="2"/>
      <c r="H81" s="2"/>
      <c r="I81" s="2"/>
    </row>
    <row r="82" spans="1:9" ht="13.75" customHeight="1" x14ac:dyDescent="0.15">
      <c r="A82" s="2"/>
      <c r="B82" s="2"/>
      <c r="C82" s="2"/>
      <c r="D82" s="2"/>
      <c r="E82" s="2"/>
      <c r="F82" s="2"/>
      <c r="G82" s="2"/>
      <c r="H82" s="2"/>
      <c r="I82" s="2"/>
    </row>
    <row r="83" spans="1:9" ht="13.75" customHeight="1" x14ac:dyDescent="0.15">
      <c r="A83" s="2"/>
      <c r="B83" s="2"/>
      <c r="C83" s="2"/>
      <c r="D83" s="2"/>
      <c r="E83" s="2"/>
      <c r="F83" s="2"/>
      <c r="G83" s="2"/>
      <c r="H83" s="2"/>
      <c r="I83" s="2"/>
    </row>
    <row r="84" spans="1:9" ht="13.75" customHeight="1" x14ac:dyDescent="0.15">
      <c r="A84" s="2"/>
      <c r="B84" s="2"/>
      <c r="C84" s="2"/>
      <c r="D84" s="2"/>
      <c r="E84" s="2"/>
      <c r="F84" s="2"/>
      <c r="G84" s="2"/>
      <c r="H84" s="2"/>
      <c r="I84" s="2"/>
    </row>
    <row r="85" spans="1:9" ht="13.75" customHeight="1" x14ac:dyDescent="0.15">
      <c r="A85" s="2"/>
      <c r="B85" s="2"/>
      <c r="C85" s="2"/>
      <c r="D85" s="2"/>
      <c r="E85" s="2"/>
      <c r="F85" s="2"/>
      <c r="G85" s="2"/>
      <c r="H85" s="2"/>
      <c r="I85" s="2"/>
    </row>
    <row r="86" spans="1:9" ht="13.75" customHeight="1" x14ac:dyDescent="0.15">
      <c r="A86" s="2"/>
      <c r="B86" s="2"/>
      <c r="C86" s="2"/>
      <c r="D86" s="2"/>
      <c r="E86" s="2"/>
      <c r="F86" s="2"/>
      <c r="G86" s="2"/>
      <c r="H86" s="2"/>
      <c r="I86" s="2"/>
    </row>
    <row r="87" spans="1:9" ht="13.75" customHeight="1" x14ac:dyDescent="0.15">
      <c r="A87" s="2"/>
      <c r="B87" s="2"/>
      <c r="C87" s="2"/>
      <c r="D87" s="2"/>
      <c r="E87" s="2"/>
      <c r="F87" s="2"/>
      <c r="G87" s="2"/>
      <c r="H87" s="2"/>
      <c r="I87" s="2"/>
    </row>
    <row r="88" spans="1:9" ht="13.75" customHeight="1" x14ac:dyDescent="0.15">
      <c r="A88" s="2"/>
      <c r="B88" s="2"/>
      <c r="C88" s="2"/>
      <c r="D88" s="2"/>
      <c r="E88" s="2"/>
      <c r="F88" s="2"/>
      <c r="G88" s="2"/>
      <c r="H88" s="2"/>
      <c r="I88" s="2"/>
    </row>
    <row r="89" spans="1:9" ht="13.75" customHeight="1" x14ac:dyDescent="0.15">
      <c r="A89" s="2"/>
      <c r="B89" s="2"/>
      <c r="C89" s="2"/>
      <c r="D89" s="2"/>
      <c r="E89" s="2"/>
      <c r="F89" s="2"/>
      <c r="G89" s="2"/>
      <c r="H89" s="2"/>
      <c r="I89" s="2"/>
    </row>
    <row r="90" spans="1:9" ht="13.75" customHeight="1" x14ac:dyDescent="0.15">
      <c r="A90" s="2"/>
      <c r="B90" s="2"/>
      <c r="C90" s="2"/>
      <c r="D90" s="2"/>
      <c r="E90" s="2"/>
      <c r="F90" s="2"/>
      <c r="G90" s="2"/>
      <c r="H90" s="2"/>
      <c r="I90" s="2"/>
    </row>
    <row r="91" spans="1:9" ht="13.75" customHeight="1" x14ac:dyDescent="0.15">
      <c r="A91" s="2"/>
      <c r="B91" s="2"/>
      <c r="C91" s="2"/>
      <c r="D91" s="2"/>
      <c r="E91" s="2"/>
      <c r="F91" s="2"/>
      <c r="G91" s="2"/>
      <c r="H91" s="2"/>
      <c r="I91" s="2"/>
    </row>
    <row r="92" spans="1:9" ht="13.75" customHeight="1" x14ac:dyDescent="0.15">
      <c r="A92" s="2"/>
      <c r="B92" s="2"/>
      <c r="C92" s="2"/>
      <c r="D92" s="2"/>
      <c r="E92" s="2"/>
      <c r="F92" s="2"/>
      <c r="G92" s="2"/>
      <c r="H92" s="2"/>
      <c r="I92" s="2"/>
    </row>
    <row r="93" spans="1:9" ht="13.75" customHeight="1" x14ac:dyDescent="0.15">
      <c r="A93" s="2"/>
      <c r="B93" s="2"/>
      <c r="C93" s="2"/>
      <c r="D93" s="2"/>
      <c r="E93" s="2"/>
      <c r="F93" s="2"/>
      <c r="G93" s="2"/>
      <c r="H93" s="2"/>
      <c r="I93" s="2"/>
    </row>
    <row r="94" spans="1:9" ht="13.75" customHeight="1" x14ac:dyDescent="0.15">
      <c r="A94" s="2"/>
      <c r="B94" s="2"/>
      <c r="C94" s="2"/>
      <c r="D94" s="2"/>
      <c r="E94" s="2"/>
      <c r="F94" s="2"/>
      <c r="G94" s="2"/>
      <c r="H94" s="2"/>
      <c r="I94" s="2"/>
    </row>
    <row r="95" spans="1:9" ht="13.75" customHeight="1" x14ac:dyDescent="0.15">
      <c r="A95" s="2"/>
      <c r="B95" s="2"/>
      <c r="C95" s="2"/>
      <c r="D95" s="2"/>
      <c r="E95" s="2"/>
      <c r="F95" s="2"/>
      <c r="G95" s="2"/>
      <c r="H95" s="2"/>
      <c r="I95" s="2"/>
    </row>
    <row r="96" spans="1:9" ht="13.75" customHeight="1" x14ac:dyDescent="0.15">
      <c r="A96" s="2"/>
      <c r="B96" s="2"/>
      <c r="C96" s="2"/>
      <c r="D96" s="2"/>
      <c r="E96" s="2"/>
      <c r="F96" s="2"/>
      <c r="G96" s="2"/>
      <c r="H96" s="2"/>
      <c r="I96" s="2"/>
    </row>
    <row r="97" spans="1:9" ht="13.75" customHeight="1" x14ac:dyDescent="0.15">
      <c r="A97" s="2"/>
      <c r="B97" s="2"/>
      <c r="C97" s="2"/>
      <c r="D97" s="2"/>
      <c r="E97" s="2"/>
      <c r="F97" s="2"/>
      <c r="G97" s="2"/>
      <c r="H97" s="2"/>
      <c r="I97" s="2"/>
    </row>
    <row r="98" spans="1:9" ht="13.75" customHeight="1" x14ac:dyDescent="0.15">
      <c r="A98" s="2"/>
      <c r="B98" s="2"/>
      <c r="C98" s="2"/>
      <c r="D98" s="2"/>
      <c r="E98" s="2"/>
      <c r="F98" s="2"/>
      <c r="G98" s="2"/>
      <c r="H98" s="2"/>
      <c r="I98" s="2"/>
    </row>
    <row r="99" spans="1:9" ht="13.75" customHeight="1" x14ac:dyDescent="0.15">
      <c r="A99" s="2"/>
      <c r="B99" s="2"/>
      <c r="C99" s="2"/>
      <c r="D99" s="2"/>
      <c r="E99" s="2"/>
      <c r="F99" s="2"/>
      <c r="G99" s="2"/>
      <c r="H99" s="2"/>
      <c r="I99" s="2"/>
    </row>
    <row r="100" spans="1:9" ht="13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3.7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3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3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3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3.7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3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3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3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3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3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3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3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3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3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3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3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3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3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3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3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3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3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3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3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3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3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3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3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3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3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3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3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3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3.7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3.7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3.7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3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3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3.7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3.7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3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3.7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3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13.7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13.7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13.7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13.7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13.7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13.7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13.7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13.7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13.7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13.7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13.7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13.7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13.7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13.7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13.7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13.7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13.7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13.7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13.7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13.7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13.7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13.7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13.7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13.7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13.7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13.7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13.7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13.7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13.7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13.7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13.7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13.7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13.7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3.7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3.7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3.7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</row>
  </sheetData>
  <mergeCells count="6">
    <mergeCell ref="A9:I9"/>
    <mergeCell ref="A3:C3"/>
    <mergeCell ref="A1:I1"/>
    <mergeCell ref="A2:I2"/>
    <mergeCell ref="A4:I4"/>
    <mergeCell ref="A5:I5"/>
  </mergeCells>
  <pageMargins left="0.25" right="0.25" top="0.22" bottom="0.24" header="0.22" footer="0.24"/>
  <pageSetup scale="40" orientation="portrait"/>
  <headerFooter>
    <oddFooter>&amp;C&amp;"Helvetica Neue,Regular"&amp;12&amp;K000000&amp;P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IV180"/>
  <sheetViews>
    <sheetView showGridLines="0" workbookViewId="0"/>
  </sheetViews>
  <sheetFormatPr baseColWidth="10" defaultColWidth="8.83203125" defaultRowHeight="12.75" customHeight="1" x14ac:dyDescent="0.15"/>
  <cols>
    <col min="1" max="1" width="19.6640625" style="393" customWidth="1"/>
    <col min="2" max="8" width="25.6640625" style="393" customWidth="1"/>
    <col min="9" max="9" width="19.6640625" style="393" customWidth="1"/>
    <col min="10" max="256" width="8.83203125" style="393" customWidth="1"/>
  </cols>
  <sheetData>
    <row r="1" spans="1:9" ht="20.5" customHeight="1" x14ac:dyDescent="0.2">
      <c r="A1" s="550" t="str">
        <f>Pools!A1</f>
        <v>Lubbock Bid Qualifier</v>
      </c>
      <c r="B1" s="553"/>
      <c r="C1" s="553"/>
      <c r="D1" s="553"/>
      <c r="E1" s="553"/>
      <c r="F1" s="553"/>
      <c r="G1" s="553"/>
      <c r="H1" s="553"/>
      <c r="I1" s="553"/>
    </row>
    <row r="2" spans="1:9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</row>
    <row r="3" spans="1:9" ht="18.5" customHeight="1" x14ac:dyDescent="0.2">
      <c r="A3" s="554"/>
      <c r="B3" s="554"/>
      <c r="C3" s="554"/>
      <c r="D3" s="3"/>
      <c r="E3" s="3"/>
      <c r="F3" s="2"/>
      <c r="G3" s="2"/>
      <c r="H3" s="2"/>
      <c r="I3" s="2"/>
    </row>
    <row r="4" spans="1:9" ht="20.5" customHeight="1" x14ac:dyDescent="0.2">
      <c r="A4" s="550" t="str">
        <f>Pools!A70</f>
        <v>Division IV-B</v>
      </c>
      <c r="B4" s="551"/>
      <c r="C4" s="551"/>
      <c r="D4" s="551"/>
      <c r="E4" s="551"/>
      <c r="F4" s="551"/>
      <c r="G4" s="551"/>
      <c r="H4" s="551"/>
      <c r="I4" s="551"/>
    </row>
    <row r="5" spans="1:9" ht="20.5" customHeight="1" x14ac:dyDescent="0.2">
      <c r="A5" s="550" t="s">
        <v>321</v>
      </c>
      <c r="B5" s="551"/>
      <c r="C5" s="551"/>
      <c r="D5" s="551"/>
      <c r="E5" s="551"/>
      <c r="F5" s="551"/>
      <c r="G5" s="551"/>
      <c r="H5" s="551"/>
      <c r="I5" s="551"/>
    </row>
    <row r="6" spans="1:9" ht="20.5" customHeight="1" x14ac:dyDescent="0.2">
      <c r="A6" s="87"/>
      <c r="B6" s="87"/>
      <c r="C6" s="87"/>
      <c r="D6" s="87"/>
      <c r="E6" s="87"/>
      <c r="F6" s="87"/>
      <c r="G6" s="87"/>
      <c r="H6" s="87"/>
      <c r="I6" s="87"/>
    </row>
    <row r="7" spans="1:9" ht="16.5" customHeight="1" x14ac:dyDescent="0.2">
      <c r="A7" s="147"/>
      <c r="B7" s="211"/>
      <c r="C7" s="76" t="s">
        <v>463</v>
      </c>
      <c r="D7" s="76" t="s">
        <v>464</v>
      </c>
      <c r="E7" s="76" t="s">
        <v>275</v>
      </c>
      <c r="F7" s="76" t="s">
        <v>465</v>
      </c>
      <c r="G7" s="147"/>
      <c r="H7" s="211"/>
      <c r="I7" s="147"/>
    </row>
    <row r="8" spans="1:9" ht="13.75" customHeight="1" x14ac:dyDescent="0.15">
      <c r="A8" s="2"/>
      <c r="B8" s="2"/>
      <c r="C8" s="2"/>
      <c r="D8" s="2"/>
      <c r="E8" s="2"/>
      <c r="F8" s="2"/>
      <c r="G8" s="2"/>
      <c r="H8" s="2"/>
      <c r="I8" s="2"/>
    </row>
    <row r="9" spans="1:9" ht="16.5" customHeight="1" x14ac:dyDescent="0.2">
      <c r="A9" s="502" t="s">
        <v>276</v>
      </c>
      <c r="B9" s="552"/>
      <c r="C9" s="552"/>
      <c r="D9" s="552"/>
      <c r="E9" s="552"/>
      <c r="F9" s="552"/>
      <c r="G9" s="552"/>
      <c r="H9" s="552"/>
      <c r="I9" s="552"/>
    </row>
    <row r="10" spans="1:9" ht="28.5" customHeight="1" x14ac:dyDescent="0.2">
      <c r="A10" s="2"/>
      <c r="B10" s="2"/>
      <c r="C10" s="2"/>
      <c r="D10" s="89"/>
      <c r="E10" s="89"/>
      <c r="F10" s="89"/>
      <c r="G10" s="89"/>
      <c r="H10" s="89"/>
      <c r="I10" s="2"/>
    </row>
    <row r="11" spans="1:9" ht="24.75" customHeight="1" x14ac:dyDescent="0.2">
      <c r="A11" s="2"/>
      <c r="B11" s="77"/>
      <c r="C11" s="77"/>
      <c r="D11" s="175"/>
      <c r="E11" s="122" t="s">
        <v>322</v>
      </c>
      <c r="F11" s="175"/>
      <c r="G11" s="77"/>
      <c r="H11" s="77"/>
      <c r="I11" s="2"/>
    </row>
    <row r="12" spans="1:9" ht="24.75" customHeight="1" x14ac:dyDescent="0.2">
      <c r="A12" s="2"/>
      <c r="B12" s="77"/>
      <c r="C12" s="77"/>
      <c r="D12" s="212"/>
      <c r="E12" s="213" t="s">
        <v>335</v>
      </c>
      <c r="F12" s="214"/>
      <c r="G12" s="77"/>
      <c r="H12" s="77"/>
      <c r="I12" s="2"/>
    </row>
    <row r="13" spans="1:9" ht="24.75" customHeight="1" x14ac:dyDescent="0.2">
      <c r="A13" s="2"/>
      <c r="B13" s="77"/>
      <c r="C13" s="77"/>
      <c r="D13" s="215"/>
      <c r="E13" s="216" t="str">
        <f>E27</f>
        <v>LCHS Ct. 34</v>
      </c>
      <c r="F13" s="217"/>
      <c r="G13" s="77"/>
      <c r="H13" s="77"/>
      <c r="I13" s="2"/>
    </row>
    <row r="14" spans="1:9" ht="24.75" customHeight="1" x14ac:dyDescent="0.2">
      <c r="A14" s="2"/>
      <c r="B14" s="77"/>
      <c r="C14" s="129"/>
      <c r="D14" s="218"/>
      <c r="E14" s="219" t="s">
        <v>347</v>
      </c>
      <c r="F14" s="220"/>
      <c r="G14" s="221"/>
      <c r="H14" s="77"/>
      <c r="I14" s="2"/>
    </row>
    <row r="15" spans="1:9" ht="24.75" customHeight="1" x14ac:dyDescent="0.2">
      <c r="A15" s="2"/>
      <c r="B15" s="77"/>
      <c r="C15" s="129"/>
      <c r="D15" s="222" t="s">
        <v>348</v>
      </c>
      <c r="E15" s="223"/>
      <c r="F15" s="224" t="s">
        <v>349</v>
      </c>
      <c r="G15" s="221"/>
      <c r="H15" s="77"/>
      <c r="I15" s="2"/>
    </row>
    <row r="16" spans="1:9" ht="24.75" customHeight="1" x14ac:dyDescent="0.2">
      <c r="A16" s="2"/>
      <c r="B16" s="77"/>
      <c r="C16" s="143"/>
      <c r="D16" s="183" t="str">
        <f>D44</f>
        <v>LCHS Ct. 36</v>
      </c>
      <c r="E16" s="225" t="s">
        <v>442</v>
      </c>
      <c r="F16" s="185" t="str">
        <f>F30</f>
        <v>LCHS Ct. 34</v>
      </c>
      <c r="G16" s="167"/>
      <c r="H16" s="77"/>
      <c r="I16" s="2"/>
    </row>
    <row r="17" spans="1:9" ht="24.75" customHeight="1" x14ac:dyDescent="0.2">
      <c r="A17" s="2"/>
      <c r="B17" s="129"/>
      <c r="C17" s="107"/>
      <c r="D17" s="187" t="s">
        <v>350</v>
      </c>
      <c r="E17" s="137" t="s">
        <v>398</v>
      </c>
      <c r="F17" s="189" t="s">
        <v>352</v>
      </c>
      <c r="G17" s="226"/>
      <c r="H17" s="99"/>
      <c r="I17" s="2"/>
    </row>
    <row r="18" spans="1:9" ht="24.75" customHeight="1" x14ac:dyDescent="0.2">
      <c r="A18" s="2"/>
      <c r="B18" s="129"/>
      <c r="C18" s="132"/>
      <c r="D18" s="227"/>
      <c r="E18" s="213" t="s">
        <v>353</v>
      </c>
      <c r="F18" s="228"/>
      <c r="G18" s="132"/>
      <c r="H18" s="99"/>
      <c r="I18" s="78"/>
    </row>
    <row r="19" spans="1:9" ht="24.75" customHeight="1" x14ac:dyDescent="0.2">
      <c r="A19" s="2"/>
      <c r="B19" s="129"/>
      <c r="C19" s="132"/>
      <c r="D19" s="229"/>
      <c r="E19" s="216" t="str">
        <f>E33</f>
        <v>LCHS Ct. 35</v>
      </c>
      <c r="F19" s="230"/>
      <c r="G19" s="132"/>
      <c r="H19" s="99"/>
      <c r="I19" s="78"/>
    </row>
    <row r="20" spans="1:9" ht="24.75" customHeight="1" x14ac:dyDescent="0.2">
      <c r="A20" s="2"/>
      <c r="B20" s="129"/>
      <c r="C20" s="221"/>
      <c r="D20" s="231"/>
      <c r="E20" s="219" t="s">
        <v>354</v>
      </c>
      <c r="F20" s="232"/>
      <c r="G20" s="129"/>
      <c r="H20" s="99"/>
      <c r="I20" s="78"/>
    </row>
    <row r="21" spans="1:9" ht="24.75" customHeight="1" x14ac:dyDescent="0.2">
      <c r="A21" s="2"/>
      <c r="B21" s="129"/>
      <c r="C21" s="233"/>
      <c r="D21" s="234"/>
      <c r="E21" s="223"/>
      <c r="F21" s="214"/>
      <c r="G21" s="235"/>
      <c r="H21" s="99"/>
      <c r="I21" s="78"/>
    </row>
    <row r="22" spans="1:9" ht="24.75" customHeight="1" x14ac:dyDescent="0.2">
      <c r="A22" s="2"/>
      <c r="B22" s="129"/>
      <c r="C22" s="97" t="s">
        <v>355</v>
      </c>
      <c r="D22" s="77"/>
      <c r="E22" s="121" t="s">
        <v>395</v>
      </c>
      <c r="F22" s="77"/>
      <c r="G22" s="98" t="s">
        <v>357</v>
      </c>
      <c r="H22" s="99"/>
      <c r="I22" s="78"/>
    </row>
    <row r="23" spans="1:9" ht="24.75" customHeight="1" x14ac:dyDescent="0.2">
      <c r="A23" s="2"/>
      <c r="B23" s="143"/>
      <c r="C23" s="97" t="str">
        <f>D16</f>
        <v>LCHS Ct. 36</v>
      </c>
      <c r="D23" s="236"/>
      <c r="E23" s="77"/>
      <c r="F23" s="77"/>
      <c r="G23" s="98" t="str">
        <f>F16</f>
        <v>LCHS Ct. 34</v>
      </c>
      <c r="H23" s="167"/>
      <c r="I23" s="78"/>
    </row>
    <row r="24" spans="1:9" ht="24.75" customHeight="1" x14ac:dyDescent="0.2">
      <c r="A24" s="32"/>
      <c r="B24" s="107"/>
      <c r="C24" s="104" t="s">
        <v>358</v>
      </c>
      <c r="D24" s="236"/>
      <c r="E24" s="77"/>
      <c r="F24" s="77"/>
      <c r="G24" s="120" t="s">
        <v>359</v>
      </c>
      <c r="H24" s="107"/>
      <c r="I24" s="237"/>
    </row>
    <row r="25" spans="1:9" ht="24.75" customHeight="1" x14ac:dyDescent="0.2">
      <c r="A25" s="32"/>
      <c r="B25" s="132"/>
      <c r="C25" s="13"/>
      <c r="D25" s="175"/>
      <c r="E25" s="122" t="s">
        <v>337</v>
      </c>
      <c r="F25" s="175"/>
      <c r="G25" s="32"/>
      <c r="H25" s="132"/>
      <c r="I25" s="237"/>
    </row>
    <row r="26" spans="1:9" ht="24.75" customHeight="1" x14ac:dyDescent="0.2">
      <c r="A26" s="32"/>
      <c r="B26" s="132"/>
      <c r="C26" s="13"/>
      <c r="D26" s="212"/>
      <c r="E26" s="213" t="s">
        <v>284</v>
      </c>
      <c r="F26" s="214"/>
      <c r="G26" s="32"/>
      <c r="H26" s="132"/>
      <c r="I26" s="237"/>
    </row>
    <row r="27" spans="1:9" ht="24.75" customHeight="1" x14ac:dyDescent="0.2">
      <c r="A27" s="32"/>
      <c r="B27" s="132"/>
      <c r="C27" s="99"/>
      <c r="D27" s="215"/>
      <c r="E27" s="238" t="str">
        <f>C7</f>
        <v>LCHS Ct. 34</v>
      </c>
      <c r="F27" s="217"/>
      <c r="G27" s="174"/>
      <c r="H27" s="132"/>
      <c r="I27" s="237"/>
    </row>
    <row r="28" spans="1:9" ht="24.75" customHeight="1" x14ac:dyDescent="0.2">
      <c r="A28" s="32"/>
      <c r="B28" s="132"/>
      <c r="C28" s="132"/>
      <c r="D28" s="218"/>
      <c r="E28" s="239" t="s">
        <v>466</v>
      </c>
      <c r="F28" s="220"/>
      <c r="G28" s="168"/>
      <c r="H28" s="132"/>
      <c r="I28" s="237"/>
    </row>
    <row r="29" spans="1:9" ht="24.75" customHeight="1" x14ac:dyDescent="0.2">
      <c r="A29" s="32"/>
      <c r="B29" s="132"/>
      <c r="C29" s="132"/>
      <c r="D29" s="222" t="s">
        <v>361</v>
      </c>
      <c r="E29" s="240"/>
      <c r="F29" s="224" t="s">
        <v>362</v>
      </c>
      <c r="G29" s="132"/>
      <c r="H29" s="132"/>
      <c r="I29" s="237"/>
    </row>
    <row r="30" spans="1:9" ht="24.75" customHeight="1" x14ac:dyDescent="0.2">
      <c r="A30" s="32"/>
      <c r="B30" s="132"/>
      <c r="C30" s="119"/>
      <c r="D30" s="97" t="str">
        <f>E61</f>
        <v>LCHS Ct. 35</v>
      </c>
      <c r="E30" s="121" t="s">
        <v>399</v>
      </c>
      <c r="F30" s="98" t="str">
        <f>E55</f>
        <v>LCHS Ct. 34</v>
      </c>
      <c r="G30" s="119"/>
      <c r="H30" s="132"/>
      <c r="I30" s="237"/>
    </row>
    <row r="31" spans="1:9" ht="24.75" customHeight="1" x14ac:dyDescent="0.2">
      <c r="A31" s="32"/>
      <c r="B31" s="99"/>
      <c r="C31" s="186"/>
      <c r="D31" s="104" t="s">
        <v>364</v>
      </c>
      <c r="E31" s="122" t="s">
        <v>338</v>
      </c>
      <c r="F31" s="120" t="s">
        <v>289</v>
      </c>
      <c r="G31" s="241"/>
      <c r="H31" s="129"/>
      <c r="I31" s="237"/>
    </row>
    <row r="32" spans="1:9" ht="24.75" customHeight="1" x14ac:dyDescent="0.2">
      <c r="A32" s="32"/>
      <c r="B32" s="99"/>
      <c r="C32" s="129"/>
      <c r="D32" s="227"/>
      <c r="E32" s="213" t="s">
        <v>323</v>
      </c>
      <c r="F32" s="228"/>
      <c r="G32" s="99"/>
      <c r="H32" s="129"/>
      <c r="I32" s="237"/>
    </row>
    <row r="33" spans="1:9" ht="24.75" customHeight="1" x14ac:dyDescent="0.2">
      <c r="A33" s="32"/>
      <c r="B33" s="99"/>
      <c r="C33" s="129"/>
      <c r="D33" s="229"/>
      <c r="E33" s="238" t="str">
        <f>D7</f>
        <v>LCHS Ct. 35</v>
      </c>
      <c r="F33" s="230"/>
      <c r="G33" s="99"/>
      <c r="H33" s="129"/>
      <c r="I33" s="237"/>
    </row>
    <row r="34" spans="1:9" ht="24.75" customHeight="1" x14ac:dyDescent="0.2">
      <c r="A34" s="32"/>
      <c r="B34" s="99"/>
      <c r="C34" s="77"/>
      <c r="D34" s="231"/>
      <c r="E34" s="239" t="s">
        <v>400</v>
      </c>
      <c r="F34" s="232"/>
      <c r="G34" s="77"/>
      <c r="H34" s="129"/>
      <c r="I34" s="237"/>
    </row>
    <row r="35" spans="1:9" ht="24.75" customHeight="1" x14ac:dyDescent="0.2">
      <c r="A35" s="32"/>
      <c r="B35" s="221"/>
      <c r="C35" s="77"/>
      <c r="D35" s="234"/>
      <c r="E35" s="240"/>
      <c r="F35" s="214"/>
      <c r="G35" s="77"/>
      <c r="H35" s="129"/>
      <c r="I35" s="237"/>
    </row>
    <row r="36" spans="1:9" ht="24.75" customHeight="1" x14ac:dyDescent="0.2">
      <c r="A36" s="32"/>
      <c r="B36" s="97" t="s">
        <v>366</v>
      </c>
      <c r="C36" s="77"/>
      <c r="D36" s="77"/>
      <c r="E36" s="121" t="s">
        <v>330</v>
      </c>
      <c r="F36" s="77"/>
      <c r="G36" s="77"/>
      <c r="H36" s="98" t="s">
        <v>367</v>
      </c>
      <c r="I36" s="237"/>
    </row>
    <row r="37" spans="1:9" ht="24.75" customHeight="1" x14ac:dyDescent="0.2">
      <c r="A37" s="143"/>
      <c r="B37" s="104" t="str">
        <f>C51</f>
        <v>LCHS Ct. 35</v>
      </c>
      <c r="C37" s="77"/>
      <c r="D37" s="175"/>
      <c r="E37" s="77"/>
      <c r="F37" s="77"/>
      <c r="G37" s="77"/>
      <c r="H37" s="120" t="str">
        <f>G51</f>
        <v>LCHS Ct. 34</v>
      </c>
      <c r="I37" s="167"/>
    </row>
    <row r="38" spans="1:9" ht="24.75" customHeight="1" x14ac:dyDescent="0.2">
      <c r="A38" s="127" t="s">
        <v>332</v>
      </c>
      <c r="B38" s="97" t="s">
        <v>368</v>
      </c>
      <c r="C38" s="77"/>
      <c r="D38" s="77"/>
      <c r="E38" s="77"/>
      <c r="F38" s="77"/>
      <c r="G38" s="77"/>
      <c r="H38" s="98" t="s">
        <v>369</v>
      </c>
      <c r="I38" s="128" t="s">
        <v>333</v>
      </c>
    </row>
    <row r="39" spans="1:9" ht="24.75" customHeight="1" x14ac:dyDescent="0.2">
      <c r="A39" s="98" t="s">
        <v>302</v>
      </c>
      <c r="B39" s="99"/>
      <c r="C39" s="77"/>
      <c r="D39" s="175"/>
      <c r="E39" s="122" t="s">
        <v>334</v>
      </c>
      <c r="F39" s="175"/>
      <c r="G39" s="77"/>
      <c r="H39" s="129"/>
      <c r="I39" s="97" t="s">
        <v>302</v>
      </c>
    </row>
    <row r="40" spans="1:9" ht="24.75" customHeight="1" x14ac:dyDescent="0.2">
      <c r="A40" s="129"/>
      <c r="B40" s="99"/>
      <c r="C40" s="77"/>
      <c r="D40" s="212"/>
      <c r="E40" s="213" t="s">
        <v>370</v>
      </c>
      <c r="F40" s="214"/>
      <c r="G40" s="77"/>
      <c r="H40" s="129"/>
      <c r="I40" s="237"/>
    </row>
    <row r="41" spans="1:9" ht="24.75" customHeight="1" x14ac:dyDescent="0.2">
      <c r="A41" s="129"/>
      <c r="B41" s="221"/>
      <c r="C41" s="77"/>
      <c r="D41" s="215"/>
      <c r="E41" s="238" t="str">
        <f>F7</f>
        <v>LCHS Ct. 36</v>
      </c>
      <c r="F41" s="217"/>
      <c r="G41" s="77"/>
      <c r="H41" s="129"/>
      <c r="I41" s="237"/>
    </row>
    <row r="42" spans="1:9" ht="24.75" customHeight="1" x14ac:dyDescent="0.2">
      <c r="A42" s="129"/>
      <c r="B42" s="99"/>
      <c r="C42" s="129"/>
      <c r="D42" s="218"/>
      <c r="E42" s="239" t="s">
        <v>467</v>
      </c>
      <c r="F42" s="220"/>
      <c r="G42" s="221"/>
      <c r="H42" s="129"/>
      <c r="I42" s="237"/>
    </row>
    <row r="43" spans="1:9" ht="24.75" customHeight="1" x14ac:dyDescent="0.2">
      <c r="A43" s="129"/>
      <c r="B43" s="99"/>
      <c r="C43" s="129"/>
      <c r="D43" s="222" t="s">
        <v>372</v>
      </c>
      <c r="E43" s="242"/>
      <c r="F43" s="224" t="s">
        <v>373</v>
      </c>
      <c r="G43" s="221"/>
      <c r="H43" s="129"/>
      <c r="I43" s="237"/>
    </row>
    <row r="44" spans="1:9" ht="24.75" customHeight="1" x14ac:dyDescent="0.2">
      <c r="A44" s="129"/>
      <c r="B44" s="99"/>
      <c r="C44" s="143"/>
      <c r="D44" s="97" t="str">
        <f>F44</f>
        <v>LCHS Ct. 36</v>
      </c>
      <c r="E44" s="243" t="s">
        <v>326</v>
      </c>
      <c r="F44" s="98" t="str">
        <f>E47</f>
        <v>LCHS Ct. 36</v>
      </c>
      <c r="G44" s="167"/>
      <c r="H44" s="129"/>
      <c r="I44" s="237"/>
    </row>
    <row r="45" spans="1:9" ht="24.75" customHeight="1" x14ac:dyDescent="0.2">
      <c r="A45" s="129"/>
      <c r="B45" s="132"/>
      <c r="C45" s="107"/>
      <c r="D45" s="187" t="s">
        <v>374</v>
      </c>
      <c r="E45" s="137" t="s">
        <v>327</v>
      </c>
      <c r="F45" s="189" t="s">
        <v>375</v>
      </c>
      <c r="G45" s="226"/>
      <c r="H45" s="132"/>
      <c r="I45" s="237"/>
    </row>
    <row r="46" spans="1:9" ht="24.75" customHeight="1" x14ac:dyDescent="0.2">
      <c r="A46" s="129"/>
      <c r="B46" s="132"/>
      <c r="C46" s="132"/>
      <c r="D46" s="227"/>
      <c r="E46" s="213" t="s">
        <v>376</v>
      </c>
      <c r="F46" s="228"/>
      <c r="G46" s="132"/>
      <c r="H46" s="132"/>
      <c r="I46" s="237"/>
    </row>
    <row r="47" spans="1:9" ht="24.75" customHeight="1" x14ac:dyDescent="0.2">
      <c r="A47" s="129"/>
      <c r="B47" s="132"/>
      <c r="C47" s="132"/>
      <c r="D47" s="229"/>
      <c r="E47" s="216" t="str">
        <f>E41</f>
        <v>LCHS Ct. 36</v>
      </c>
      <c r="F47" s="230"/>
      <c r="G47" s="132"/>
      <c r="H47" s="132"/>
      <c r="I47" s="237"/>
    </row>
    <row r="48" spans="1:9" ht="24.75" customHeight="1" x14ac:dyDescent="0.2">
      <c r="A48" s="129"/>
      <c r="B48" s="132"/>
      <c r="C48" s="13"/>
      <c r="D48" s="231"/>
      <c r="E48" s="219" t="s">
        <v>377</v>
      </c>
      <c r="F48" s="232"/>
      <c r="G48" s="32"/>
      <c r="H48" s="132"/>
      <c r="I48" s="237"/>
    </row>
    <row r="49" spans="1:9" ht="24.75" customHeight="1" x14ac:dyDescent="0.2">
      <c r="A49" s="129"/>
      <c r="B49" s="132"/>
      <c r="C49" s="13"/>
      <c r="D49" s="234"/>
      <c r="E49" s="223"/>
      <c r="F49" s="214"/>
      <c r="G49" s="32"/>
      <c r="H49" s="132"/>
      <c r="I49" s="237"/>
    </row>
    <row r="50" spans="1:9" ht="24.75" customHeight="1" x14ac:dyDescent="0.2">
      <c r="A50" s="129"/>
      <c r="B50" s="132"/>
      <c r="C50" s="104" t="s">
        <v>378</v>
      </c>
      <c r="D50" s="77"/>
      <c r="E50" s="121" t="s">
        <v>405</v>
      </c>
      <c r="F50" s="77"/>
      <c r="G50" s="98" t="s">
        <v>380</v>
      </c>
      <c r="H50" s="132"/>
      <c r="I50" s="237"/>
    </row>
    <row r="51" spans="1:9" ht="24.75" customHeight="1" x14ac:dyDescent="0.2">
      <c r="A51" s="129"/>
      <c r="B51" s="119"/>
      <c r="C51" s="104" t="str">
        <f>D58</f>
        <v>LCHS Ct. 35</v>
      </c>
      <c r="D51" s="77"/>
      <c r="E51" s="77"/>
      <c r="F51" s="77"/>
      <c r="G51" s="98" t="str">
        <f>G23</f>
        <v>LCHS Ct. 34</v>
      </c>
      <c r="H51" s="119"/>
      <c r="I51" s="237"/>
    </row>
    <row r="52" spans="1:9" ht="24.75" customHeight="1" x14ac:dyDescent="0.2">
      <c r="A52" s="77"/>
      <c r="B52" s="186"/>
      <c r="C52" s="97" t="s">
        <v>381</v>
      </c>
      <c r="D52" s="77"/>
      <c r="E52" s="77"/>
      <c r="F52" s="77"/>
      <c r="G52" s="98" t="s">
        <v>382</v>
      </c>
      <c r="H52" s="133"/>
      <c r="I52" s="78"/>
    </row>
    <row r="53" spans="1:9" ht="24.75" customHeight="1" x14ac:dyDescent="0.2">
      <c r="A53" s="77"/>
      <c r="B53" s="32"/>
      <c r="C53" s="13"/>
      <c r="D53" s="175"/>
      <c r="E53" s="122" t="s">
        <v>406</v>
      </c>
      <c r="F53" s="175"/>
      <c r="G53" s="32"/>
      <c r="H53" s="13"/>
      <c r="I53" s="78"/>
    </row>
    <row r="54" spans="1:9" ht="24.75" customHeight="1" x14ac:dyDescent="0.2">
      <c r="A54" s="77"/>
      <c r="B54" s="129"/>
      <c r="C54" s="99"/>
      <c r="D54" s="212"/>
      <c r="E54" s="213" t="s">
        <v>384</v>
      </c>
      <c r="F54" s="214"/>
      <c r="G54" s="129"/>
      <c r="H54" s="99"/>
      <c r="I54" s="78"/>
    </row>
    <row r="55" spans="1:9" ht="24.75" customHeight="1" x14ac:dyDescent="0.2">
      <c r="A55" s="77"/>
      <c r="B55" s="129"/>
      <c r="C55" s="99"/>
      <c r="D55" s="215"/>
      <c r="E55" s="216" t="str">
        <f>E13</f>
        <v>LCHS Ct. 34</v>
      </c>
      <c r="F55" s="217"/>
      <c r="G55" s="129"/>
      <c r="H55" s="99"/>
      <c r="I55" s="78"/>
    </row>
    <row r="56" spans="1:9" ht="24.75" customHeight="1" x14ac:dyDescent="0.2">
      <c r="A56" s="77"/>
      <c r="B56" s="129"/>
      <c r="C56" s="132"/>
      <c r="D56" s="218"/>
      <c r="E56" s="219" t="s">
        <v>385</v>
      </c>
      <c r="F56" s="220"/>
      <c r="G56" s="168"/>
      <c r="H56" s="99"/>
      <c r="I56" s="78"/>
    </row>
    <row r="57" spans="1:9" ht="24.75" customHeight="1" x14ac:dyDescent="0.2">
      <c r="A57" s="77"/>
      <c r="B57" s="129"/>
      <c r="C57" s="132"/>
      <c r="D57" s="222" t="s">
        <v>386</v>
      </c>
      <c r="E57" s="244"/>
      <c r="F57" s="224" t="s">
        <v>387</v>
      </c>
      <c r="G57" s="168"/>
      <c r="H57" s="99"/>
      <c r="I57" s="78"/>
    </row>
    <row r="58" spans="1:9" ht="24.75" customHeight="1" x14ac:dyDescent="0.2">
      <c r="A58" s="77"/>
      <c r="B58" s="129"/>
      <c r="C58" s="119"/>
      <c r="D58" s="97" t="str">
        <f>F58</f>
        <v>LCHS Ct. 35</v>
      </c>
      <c r="E58" s="121" t="s">
        <v>407</v>
      </c>
      <c r="F58" s="98" t="str">
        <f>D30</f>
        <v>LCHS Ct. 35</v>
      </c>
      <c r="G58" s="119"/>
      <c r="H58" s="99"/>
      <c r="I58" s="78"/>
    </row>
    <row r="59" spans="1:9" ht="24.75" customHeight="1" x14ac:dyDescent="0.2">
      <c r="A59" s="77"/>
      <c r="B59" s="77"/>
      <c r="C59" s="186"/>
      <c r="D59" s="104" t="s">
        <v>389</v>
      </c>
      <c r="E59" s="122" t="s">
        <v>453</v>
      </c>
      <c r="F59" s="120" t="s">
        <v>390</v>
      </c>
      <c r="G59" s="241"/>
      <c r="H59" s="77"/>
      <c r="I59" s="78"/>
    </row>
    <row r="60" spans="1:9" ht="24.75" customHeight="1" x14ac:dyDescent="0.2">
      <c r="A60" s="77"/>
      <c r="B60" s="77"/>
      <c r="C60" s="129"/>
      <c r="D60" s="227"/>
      <c r="E60" s="213" t="s">
        <v>391</v>
      </c>
      <c r="F60" s="228"/>
      <c r="G60" s="99"/>
      <c r="H60" s="77"/>
      <c r="I60" s="78"/>
    </row>
    <row r="61" spans="1:9" ht="24.75" customHeight="1" x14ac:dyDescent="0.2">
      <c r="A61" s="77"/>
      <c r="B61" s="77"/>
      <c r="C61" s="129"/>
      <c r="D61" s="229"/>
      <c r="E61" s="216" t="str">
        <f>E19</f>
        <v>LCHS Ct. 35</v>
      </c>
      <c r="F61" s="230"/>
      <c r="G61" s="99"/>
      <c r="H61" s="77"/>
      <c r="I61" s="78"/>
    </row>
    <row r="62" spans="1:9" ht="24.75" customHeight="1" x14ac:dyDescent="0.2">
      <c r="A62" s="77"/>
      <c r="B62" s="77"/>
      <c r="C62" s="175"/>
      <c r="D62" s="231"/>
      <c r="E62" s="219" t="s">
        <v>392</v>
      </c>
      <c r="F62" s="232"/>
      <c r="G62" s="77"/>
      <c r="H62" s="77"/>
      <c r="I62" s="78"/>
    </row>
    <row r="63" spans="1:9" ht="24.75" customHeight="1" x14ac:dyDescent="0.2">
      <c r="A63" s="77"/>
      <c r="B63" s="77"/>
      <c r="C63" s="245"/>
      <c r="D63" s="234"/>
      <c r="E63" s="223"/>
      <c r="F63" s="214"/>
      <c r="G63" s="89"/>
      <c r="H63" s="77"/>
      <c r="I63" s="78"/>
    </row>
    <row r="64" spans="1:9" ht="24.75" customHeight="1" x14ac:dyDescent="0.2">
      <c r="A64" s="77"/>
      <c r="B64" s="77"/>
      <c r="C64" s="77"/>
      <c r="D64" s="77"/>
      <c r="E64" s="121" t="s">
        <v>341</v>
      </c>
      <c r="F64" s="77"/>
      <c r="G64" s="77"/>
      <c r="H64" s="77"/>
      <c r="I64" s="78"/>
    </row>
    <row r="65" spans="1:9" ht="24" customHeight="1" x14ac:dyDescent="0.2">
      <c r="A65" s="77"/>
      <c r="B65" s="77"/>
      <c r="C65" s="77"/>
      <c r="D65" s="77"/>
      <c r="E65" s="175"/>
      <c r="F65" s="77"/>
      <c r="G65" s="77"/>
      <c r="H65" s="77"/>
      <c r="I65" s="78"/>
    </row>
    <row r="66" spans="1:9" ht="24" customHeight="1" x14ac:dyDescent="0.2">
      <c r="A66" s="77"/>
      <c r="B66" s="191"/>
      <c r="C66" s="77"/>
      <c r="D66" s="77"/>
      <c r="E66" s="175"/>
      <c r="F66" s="77"/>
      <c r="G66" s="77"/>
      <c r="H66" s="77"/>
      <c r="I66" s="78"/>
    </row>
    <row r="67" spans="1:9" ht="24" customHeight="1" x14ac:dyDescent="0.2">
      <c r="A67" s="193"/>
      <c r="B67" s="246"/>
      <c r="C67" s="145" t="s">
        <v>320</v>
      </c>
      <c r="D67" s="77"/>
      <c r="E67" s="175"/>
      <c r="F67" s="77"/>
      <c r="G67" s="77"/>
      <c r="H67" s="77"/>
      <c r="I67" s="78"/>
    </row>
    <row r="68" spans="1:9" ht="24" customHeight="1" x14ac:dyDescent="0.15">
      <c r="A68" s="20"/>
      <c r="B68" s="199"/>
      <c r="C68" s="20"/>
      <c r="D68" s="247"/>
      <c r="E68" s="20"/>
      <c r="F68" s="20"/>
      <c r="G68" s="20"/>
      <c r="H68" s="20"/>
      <c r="I68" s="83"/>
    </row>
    <row r="69" spans="1:9" ht="24" customHeight="1" x14ac:dyDescent="0.15">
      <c r="A69" s="2"/>
      <c r="B69" s="2"/>
      <c r="C69" s="20"/>
      <c r="D69" s="20"/>
      <c r="E69" s="20"/>
      <c r="F69" s="20"/>
      <c r="G69" s="20"/>
      <c r="H69" s="20"/>
      <c r="I69" s="2"/>
    </row>
    <row r="70" spans="1:9" ht="24" customHeight="1" x14ac:dyDescent="0.15">
      <c r="A70" s="2"/>
      <c r="B70" s="2"/>
      <c r="C70" s="2"/>
      <c r="D70" s="20"/>
      <c r="E70" s="75"/>
      <c r="F70" s="2"/>
      <c r="G70" s="2"/>
      <c r="H70" s="20"/>
      <c r="I70" s="2"/>
    </row>
    <row r="71" spans="1:9" ht="24" customHeight="1" x14ac:dyDescent="0.15">
      <c r="A71" s="2"/>
      <c r="B71" s="2"/>
      <c r="C71" s="2"/>
      <c r="D71" s="2"/>
      <c r="E71" s="2"/>
      <c r="F71" s="2"/>
      <c r="G71" s="2"/>
      <c r="H71" s="2"/>
      <c r="I71" s="2"/>
    </row>
    <row r="72" spans="1:9" ht="24" customHeight="1" x14ac:dyDescent="0.15">
      <c r="A72" s="2"/>
      <c r="B72" s="2"/>
      <c r="C72" s="2"/>
      <c r="D72" s="2"/>
      <c r="E72" s="2"/>
      <c r="F72" s="2"/>
      <c r="G72" s="2"/>
      <c r="H72" s="2"/>
      <c r="I72" s="2"/>
    </row>
    <row r="73" spans="1:9" ht="13.75" customHeight="1" x14ac:dyDescent="0.15">
      <c r="A73" s="2"/>
      <c r="B73" s="2"/>
      <c r="C73" s="2"/>
      <c r="D73" s="2"/>
      <c r="E73" s="2"/>
      <c r="F73" s="2"/>
      <c r="G73" s="2"/>
      <c r="H73" s="2"/>
      <c r="I73" s="2"/>
    </row>
    <row r="74" spans="1:9" ht="13.75" customHeight="1" x14ac:dyDescent="0.15">
      <c r="A74" s="2"/>
      <c r="B74" s="2"/>
      <c r="C74" s="2"/>
      <c r="D74" s="2"/>
      <c r="E74" s="2"/>
      <c r="F74" s="2"/>
      <c r="G74" s="2"/>
      <c r="H74" s="2"/>
      <c r="I74" s="2"/>
    </row>
    <row r="75" spans="1:9" ht="13.75" customHeight="1" x14ac:dyDescent="0.15">
      <c r="A75" s="2"/>
      <c r="B75" s="2"/>
      <c r="C75" s="2"/>
      <c r="D75" s="2"/>
      <c r="E75" s="2"/>
      <c r="F75" s="2"/>
      <c r="G75" s="2"/>
      <c r="H75" s="2"/>
      <c r="I75" s="2"/>
    </row>
    <row r="76" spans="1:9" ht="13.75" customHeight="1" x14ac:dyDescent="0.15">
      <c r="A76" s="2"/>
      <c r="B76" s="2"/>
      <c r="C76" s="2"/>
      <c r="D76" s="2"/>
      <c r="E76" s="2"/>
      <c r="F76" s="2"/>
      <c r="G76" s="2"/>
      <c r="H76" s="2"/>
      <c r="I76" s="2"/>
    </row>
    <row r="77" spans="1:9" ht="13.75" customHeight="1" x14ac:dyDescent="0.15">
      <c r="A77" s="2"/>
      <c r="B77" s="2"/>
      <c r="C77" s="2"/>
      <c r="D77" s="2"/>
      <c r="E77" s="2"/>
      <c r="F77" s="2"/>
      <c r="G77" s="2"/>
      <c r="H77" s="2"/>
      <c r="I77" s="2"/>
    </row>
    <row r="78" spans="1:9" ht="13.75" customHeight="1" x14ac:dyDescent="0.15">
      <c r="A78" s="2"/>
      <c r="B78" s="2"/>
      <c r="C78" s="2"/>
      <c r="D78" s="2"/>
      <c r="E78" s="2"/>
      <c r="F78" s="2"/>
      <c r="G78" s="2"/>
      <c r="H78" s="2"/>
      <c r="I78" s="2"/>
    </row>
    <row r="79" spans="1:9" ht="13.75" customHeight="1" x14ac:dyDescent="0.15">
      <c r="A79" s="2"/>
      <c r="B79" s="2"/>
      <c r="C79" s="2"/>
      <c r="D79" s="2"/>
      <c r="E79" s="2"/>
      <c r="F79" s="2"/>
      <c r="G79" s="2"/>
      <c r="H79" s="2"/>
      <c r="I79" s="2"/>
    </row>
    <row r="80" spans="1:9" ht="13.75" customHeight="1" x14ac:dyDescent="0.15">
      <c r="A80" s="2"/>
      <c r="B80" s="2"/>
      <c r="C80" s="2"/>
      <c r="D80" s="2"/>
      <c r="E80" s="2"/>
      <c r="F80" s="2"/>
      <c r="G80" s="2"/>
      <c r="H80" s="2"/>
      <c r="I80" s="2"/>
    </row>
    <row r="81" spans="1:9" ht="13.75" customHeight="1" x14ac:dyDescent="0.15">
      <c r="A81" s="2"/>
      <c r="B81" s="2"/>
      <c r="C81" s="2"/>
      <c r="D81" s="2"/>
      <c r="E81" s="2"/>
      <c r="F81" s="2"/>
      <c r="G81" s="2"/>
      <c r="H81" s="2"/>
      <c r="I81" s="2"/>
    </row>
    <row r="82" spans="1:9" ht="13.75" customHeight="1" x14ac:dyDescent="0.15">
      <c r="A82" s="2"/>
      <c r="B82" s="2"/>
      <c r="C82" s="2"/>
      <c r="D82" s="2"/>
      <c r="E82" s="2"/>
      <c r="F82" s="2"/>
      <c r="G82" s="2"/>
      <c r="H82" s="2"/>
      <c r="I82" s="2"/>
    </row>
    <row r="83" spans="1:9" ht="13.75" customHeight="1" x14ac:dyDescent="0.15">
      <c r="A83" s="2"/>
      <c r="B83" s="2"/>
      <c r="C83" s="2"/>
      <c r="D83" s="2"/>
      <c r="E83" s="2"/>
      <c r="F83" s="2"/>
      <c r="G83" s="2"/>
      <c r="H83" s="2"/>
      <c r="I83" s="2"/>
    </row>
    <row r="84" spans="1:9" ht="13.75" customHeight="1" x14ac:dyDescent="0.15">
      <c r="A84" s="2"/>
      <c r="B84" s="2"/>
      <c r="C84" s="2"/>
      <c r="D84" s="2"/>
      <c r="E84" s="2"/>
      <c r="F84" s="2"/>
      <c r="G84" s="2"/>
      <c r="H84" s="2"/>
      <c r="I84" s="2"/>
    </row>
    <row r="85" spans="1:9" ht="13.75" customHeight="1" x14ac:dyDescent="0.15">
      <c r="A85" s="2"/>
      <c r="B85" s="2"/>
      <c r="C85" s="2"/>
      <c r="D85" s="2"/>
      <c r="E85" s="2"/>
      <c r="F85" s="2"/>
      <c r="G85" s="2"/>
      <c r="H85" s="2"/>
      <c r="I85" s="2"/>
    </row>
    <row r="86" spans="1:9" ht="13.75" customHeight="1" x14ac:dyDescent="0.15">
      <c r="A86" s="2"/>
      <c r="B86" s="2"/>
      <c r="C86" s="2"/>
      <c r="D86" s="2"/>
      <c r="E86" s="2"/>
      <c r="F86" s="2"/>
      <c r="G86" s="2"/>
      <c r="H86" s="2"/>
      <c r="I86" s="2"/>
    </row>
    <row r="87" spans="1:9" ht="13.75" customHeight="1" x14ac:dyDescent="0.15">
      <c r="A87" s="2"/>
      <c r="B87" s="2"/>
      <c r="C87" s="2"/>
      <c r="D87" s="2"/>
      <c r="E87" s="2"/>
      <c r="F87" s="2"/>
      <c r="G87" s="2"/>
      <c r="H87" s="2"/>
      <c r="I87" s="2"/>
    </row>
    <row r="88" spans="1:9" ht="13.75" customHeight="1" x14ac:dyDescent="0.15">
      <c r="A88" s="2"/>
      <c r="B88" s="2"/>
      <c r="C88" s="2"/>
      <c r="D88" s="2"/>
      <c r="E88" s="2"/>
      <c r="F88" s="2"/>
      <c r="G88" s="2"/>
      <c r="H88" s="2"/>
      <c r="I88" s="2"/>
    </row>
    <row r="89" spans="1:9" ht="13.75" customHeight="1" x14ac:dyDescent="0.15">
      <c r="A89" s="2"/>
      <c r="B89" s="2"/>
      <c r="C89" s="2"/>
      <c r="D89" s="2"/>
      <c r="E89" s="2"/>
      <c r="F89" s="2"/>
      <c r="G89" s="2"/>
      <c r="H89" s="2"/>
      <c r="I89" s="2"/>
    </row>
    <row r="90" spans="1:9" ht="13.75" customHeight="1" x14ac:dyDescent="0.15">
      <c r="A90" s="2"/>
      <c r="B90" s="2"/>
      <c r="C90" s="2"/>
      <c r="D90" s="2"/>
      <c r="E90" s="2"/>
      <c r="F90" s="2"/>
      <c r="G90" s="2"/>
      <c r="H90" s="2"/>
      <c r="I90" s="2"/>
    </row>
    <row r="91" spans="1:9" ht="13.75" customHeight="1" x14ac:dyDescent="0.15">
      <c r="A91" s="2"/>
      <c r="B91" s="2"/>
      <c r="C91" s="2"/>
      <c r="D91" s="2"/>
      <c r="E91" s="2"/>
      <c r="F91" s="2"/>
      <c r="G91" s="2"/>
      <c r="H91" s="2"/>
      <c r="I91" s="2"/>
    </row>
    <row r="92" spans="1:9" ht="13.75" customHeight="1" x14ac:dyDescent="0.15">
      <c r="A92" s="2"/>
      <c r="B92" s="2"/>
      <c r="C92" s="2"/>
      <c r="D92" s="2"/>
      <c r="E92" s="2"/>
      <c r="F92" s="2"/>
      <c r="G92" s="2"/>
      <c r="H92" s="2"/>
      <c r="I92" s="2"/>
    </row>
    <row r="93" spans="1:9" ht="13.75" customHeight="1" x14ac:dyDescent="0.15">
      <c r="A93" s="2"/>
      <c r="B93" s="2"/>
      <c r="C93" s="2"/>
      <c r="D93" s="2"/>
      <c r="E93" s="2"/>
      <c r="F93" s="2"/>
      <c r="G93" s="2"/>
      <c r="H93" s="2"/>
      <c r="I93" s="2"/>
    </row>
    <row r="94" spans="1:9" ht="13.75" customHeight="1" x14ac:dyDescent="0.15">
      <c r="A94" s="2"/>
      <c r="B94" s="2"/>
      <c r="C94" s="2"/>
      <c r="D94" s="2"/>
      <c r="E94" s="2"/>
      <c r="F94" s="2"/>
      <c r="G94" s="2"/>
      <c r="H94" s="2"/>
      <c r="I94" s="2"/>
    </row>
    <row r="95" spans="1:9" ht="13.75" customHeight="1" x14ac:dyDescent="0.15">
      <c r="A95" s="2"/>
      <c r="B95" s="2"/>
      <c r="C95" s="2"/>
      <c r="D95" s="2"/>
      <c r="E95" s="2"/>
      <c r="F95" s="2"/>
      <c r="G95" s="2"/>
      <c r="H95" s="2"/>
      <c r="I95" s="2"/>
    </row>
    <row r="96" spans="1:9" ht="13.75" customHeight="1" x14ac:dyDescent="0.15">
      <c r="A96" s="2"/>
      <c r="B96" s="2"/>
      <c r="C96" s="2"/>
      <c r="D96" s="2"/>
      <c r="E96" s="2"/>
      <c r="F96" s="2"/>
      <c r="G96" s="2"/>
      <c r="H96" s="2"/>
      <c r="I96" s="2"/>
    </row>
    <row r="97" spans="1:9" ht="13.75" customHeight="1" x14ac:dyDescent="0.15">
      <c r="A97" s="2"/>
      <c r="B97" s="2"/>
      <c r="C97" s="2"/>
      <c r="D97" s="2"/>
      <c r="E97" s="2"/>
      <c r="F97" s="2"/>
      <c r="G97" s="2"/>
      <c r="H97" s="2"/>
      <c r="I97" s="2"/>
    </row>
    <row r="98" spans="1:9" ht="13.75" customHeight="1" x14ac:dyDescent="0.15">
      <c r="A98" s="2"/>
      <c r="B98" s="2"/>
      <c r="C98" s="2"/>
      <c r="D98" s="2"/>
      <c r="E98" s="2"/>
      <c r="F98" s="2"/>
      <c r="G98" s="2"/>
      <c r="H98" s="2"/>
      <c r="I98" s="2"/>
    </row>
    <row r="99" spans="1:9" ht="13.75" customHeight="1" x14ac:dyDescent="0.15">
      <c r="A99" s="2"/>
      <c r="B99" s="2"/>
      <c r="C99" s="2"/>
      <c r="D99" s="2"/>
      <c r="E99" s="2"/>
      <c r="F99" s="2"/>
      <c r="G99" s="2"/>
      <c r="H99" s="2"/>
      <c r="I99" s="2"/>
    </row>
    <row r="100" spans="1:9" ht="13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3.7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3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3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3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3.7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3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3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3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3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3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3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3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3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3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3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3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3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3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3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3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3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3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3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3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3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3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3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3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3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3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3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3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3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3.7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3.7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3.7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3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3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3.7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3.7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3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3.7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3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13.7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13.7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13.7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13.7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13.7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13.7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13.7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13.7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13.7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13.7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13.7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13.7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13.7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13.7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13.7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13.7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13.7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13.7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13.7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13.7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13.7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13.7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13.7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13.7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13.7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13.7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13.7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13.7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13.7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13.7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13.7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13.7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13.7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3.7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3.7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3.7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</row>
  </sheetData>
  <mergeCells count="6">
    <mergeCell ref="A9:I9"/>
    <mergeCell ref="A3:C3"/>
    <mergeCell ref="A1:I1"/>
    <mergeCell ref="A2:I2"/>
    <mergeCell ref="A4:I4"/>
    <mergeCell ref="A5:I5"/>
  </mergeCells>
  <pageMargins left="0.25" right="0.25" top="0.22" bottom="0.24" header="0.22" footer="0.24"/>
  <pageSetup scale="40" orientation="portrait"/>
  <headerFooter>
    <oddFooter>&amp;C&amp;"Helvetica Neue,Regular"&amp;12&amp;K000000&amp;P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94" customWidth="1"/>
    <col min="2" max="9" width="15.6640625" style="394" customWidth="1"/>
    <col min="10" max="10" width="22.6640625" style="394" customWidth="1"/>
    <col min="11" max="256" width="8.83203125" style="394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Pools!B88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Pools!B89</f>
        <v>Apex Event Center Ct. 4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Pools!A87</f>
        <v>Division V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240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4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JET 12 Valdez</v>
      </c>
      <c r="C12" s="537"/>
      <c r="D12" s="536" t="str">
        <f>A16</f>
        <v>PBEVC Lightning 12</v>
      </c>
      <c r="E12" s="537"/>
      <c r="F12" s="536" t="str">
        <f>A19</f>
        <v>GUVC 12 Barry</v>
      </c>
      <c r="G12" s="537"/>
      <c r="H12" s="536" t="str">
        <f>A22</f>
        <v>NLVC 11 Blue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Pools!B91</f>
        <v>JET 12 Valdez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Pools!B92</f>
        <v>PBEVC Lightning 12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Pools!B93</f>
        <v>GUVC 12 Barry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Pools!B94</f>
        <v>NLVC 11 Blue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JET 12 Valdez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PBEVC Lightning 12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GUVC 12 Barry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NLVC 11 Blue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JET 12 Valdez</v>
      </c>
      <c r="C35" s="507"/>
      <c r="D35" s="506" t="str">
        <f>A30</f>
        <v>GUVC 12 Barry</v>
      </c>
      <c r="E35" s="507"/>
      <c r="F35" s="508" t="str">
        <f>A16</f>
        <v>PBEVC Lightning 12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PBEVC Lightning 12</v>
      </c>
      <c r="C36" s="507"/>
      <c r="D36" s="506" t="str">
        <f>A22</f>
        <v>NLVC 11 Blue</v>
      </c>
      <c r="E36" s="507"/>
      <c r="F36" s="508" t="str">
        <f>A13</f>
        <v>JET 12 Valdez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JET 12 Valdez</v>
      </c>
      <c r="C37" s="507"/>
      <c r="D37" s="506" t="str">
        <f>A31</f>
        <v>NLVC 11 Blue</v>
      </c>
      <c r="E37" s="507"/>
      <c r="F37" s="508" t="str">
        <f>A30</f>
        <v>GUVC 12 Barry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PBEVC Lightning 12</v>
      </c>
      <c r="C38" s="507"/>
      <c r="D38" s="506" t="str">
        <f>A30</f>
        <v>GUVC 12 Barry</v>
      </c>
      <c r="E38" s="507"/>
      <c r="F38" s="508" t="str">
        <f>A28</f>
        <v>JET 12 Valdez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GUVC 12 Barry</v>
      </c>
      <c r="C39" s="507"/>
      <c r="D39" s="506" t="str">
        <f>A31</f>
        <v>NLVC 11 Blue</v>
      </c>
      <c r="E39" s="507"/>
      <c r="F39" s="508" t="str">
        <f>A16</f>
        <v>PBEVC Lightning 12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JET 12 Valdez</v>
      </c>
      <c r="C40" s="507"/>
      <c r="D40" s="506" t="str">
        <f>A29</f>
        <v>PBEVC Lightning 12</v>
      </c>
      <c r="E40" s="507"/>
      <c r="F40" s="508" t="str">
        <f>A22</f>
        <v>NLVC 11 Blue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D35:E35"/>
    <mergeCell ref="F35:G35"/>
    <mergeCell ref="I35:L35"/>
    <mergeCell ref="B36:C36"/>
    <mergeCell ref="D36:E36"/>
    <mergeCell ref="F36:G36"/>
    <mergeCell ref="B35:C35"/>
    <mergeCell ref="F34:G34"/>
    <mergeCell ref="I34:L34"/>
    <mergeCell ref="B27:C27"/>
    <mergeCell ref="D27:E27"/>
    <mergeCell ref="B31:C31"/>
    <mergeCell ref="D31:E31"/>
    <mergeCell ref="F31:G31"/>
    <mergeCell ref="B32:C32"/>
    <mergeCell ref="B34:C34"/>
    <mergeCell ref="D34:E34"/>
    <mergeCell ref="I26:J26"/>
    <mergeCell ref="B29:C29"/>
    <mergeCell ref="D29:E29"/>
    <mergeCell ref="F29:G29"/>
    <mergeCell ref="J16:J18"/>
    <mergeCell ref="F26:H26"/>
    <mergeCell ref="K16:L18"/>
    <mergeCell ref="J19:J21"/>
    <mergeCell ref="K19:L21"/>
    <mergeCell ref="A22:A24"/>
    <mergeCell ref="H22:I24"/>
    <mergeCell ref="J22:J24"/>
    <mergeCell ref="K22:L24"/>
    <mergeCell ref="A19:A21"/>
    <mergeCell ref="A16:A18"/>
    <mergeCell ref="D16:E18"/>
    <mergeCell ref="J13:J15"/>
    <mergeCell ref="K13:L15"/>
    <mergeCell ref="A13:A15"/>
    <mergeCell ref="B13:C15"/>
    <mergeCell ref="B12:C12"/>
    <mergeCell ref="A1:M1"/>
    <mergeCell ref="A2:M2"/>
    <mergeCell ref="A7:H7"/>
    <mergeCell ref="H12:I12"/>
    <mergeCell ref="K12:L12"/>
    <mergeCell ref="D12:E12"/>
    <mergeCell ref="F12:G12"/>
    <mergeCell ref="F27:G27"/>
    <mergeCell ref="B28:C28"/>
    <mergeCell ref="D28:E28"/>
    <mergeCell ref="B26:D26"/>
    <mergeCell ref="B30:C30"/>
    <mergeCell ref="D30:E30"/>
    <mergeCell ref="F30:G30"/>
    <mergeCell ref="F28:G28"/>
    <mergeCell ref="D32:E32"/>
    <mergeCell ref="F32:G3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95" customWidth="1"/>
    <col min="2" max="9" width="15.6640625" style="395" customWidth="1"/>
    <col min="10" max="10" width="22.6640625" style="395" customWidth="1"/>
    <col min="11" max="256" width="8.83203125" style="395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Pools!D88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Pools!C89</f>
        <v>Apex Event Center Ct. 5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Pools!A87</f>
        <v>Division V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263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5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3:23 Chaos 121</v>
      </c>
      <c r="C12" s="537"/>
      <c r="D12" s="536" t="str">
        <f>A16</f>
        <v>EP Diggers 12 Lutich</v>
      </c>
      <c r="E12" s="537"/>
      <c r="F12" s="536" t="str">
        <f>A19</f>
        <v>Ft Stockton TTA 12 Black</v>
      </c>
      <c r="G12" s="537"/>
      <c r="H12" s="536" t="str">
        <f>A22</f>
        <v>PBEVC Toxic 12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Pools!C91</f>
        <v>3:23 Chaos 121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Pools!C92</f>
        <v>EP Diggers 12 Lutich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Pools!C93</f>
        <v>Ft Stockton TTA 12 Black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Pools!C94</f>
        <v>PBEVC Toxic 12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3:23 Chaos 121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EP Diggers 12 Lutich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Ft Stockton TTA 12 Black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PBEVC Toxic 12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3:23 Chaos 121</v>
      </c>
      <c r="C35" s="507"/>
      <c r="D35" s="506" t="str">
        <f>A30</f>
        <v>Ft Stockton TTA 12 Black</v>
      </c>
      <c r="E35" s="507"/>
      <c r="F35" s="508" t="str">
        <f>A16</f>
        <v>EP Diggers 12 Lutich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EP Diggers 12 Lutich</v>
      </c>
      <c r="C36" s="507"/>
      <c r="D36" s="506" t="str">
        <f>A22</f>
        <v>PBEVC Toxic 12</v>
      </c>
      <c r="E36" s="507"/>
      <c r="F36" s="508" t="str">
        <f>A13</f>
        <v>3:23 Chaos 121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3:23 Chaos 121</v>
      </c>
      <c r="C37" s="507"/>
      <c r="D37" s="506" t="str">
        <f>A31</f>
        <v>PBEVC Toxic 12</v>
      </c>
      <c r="E37" s="507"/>
      <c r="F37" s="508" t="str">
        <f>A30</f>
        <v>Ft Stockton TTA 12 Black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EP Diggers 12 Lutich</v>
      </c>
      <c r="C38" s="507"/>
      <c r="D38" s="506" t="str">
        <f>A30</f>
        <v>Ft Stockton TTA 12 Black</v>
      </c>
      <c r="E38" s="507"/>
      <c r="F38" s="508" t="str">
        <f>A28</f>
        <v>3:23 Chaos 121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Ft Stockton TTA 12 Black</v>
      </c>
      <c r="C39" s="507"/>
      <c r="D39" s="506" t="str">
        <f>A31</f>
        <v>PBEVC Toxic 12</v>
      </c>
      <c r="E39" s="507"/>
      <c r="F39" s="508" t="str">
        <f>A16</f>
        <v>EP Diggers 12 Lutich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3:23 Chaos 121</v>
      </c>
      <c r="C40" s="507"/>
      <c r="D40" s="506" t="str">
        <f>A29</f>
        <v>EP Diggers 12 Lutich</v>
      </c>
      <c r="E40" s="507"/>
      <c r="F40" s="508" t="str">
        <f>A22</f>
        <v>PBEVC Toxic 12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B34:C34"/>
    <mergeCell ref="D34:E34"/>
    <mergeCell ref="F34:G34"/>
    <mergeCell ref="I34:L34"/>
    <mergeCell ref="D32:E32"/>
    <mergeCell ref="F32:G32"/>
    <mergeCell ref="D16:E18"/>
    <mergeCell ref="I26:J26"/>
    <mergeCell ref="B29:C29"/>
    <mergeCell ref="D29:E29"/>
    <mergeCell ref="F29:G29"/>
    <mergeCell ref="A22:A24"/>
    <mergeCell ref="H22:I24"/>
    <mergeCell ref="J22:J24"/>
    <mergeCell ref="K22:L24"/>
    <mergeCell ref="A19:A21"/>
    <mergeCell ref="D27:E27"/>
    <mergeCell ref="F27:G27"/>
    <mergeCell ref="A2:M2"/>
    <mergeCell ref="A7:H7"/>
    <mergeCell ref="H12:I12"/>
    <mergeCell ref="K12:L12"/>
    <mergeCell ref="J13:J15"/>
    <mergeCell ref="K13:L15"/>
    <mergeCell ref="B13:C15"/>
    <mergeCell ref="F12:G12"/>
    <mergeCell ref="B12:C12"/>
    <mergeCell ref="D12:E12"/>
    <mergeCell ref="J16:J18"/>
    <mergeCell ref="K16:L18"/>
    <mergeCell ref="J19:J21"/>
    <mergeCell ref="K19:L21"/>
    <mergeCell ref="A1:M1"/>
    <mergeCell ref="B26:D26"/>
    <mergeCell ref="F26:H26"/>
    <mergeCell ref="B32:C32"/>
    <mergeCell ref="B30:C30"/>
    <mergeCell ref="D30:E30"/>
    <mergeCell ref="F30:G30"/>
    <mergeCell ref="B31:C31"/>
    <mergeCell ref="D31:E31"/>
    <mergeCell ref="F31:G31"/>
    <mergeCell ref="A16:A18"/>
    <mergeCell ref="A13:A15"/>
    <mergeCell ref="B28:C28"/>
    <mergeCell ref="D28:E28"/>
    <mergeCell ref="F28:G28"/>
    <mergeCell ref="B27:C27"/>
  </mergeCells>
  <pageMargins left="0.09" right="0.46" top="0.91" bottom="0.63" header="0.5" footer="0.5"/>
  <pageSetup scale="61" orientation="landscape"/>
  <headerFooter>
    <oddFooter>&amp;C&amp;"Helvetica Neue,Regular"&amp;12&amp;K000000&amp;P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96" customWidth="1"/>
    <col min="2" max="9" width="15.6640625" style="396" customWidth="1"/>
    <col min="10" max="10" width="22.6640625" style="396" customWidth="1"/>
    <col min="11" max="256" width="8.83203125" style="396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Pools!D88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Pools!D89</f>
        <v>Apex Event Center Ct. 6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Pools!A87</f>
        <v>Division V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265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6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EP Stars 12 Red</v>
      </c>
      <c r="C12" s="537"/>
      <c r="D12" s="536" t="str">
        <f>A16</f>
        <v>PVC Chaos 12</v>
      </c>
      <c r="E12" s="537"/>
      <c r="F12" s="536" t="str">
        <f>A19</f>
        <v>AEV 121 Avalanche</v>
      </c>
      <c r="G12" s="537"/>
      <c r="H12" s="536" t="str">
        <f>A22</f>
        <v>PBEVC Spikers 12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Pools!D91</f>
        <v>EP Stars 12 Red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Pools!D92</f>
        <v>PVC Chaos 12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Pools!D93</f>
        <v>AEV 121 Avalanche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Pools!D94</f>
        <v>PBEVC Spikers 12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EP Stars 12 Red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PVC Chaos 12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AEV 121 Avalanche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PBEVC Spikers 12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EP Stars 12 Red</v>
      </c>
      <c r="C35" s="507"/>
      <c r="D35" s="506" t="str">
        <f>A30</f>
        <v>AEV 121 Avalanche</v>
      </c>
      <c r="E35" s="507"/>
      <c r="F35" s="508" t="str">
        <f>A16</f>
        <v>PVC Chaos 12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PVC Chaos 12</v>
      </c>
      <c r="C36" s="507"/>
      <c r="D36" s="506" t="str">
        <f>A22</f>
        <v>PBEVC Spikers 12</v>
      </c>
      <c r="E36" s="507"/>
      <c r="F36" s="508" t="str">
        <f>A13</f>
        <v>EP Stars 12 Red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EP Stars 12 Red</v>
      </c>
      <c r="C37" s="507"/>
      <c r="D37" s="506" t="str">
        <f>A31</f>
        <v>PBEVC Spikers 12</v>
      </c>
      <c r="E37" s="507"/>
      <c r="F37" s="508" t="str">
        <f>A30</f>
        <v>AEV 121 Avalanche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PVC Chaos 12</v>
      </c>
      <c r="C38" s="507"/>
      <c r="D38" s="506" t="str">
        <f>A30</f>
        <v>AEV 121 Avalanche</v>
      </c>
      <c r="E38" s="507"/>
      <c r="F38" s="508" t="str">
        <f>A28</f>
        <v>EP Stars 12 Red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AEV 121 Avalanche</v>
      </c>
      <c r="C39" s="507"/>
      <c r="D39" s="506" t="str">
        <f>A31</f>
        <v>PBEVC Spikers 12</v>
      </c>
      <c r="E39" s="507"/>
      <c r="F39" s="508" t="str">
        <f>A16</f>
        <v>PVC Chaos 12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EP Stars 12 Red</v>
      </c>
      <c r="C40" s="507"/>
      <c r="D40" s="506" t="str">
        <f>A29</f>
        <v>PVC Chaos 12</v>
      </c>
      <c r="E40" s="507"/>
      <c r="F40" s="508" t="str">
        <f>A22</f>
        <v>PBEVC Spikers 12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I26:J26"/>
    <mergeCell ref="F27:G27"/>
    <mergeCell ref="B28:C28"/>
    <mergeCell ref="D28:E28"/>
    <mergeCell ref="F28:G28"/>
    <mergeCell ref="B30:C30"/>
    <mergeCell ref="D30:E30"/>
    <mergeCell ref="F30:G30"/>
    <mergeCell ref="B26:D26"/>
    <mergeCell ref="F26:H26"/>
    <mergeCell ref="B29:C29"/>
    <mergeCell ref="D29:E29"/>
    <mergeCell ref="F29:G29"/>
    <mergeCell ref="B27:C27"/>
    <mergeCell ref="D27:E27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3:H43"/>
    <mergeCell ref="B39:C39"/>
    <mergeCell ref="D39:E39"/>
    <mergeCell ref="F39:G39"/>
    <mergeCell ref="B40:C40"/>
    <mergeCell ref="D40:E40"/>
    <mergeCell ref="F40:G40"/>
    <mergeCell ref="A42:H42"/>
  </mergeCells>
  <pageMargins left="0.09" right="0.46" top="0.91" bottom="0.63" header="0.5" footer="0.5"/>
  <pageSetup scale="61" orientation="landscape"/>
  <headerFooter>
    <oddFooter>&amp;C&amp;"Helvetica Neue,Regular"&amp;12&amp;K000000&amp;P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97" customWidth="1"/>
    <col min="2" max="9" width="15.6640625" style="397" customWidth="1"/>
    <col min="10" max="10" width="22.6640625" style="397" customWidth="1"/>
    <col min="11" max="256" width="8.83203125" style="397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Pools!B96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Pools!B97</f>
        <v>Apex Event Center Ct. 7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Pools!A87</f>
        <v>Division V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272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7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PBEVC Dynamite 12</v>
      </c>
      <c r="C12" s="537"/>
      <c r="D12" s="536" t="str">
        <f>A16</f>
        <v>TAV Amarillo 12</v>
      </c>
      <c r="E12" s="537"/>
      <c r="F12" s="536" t="str">
        <f>A19</f>
        <v>DVC 12 Navy</v>
      </c>
      <c r="G12" s="537"/>
      <c r="H12" s="536" t="str">
        <f>A22</f>
        <v>Midland Fireballs 121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Pools!B99</f>
        <v>PBEVC Dynamite 12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Pools!B100</f>
        <v>TAV Amarillo 12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Pools!B101</f>
        <v>DVC 12 Navy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Pools!B102</f>
        <v>Midland Fireballs 121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PBEVC Dynamite 12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TAV Amarillo 12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DVC 12 Navy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Midland Fireballs 121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PBEVC Dynamite 12</v>
      </c>
      <c r="C35" s="507"/>
      <c r="D35" s="506" t="str">
        <f>A30</f>
        <v>DVC 12 Navy</v>
      </c>
      <c r="E35" s="507"/>
      <c r="F35" s="508" t="str">
        <f>A16</f>
        <v>TAV Amarillo 12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TAV Amarillo 12</v>
      </c>
      <c r="C36" s="507"/>
      <c r="D36" s="506" t="str">
        <f>A22</f>
        <v>Midland Fireballs 121</v>
      </c>
      <c r="E36" s="507"/>
      <c r="F36" s="508" t="str">
        <f>A13</f>
        <v>PBEVC Dynamite 12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PBEVC Dynamite 12</v>
      </c>
      <c r="C37" s="507"/>
      <c r="D37" s="506" t="str">
        <f>A31</f>
        <v>Midland Fireballs 121</v>
      </c>
      <c r="E37" s="507"/>
      <c r="F37" s="508" t="str">
        <f>A30</f>
        <v>DVC 12 Navy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TAV Amarillo 12</v>
      </c>
      <c r="C38" s="507"/>
      <c r="D38" s="506" t="str">
        <f>A30</f>
        <v>DVC 12 Navy</v>
      </c>
      <c r="E38" s="507"/>
      <c r="F38" s="508" t="str">
        <f>A28</f>
        <v>PBEVC Dynamite 12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DVC 12 Navy</v>
      </c>
      <c r="C39" s="507"/>
      <c r="D39" s="506" t="str">
        <f>A31</f>
        <v>Midland Fireballs 121</v>
      </c>
      <c r="E39" s="507"/>
      <c r="F39" s="508" t="str">
        <f>A16</f>
        <v>TAV Amarillo 12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PBEVC Dynamite 12</v>
      </c>
      <c r="C40" s="507"/>
      <c r="D40" s="506" t="str">
        <f>A29</f>
        <v>TAV Amarillo 12</v>
      </c>
      <c r="E40" s="507"/>
      <c r="F40" s="508" t="str">
        <f>A22</f>
        <v>Midland Fireballs 121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7:C27"/>
    <mergeCell ref="D27:E27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3:H43"/>
    <mergeCell ref="B39:C39"/>
    <mergeCell ref="D39:E39"/>
    <mergeCell ref="F39:G39"/>
    <mergeCell ref="B40:C40"/>
    <mergeCell ref="D40:E40"/>
    <mergeCell ref="F40:G40"/>
    <mergeCell ref="A42:H4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98" customWidth="1"/>
    <col min="2" max="9" width="15.6640625" style="398" customWidth="1"/>
    <col min="10" max="10" width="22.6640625" style="398" customWidth="1"/>
    <col min="11" max="256" width="8.83203125" style="398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81" t="str">
        <f>Pools!C96</f>
        <v>AM Pool - 8:00am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Pools!C97</f>
        <v>Apex Event Center Ct. 8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Pools!A87</f>
        <v>Division V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273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8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ARVC 11N1 Adidas</v>
      </c>
      <c r="C12" s="537"/>
      <c r="D12" s="536" t="str">
        <f>A16</f>
        <v>PBEVC Reload 12</v>
      </c>
      <c r="E12" s="537"/>
      <c r="F12" s="536" t="str">
        <f>A19</f>
        <v>NM Premier ROX 13 Silver</v>
      </c>
      <c r="G12" s="537"/>
      <c r="H12" s="536" t="str">
        <f>A22</f>
        <v>NLVC 12 Red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Pools!C99</f>
        <v>ARVC 11N1 Adidas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Pools!C100</f>
        <v>PBEVC Reload 12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Pools!C101</f>
        <v>NM Premier ROX 13 Silver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Pools!C102</f>
        <v>NLVC 12 Red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ARVC 11N1 Adidas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PBEVC Reload 12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NM Premier ROX 13 Silver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NLVC 12 Red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ARVC 11N1 Adidas</v>
      </c>
      <c r="C35" s="507"/>
      <c r="D35" s="506" t="str">
        <f>A30</f>
        <v>NM Premier ROX 13 Silver</v>
      </c>
      <c r="E35" s="507"/>
      <c r="F35" s="508" t="str">
        <f>A16</f>
        <v>PBEVC Reload 12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PBEVC Reload 12</v>
      </c>
      <c r="C36" s="507"/>
      <c r="D36" s="506" t="str">
        <f>A22</f>
        <v>NLVC 12 Red</v>
      </c>
      <c r="E36" s="507"/>
      <c r="F36" s="508" t="str">
        <f>A13</f>
        <v>ARVC 11N1 Adidas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ARVC 11N1 Adidas</v>
      </c>
      <c r="C37" s="507"/>
      <c r="D37" s="506" t="str">
        <f>A31</f>
        <v>NLVC 12 Red</v>
      </c>
      <c r="E37" s="507"/>
      <c r="F37" s="508" t="str">
        <f>A30</f>
        <v>NM Premier ROX 13 Silver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PBEVC Reload 12</v>
      </c>
      <c r="C38" s="507"/>
      <c r="D38" s="506" t="str">
        <f>A30</f>
        <v>NM Premier ROX 13 Silver</v>
      </c>
      <c r="E38" s="507"/>
      <c r="F38" s="508" t="str">
        <f>A28</f>
        <v>ARVC 11N1 Adidas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NM Premier ROX 13 Silver</v>
      </c>
      <c r="C39" s="507"/>
      <c r="D39" s="506" t="str">
        <f>A31</f>
        <v>NLVC 12 Red</v>
      </c>
      <c r="E39" s="507"/>
      <c r="F39" s="508" t="str">
        <f>A16</f>
        <v>PBEVC Reload 12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ARVC 11N1 Adidas</v>
      </c>
      <c r="C40" s="507"/>
      <c r="D40" s="506" t="str">
        <f>A29</f>
        <v>PBEVC Reload 12</v>
      </c>
      <c r="E40" s="507"/>
      <c r="F40" s="508" t="str">
        <f>A22</f>
        <v>NLVC 12 Red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7:C27"/>
    <mergeCell ref="D27:E27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3:H43"/>
    <mergeCell ref="B39:C39"/>
    <mergeCell ref="D39:E39"/>
    <mergeCell ref="F39:G39"/>
    <mergeCell ref="B40:C40"/>
    <mergeCell ref="D40:E40"/>
    <mergeCell ref="F40:G40"/>
    <mergeCell ref="A42:H42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399" customWidth="1"/>
    <col min="2" max="9" width="15.6640625" style="399" customWidth="1"/>
    <col min="10" max="10" width="22.6640625" style="399" customWidth="1"/>
    <col min="11" max="256" width="8.83203125" style="399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Pools!D96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Pools!D97</f>
        <v>Apex Event Center Ct. 5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Pools!A87</f>
        <v>Division V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343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5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JET 11 James</v>
      </c>
      <c r="C12" s="537"/>
      <c r="D12" s="536" t="str">
        <f>A16</f>
        <v>Ft Stockton TTA 12 Red</v>
      </c>
      <c r="E12" s="537"/>
      <c r="F12" s="536" t="str">
        <f>A19</f>
        <v>PBEVC Xtreme 12</v>
      </c>
      <c r="G12" s="537"/>
      <c r="H12" s="536" t="str">
        <f>A22</f>
        <v>PBEVC Mayhem 12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Pools!D99</f>
        <v>JET 11 James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Pools!D100</f>
        <v>Ft Stockton TTA 12 Red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Pools!D101</f>
        <v>PBEVC Xtreme 12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Pools!D102</f>
        <v>PBEVC Mayhem 12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JET 11 James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Ft Stockton TTA 12 Red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PBEVC Xtreme 12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PBEVC Mayhem 12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JET 11 James</v>
      </c>
      <c r="C35" s="507"/>
      <c r="D35" s="506" t="str">
        <f>A30</f>
        <v>PBEVC Xtreme 12</v>
      </c>
      <c r="E35" s="507"/>
      <c r="F35" s="508" t="str">
        <f>A16</f>
        <v>Ft Stockton TTA 12 Red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Ft Stockton TTA 12 Red</v>
      </c>
      <c r="C36" s="507"/>
      <c r="D36" s="506" t="str">
        <f>A22</f>
        <v>PBEVC Mayhem 12</v>
      </c>
      <c r="E36" s="507"/>
      <c r="F36" s="508" t="str">
        <f>A13</f>
        <v>JET 11 James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JET 11 James</v>
      </c>
      <c r="C37" s="507"/>
      <c r="D37" s="506" t="str">
        <f>A31</f>
        <v>PBEVC Mayhem 12</v>
      </c>
      <c r="E37" s="507"/>
      <c r="F37" s="508" t="str">
        <f>A30</f>
        <v>PBEVC Xtreme 12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Ft Stockton TTA 12 Red</v>
      </c>
      <c r="C38" s="507"/>
      <c r="D38" s="506" t="str">
        <f>A30</f>
        <v>PBEVC Xtreme 12</v>
      </c>
      <c r="E38" s="507"/>
      <c r="F38" s="508" t="str">
        <f>A28</f>
        <v>JET 11 James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PBEVC Xtreme 12</v>
      </c>
      <c r="C39" s="507"/>
      <c r="D39" s="506" t="str">
        <f>A31</f>
        <v>PBEVC Mayhem 12</v>
      </c>
      <c r="E39" s="507"/>
      <c r="F39" s="508" t="str">
        <f>A16</f>
        <v>Ft Stockton TTA 12 Red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JET 11 James</v>
      </c>
      <c r="C40" s="507"/>
      <c r="D40" s="506" t="str">
        <f>A29</f>
        <v>Ft Stockton TTA 12 Red</v>
      </c>
      <c r="E40" s="507"/>
      <c r="F40" s="508" t="str">
        <f>A22</f>
        <v>PBEVC Mayhem 12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3:A15"/>
    <mergeCell ref="B13:C15"/>
    <mergeCell ref="A16:A18"/>
    <mergeCell ref="D16:E18"/>
    <mergeCell ref="A19:A21"/>
    <mergeCell ref="J13:J15"/>
    <mergeCell ref="K13:L15"/>
    <mergeCell ref="B12:C12"/>
    <mergeCell ref="D12:E12"/>
    <mergeCell ref="F12:G12"/>
    <mergeCell ref="A1:M1"/>
    <mergeCell ref="A2:M2"/>
    <mergeCell ref="A7:H7"/>
    <mergeCell ref="H12:I12"/>
    <mergeCell ref="K12:L12"/>
    <mergeCell ref="K16:L18"/>
    <mergeCell ref="J19:J21"/>
    <mergeCell ref="K19:L21"/>
    <mergeCell ref="A22:A24"/>
    <mergeCell ref="H22:I24"/>
    <mergeCell ref="J22:J24"/>
    <mergeCell ref="K22:L24"/>
    <mergeCell ref="J16:J18"/>
    <mergeCell ref="B34:C34"/>
    <mergeCell ref="D34:E34"/>
    <mergeCell ref="F34:G34"/>
    <mergeCell ref="I34:L34"/>
    <mergeCell ref="F30:G30"/>
    <mergeCell ref="B32:C32"/>
    <mergeCell ref="D32:E32"/>
    <mergeCell ref="F32:G32"/>
    <mergeCell ref="B31:C31"/>
    <mergeCell ref="D31:E31"/>
    <mergeCell ref="F31:G31"/>
    <mergeCell ref="B30:C30"/>
    <mergeCell ref="D30:E30"/>
    <mergeCell ref="F26:H26"/>
    <mergeCell ref="I26:J26"/>
    <mergeCell ref="B29:C29"/>
    <mergeCell ref="D29:E29"/>
    <mergeCell ref="F29:G29"/>
    <mergeCell ref="B27:C27"/>
    <mergeCell ref="D27:E27"/>
    <mergeCell ref="F27:G27"/>
    <mergeCell ref="B28:C28"/>
    <mergeCell ref="D28:E28"/>
    <mergeCell ref="F28:G28"/>
    <mergeCell ref="B26:D26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IV62"/>
  <sheetViews>
    <sheetView showGridLines="0" workbookViewId="0"/>
  </sheetViews>
  <sheetFormatPr baseColWidth="10" defaultColWidth="8.83203125" defaultRowHeight="12.75" customHeight="1" x14ac:dyDescent="0.15"/>
  <cols>
    <col min="1" max="1" width="22.6640625" style="400" customWidth="1"/>
    <col min="2" max="8" width="24.6640625" style="400" customWidth="1"/>
    <col min="9" max="9" width="22.6640625" style="400" customWidth="1"/>
    <col min="10" max="256" width="8.83203125" style="400" customWidth="1"/>
  </cols>
  <sheetData>
    <row r="1" spans="1:9" ht="20.5" customHeight="1" x14ac:dyDescent="0.2">
      <c r="A1" s="550" t="str">
        <f>Pools!A1</f>
        <v>Lubbock Bid Qualifier</v>
      </c>
      <c r="B1" s="553"/>
      <c r="C1" s="553"/>
      <c r="D1" s="553"/>
      <c r="E1" s="553"/>
      <c r="F1" s="553"/>
      <c r="G1" s="553"/>
      <c r="H1" s="553"/>
      <c r="I1" s="553"/>
    </row>
    <row r="2" spans="1:9" ht="20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</row>
    <row r="3" spans="1:9" ht="9.75" customHeight="1" x14ac:dyDescent="0.2">
      <c r="A3" s="561" t="s">
        <v>2</v>
      </c>
      <c r="B3" s="554"/>
      <c r="C3" s="554"/>
      <c r="D3" s="3"/>
      <c r="E3" s="3"/>
      <c r="F3" s="2"/>
      <c r="G3" s="2"/>
      <c r="H3" s="2"/>
      <c r="I3" s="2"/>
    </row>
    <row r="4" spans="1:9" ht="20.5" customHeight="1" x14ac:dyDescent="0.2">
      <c r="A4" s="550" t="str">
        <f>Pools!A87</f>
        <v>Division V</v>
      </c>
      <c r="B4" s="551"/>
      <c r="C4" s="551"/>
      <c r="D4" s="551"/>
      <c r="E4" s="551"/>
      <c r="F4" s="551"/>
      <c r="G4" s="551"/>
      <c r="H4" s="551"/>
      <c r="I4" s="551"/>
    </row>
    <row r="5" spans="1:9" ht="20.5" customHeight="1" x14ac:dyDescent="0.2">
      <c r="A5" s="550" t="s">
        <v>346</v>
      </c>
      <c r="B5" s="551"/>
      <c r="C5" s="551"/>
      <c r="D5" s="551"/>
      <c r="E5" s="551"/>
      <c r="F5" s="551"/>
      <c r="G5" s="551"/>
      <c r="H5" s="551"/>
      <c r="I5" s="551"/>
    </row>
    <row r="6" spans="1:9" ht="20.5" customHeight="1" x14ac:dyDescent="0.2">
      <c r="A6" s="87"/>
      <c r="B6" s="87"/>
      <c r="C6" s="87"/>
      <c r="D6" s="87"/>
      <c r="E6" s="87"/>
      <c r="F6" s="87"/>
      <c r="G6" s="87"/>
      <c r="H6" s="87"/>
      <c r="I6" s="87"/>
    </row>
    <row r="7" spans="1:9" ht="18" customHeight="1" x14ac:dyDescent="0.15">
      <c r="A7" s="2"/>
      <c r="B7" s="249"/>
      <c r="C7" s="2"/>
      <c r="D7" s="401" t="s">
        <v>468</v>
      </c>
      <c r="E7" s="40" t="s">
        <v>275</v>
      </c>
      <c r="F7" s="402" t="s">
        <v>469</v>
      </c>
      <c r="G7" s="2"/>
      <c r="H7" s="249"/>
      <c r="I7" s="2"/>
    </row>
    <row r="8" spans="1:9" ht="18" customHeight="1" x14ac:dyDescent="0.15">
      <c r="A8" s="2"/>
      <c r="B8" s="2"/>
      <c r="C8" s="2"/>
      <c r="D8" s="2"/>
      <c r="E8" s="2"/>
      <c r="F8" s="2"/>
      <c r="G8" s="2"/>
      <c r="H8" s="2"/>
      <c r="I8" s="2"/>
    </row>
    <row r="9" spans="1:9" ht="18" customHeight="1" x14ac:dyDescent="0.15">
      <c r="A9" s="522" t="s">
        <v>276</v>
      </c>
      <c r="B9" s="560"/>
      <c r="C9" s="560"/>
      <c r="D9" s="560"/>
      <c r="E9" s="560"/>
      <c r="F9" s="560"/>
      <c r="G9" s="560"/>
      <c r="H9" s="560"/>
      <c r="I9" s="560"/>
    </row>
    <row r="10" spans="1:9" ht="28.5" customHeight="1" x14ac:dyDescent="0.15">
      <c r="A10" s="2"/>
      <c r="B10" s="2"/>
      <c r="C10" s="2"/>
      <c r="D10" s="250"/>
      <c r="E10" s="250"/>
      <c r="F10" s="250"/>
      <c r="G10" s="250"/>
      <c r="H10" s="250"/>
      <c r="I10" s="2"/>
    </row>
    <row r="11" spans="1:9" ht="30" customHeight="1" x14ac:dyDescent="0.15">
      <c r="A11" s="2"/>
      <c r="B11" s="20"/>
      <c r="C11" s="20"/>
      <c r="D11" s="20"/>
      <c r="E11" s="403" t="s">
        <v>278</v>
      </c>
      <c r="F11" s="20"/>
      <c r="G11" s="20"/>
      <c r="H11" s="20"/>
      <c r="I11" s="2"/>
    </row>
    <row r="12" spans="1:9" ht="30" customHeight="1" x14ac:dyDescent="0.15">
      <c r="A12" s="2"/>
      <c r="B12" s="20"/>
      <c r="C12" s="20"/>
      <c r="D12" s="404"/>
      <c r="E12" s="405" t="s">
        <v>325</v>
      </c>
      <c r="F12" s="406"/>
      <c r="G12" s="20"/>
      <c r="H12" s="20"/>
      <c r="I12" s="83"/>
    </row>
    <row r="13" spans="1:9" ht="30" customHeight="1" x14ac:dyDescent="0.15">
      <c r="A13" s="2"/>
      <c r="B13" s="20"/>
      <c r="C13" s="407"/>
      <c r="D13" s="408"/>
      <c r="E13" s="409" t="str">
        <f>E34</f>
        <v>Laura Bush Middle Ct. 30</v>
      </c>
      <c r="F13" s="410"/>
      <c r="G13" s="407"/>
      <c r="H13" s="20"/>
      <c r="I13" s="83"/>
    </row>
    <row r="14" spans="1:9" ht="30" customHeight="1" x14ac:dyDescent="0.15">
      <c r="A14" s="2"/>
      <c r="B14" s="411"/>
      <c r="C14" s="412"/>
      <c r="D14" s="413"/>
      <c r="E14" s="414" t="s">
        <v>397</v>
      </c>
      <c r="F14" s="415"/>
      <c r="G14" s="416"/>
      <c r="H14" s="29"/>
      <c r="I14" s="83"/>
    </row>
    <row r="15" spans="1:9" ht="30" customHeight="1" x14ac:dyDescent="0.15">
      <c r="A15" s="2"/>
      <c r="B15" s="411"/>
      <c r="C15" s="29"/>
      <c r="D15" s="404"/>
      <c r="E15" s="417"/>
      <c r="F15" s="406"/>
      <c r="G15" s="411"/>
      <c r="H15" s="29"/>
      <c r="I15" s="83"/>
    </row>
    <row r="16" spans="1:9" ht="30" customHeight="1" x14ac:dyDescent="0.15">
      <c r="A16" s="2"/>
      <c r="B16" s="411"/>
      <c r="C16" s="29"/>
      <c r="D16" s="247"/>
      <c r="E16" s="418" t="s">
        <v>363</v>
      </c>
      <c r="F16" s="20"/>
      <c r="G16" s="411"/>
      <c r="H16" s="29"/>
      <c r="I16" s="83"/>
    </row>
    <row r="17" spans="1:9" ht="30" customHeight="1" x14ac:dyDescent="0.15">
      <c r="A17" s="2"/>
      <c r="B17" s="411"/>
      <c r="C17" s="72" t="s">
        <v>470</v>
      </c>
      <c r="D17" s="247"/>
      <c r="E17" s="20"/>
      <c r="F17" s="20"/>
      <c r="G17" s="419" t="s">
        <v>471</v>
      </c>
      <c r="H17" s="29"/>
      <c r="I17" s="83"/>
    </row>
    <row r="18" spans="1:9" ht="30" customHeight="1" x14ac:dyDescent="0.15">
      <c r="A18" s="2"/>
      <c r="B18" s="420"/>
      <c r="C18" s="72" t="str">
        <f>D23</f>
        <v>Laura Bush Middle Ct. 31</v>
      </c>
      <c r="D18" s="200"/>
      <c r="E18" s="403" t="s">
        <v>291</v>
      </c>
      <c r="F18" s="200"/>
      <c r="G18" s="419" t="str">
        <f>E13</f>
        <v>Laura Bush Middle Ct. 30</v>
      </c>
      <c r="H18" s="421"/>
      <c r="I18" s="83"/>
    </row>
    <row r="19" spans="1:9" ht="30" customHeight="1" x14ac:dyDescent="0.15">
      <c r="A19" s="32"/>
      <c r="B19" s="422"/>
      <c r="C19" s="423" t="s">
        <v>352</v>
      </c>
      <c r="D19" s="424"/>
      <c r="E19" s="405" t="s">
        <v>323</v>
      </c>
      <c r="F19" s="406"/>
      <c r="G19" s="425" t="s">
        <v>288</v>
      </c>
      <c r="H19" s="422"/>
      <c r="I19" s="73"/>
    </row>
    <row r="20" spans="1:9" ht="30" customHeight="1" x14ac:dyDescent="0.15">
      <c r="A20" s="32"/>
      <c r="B20" s="426"/>
      <c r="C20" s="29"/>
      <c r="D20" s="408"/>
      <c r="E20" s="427" t="str">
        <f>F7</f>
        <v>Laura Bush Middle Ct. 31</v>
      </c>
      <c r="F20" s="410"/>
      <c r="G20" s="428"/>
      <c r="H20" s="426"/>
      <c r="I20" s="73"/>
    </row>
    <row r="21" spans="1:9" ht="30" customHeight="1" x14ac:dyDescent="0.15">
      <c r="A21" s="32"/>
      <c r="B21" s="426"/>
      <c r="C21" s="426"/>
      <c r="D21" s="429"/>
      <c r="E21" s="430" t="s">
        <v>286</v>
      </c>
      <c r="F21" s="431"/>
      <c r="G21" s="432"/>
      <c r="H21" s="426"/>
      <c r="I21" s="73"/>
    </row>
    <row r="22" spans="1:9" ht="30" customHeight="1" x14ac:dyDescent="0.15">
      <c r="A22" s="32"/>
      <c r="B22" s="426"/>
      <c r="C22" s="426"/>
      <c r="D22" s="433" t="s">
        <v>472</v>
      </c>
      <c r="E22" s="434"/>
      <c r="F22" s="435" t="s">
        <v>473</v>
      </c>
      <c r="G22" s="426"/>
      <c r="H22" s="426"/>
      <c r="I22" s="73"/>
    </row>
    <row r="23" spans="1:9" ht="30" customHeight="1" x14ac:dyDescent="0.15">
      <c r="A23" s="32"/>
      <c r="B23" s="426"/>
      <c r="C23" s="436"/>
      <c r="D23" s="72" t="str">
        <f>E47</f>
        <v>Laura Bush Middle Ct. 31</v>
      </c>
      <c r="E23" s="418" t="s">
        <v>290</v>
      </c>
      <c r="F23" s="419" t="str">
        <f>E13</f>
        <v>Laura Bush Middle Ct. 30</v>
      </c>
      <c r="G23" s="436"/>
      <c r="H23" s="426"/>
      <c r="I23" s="73"/>
    </row>
    <row r="24" spans="1:9" ht="30" customHeight="1" x14ac:dyDescent="0.15">
      <c r="A24" s="32"/>
      <c r="B24" s="29"/>
      <c r="C24" s="416"/>
      <c r="D24" s="423" t="s">
        <v>375</v>
      </c>
      <c r="E24" s="403" t="s">
        <v>282</v>
      </c>
      <c r="F24" s="425" t="s">
        <v>316</v>
      </c>
      <c r="G24" s="437"/>
      <c r="H24" s="411"/>
      <c r="I24" s="73"/>
    </row>
    <row r="25" spans="1:9" ht="30" customHeight="1" x14ac:dyDescent="0.15">
      <c r="A25" s="32"/>
      <c r="B25" s="29"/>
      <c r="C25" s="411"/>
      <c r="D25" s="438"/>
      <c r="E25" s="405" t="s">
        <v>284</v>
      </c>
      <c r="F25" s="439"/>
      <c r="G25" s="29"/>
      <c r="H25" s="411"/>
      <c r="I25" s="73"/>
    </row>
    <row r="26" spans="1:9" ht="30" customHeight="1" x14ac:dyDescent="0.15">
      <c r="A26" s="32"/>
      <c r="B26" s="29"/>
      <c r="C26" s="411"/>
      <c r="D26" s="440"/>
      <c r="E26" s="427" t="str">
        <f>D7</f>
        <v>Laura Bush Middle Ct. 30</v>
      </c>
      <c r="F26" s="441"/>
      <c r="G26" s="29"/>
      <c r="H26" s="411"/>
      <c r="I26" s="73"/>
    </row>
    <row r="27" spans="1:9" ht="30" customHeight="1" x14ac:dyDescent="0.15">
      <c r="A27" s="32"/>
      <c r="B27" s="29"/>
      <c r="C27" s="20"/>
      <c r="D27" s="413"/>
      <c r="E27" s="430" t="s">
        <v>474</v>
      </c>
      <c r="F27" s="415"/>
      <c r="G27" s="20"/>
      <c r="H27" s="411"/>
      <c r="I27" s="73"/>
    </row>
    <row r="28" spans="1:9" ht="30" customHeight="1" x14ac:dyDescent="0.15">
      <c r="A28" s="32"/>
      <c r="B28" s="442"/>
      <c r="C28" s="20"/>
      <c r="D28" s="404"/>
      <c r="E28" s="434"/>
      <c r="F28" s="406"/>
      <c r="G28" s="20"/>
      <c r="H28" s="411"/>
      <c r="I28" s="73"/>
    </row>
    <row r="29" spans="1:9" ht="30" customHeight="1" x14ac:dyDescent="0.15">
      <c r="A29" s="32"/>
      <c r="B29" s="72" t="s">
        <v>475</v>
      </c>
      <c r="C29" s="20"/>
      <c r="D29" s="20"/>
      <c r="E29" s="418" t="s">
        <v>296</v>
      </c>
      <c r="F29" s="20"/>
      <c r="G29" s="20"/>
      <c r="H29" s="419" t="s">
        <v>476</v>
      </c>
      <c r="I29" s="73"/>
    </row>
    <row r="30" spans="1:9" ht="30" customHeight="1" x14ac:dyDescent="0.15">
      <c r="A30" s="420"/>
      <c r="B30" s="423" t="str">
        <f>C42</f>
        <v>Laura Bush Middle Ct. 31</v>
      </c>
      <c r="C30" s="20"/>
      <c r="D30" s="200"/>
      <c r="E30" s="20"/>
      <c r="F30" s="20"/>
      <c r="G30" s="20"/>
      <c r="H30" s="425" t="str">
        <f>G18</f>
        <v>Laura Bush Middle Ct. 30</v>
      </c>
      <c r="I30" s="421"/>
    </row>
    <row r="31" spans="1:9" ht="30" customHeight="1" x14ac:dyDescent="0.15">
      <c r="A31" s="443" t="s">
        <v>297</v>
      </c>
      <c r="B31" s="72" t="s">
        <v>396</v>
      </c>
      <c r="C31" s="20"/>
      <c r="D31" s="20"/>
      <c r="E31" s="20"/>
      <c r="F31" s="20"/>
      <c r="G31" s="20"/>
      <c r="H31" s="419" t="s">
        <v>359</v>
      </c>
      <c r="I31" s="444" t="s">
        <v>301</v>
      </c>
    </row>
    <row r="32" spans="1:9" ht="30" customHeight="1" x14ac:dyDescent="0.15">
      <c r="A32" s="419" t="s">
        <v>302</v>
      </c>
      <c r="B32" s="29"/>
      <c r="C32" s="20"/>
      <c r="D32" s="200"/>
      <c r="E32" s="403" t="s">
        <v>299</v>
      </c>
      <c r="F32" s="200"/>
      <c r="G32" s="20"/>
      <c r="H32" s="411"/>
      <c r="I32" s="72" t="s">
        <v>302</v>
      </c>
    </row>
    <row r="33" spans="1:9" ht="30" customHeight="1" x14ac:dyDescent="0.15">
      <c r="A33" s="411"/>
      <c r="B33" s="29"/>
      <c r="C33" s="20"/>
      <c r="D33" s="424"/>
      <c r="E33" s="405" t="s">
        <v>339</v>
      </c>
      <c r="F33" s="406"/>
      <c r="G33" s="20"/>
      <c r="H33" s="411"/>
      <c r="I33" s="73"/>
    </row>
    <row r="34" spans="1:9" ht="30" customHeight="1" x14ac:dyDescent="0.15">
      <c r="A34" s="411"/>
      <c r="B34" s="442"/>
      <c r="C34" s="20"/>
      <c r="D34" s="408"/>
      <c r="E34" s="409" t="str">
        <f>E26</f>
        <v>Laura Bush Middle Ct. 30</v>
      </c>
      <c r="F34" s="410"/>
      <c r="G34" s="20"/>
      <c r="H34" s="411"/>
      <c r="I34" s="73"/>
    </row>
    <row r="35" spans="1:9" ht="30" customHeight="1" x14ac:dyDescent="0.15">
      <c r="A35" s="411"/>
      <c r="B35" s="29"/>
      <c r="C35" s="411"/>
      <c r="D35" s="429"/>
      <c r="E35" s="414" t="s">
        <v>347</v>
      </c>
      <c r="F35" s="431"/>
      <c r="G35" s="442"/>
      <c r="H35" s="411"/>
      <c r="I35" s="13"/>
    </row>
    <row r="36" spans="1:9" ht="30" customHeight="1" x14ac:dyDescent="0.15">
      <c r="A36" s="411"/>
      <c r="B36" s="29"/>
      <c r="C36" s="411"/>
      <c r="D36" s="433" t="s">
        <v>477</v>
      </c>
      <c r="E36" s="417"/>
      <c r="F36" s="435" t="s">
        <v>478</v>
      </c>
      <c r="G36" s="442"/>
      <c r="H36" s="411"/>
      <c r="I36" s="13"/>
    </row>
    <row r="37" spans="1:9" ht="30" customHeight="1" x14ac:dyDescent="0.15">
      <c r="A37" s="411"/>
      <c r="B37" s="29"/>
      <c r="C37" s="420"/>
      <c r="D37" s="445" t="str">
        <f>D23</f>
        <v>Laura Bush Middle Ct. 31</v>
      </c>
      <c r="E37" s="446" t="s">
        <v>315</v>
      </c>
      <c r="F37" s="447" t="str">
        <f>F23</f>
        <v>Laura Bush Middle Ct. 30</v>
      </c>
      <c r="G37" s="421"/>
      <c r="H37" s="411"/>
      <c r="I37" s="13"/>
    </row>
    <row r="38" spans="1:9" ht="30" customHeight="1" x14ac:dyDescent="0.15">
      <c r="A38" s="411"/>
      <c r="B38" s="426"/>
      <c r="C38" s="422"/>
      <c r="D38" s="448" t="s">
        <v>364</v>
      </c>
      <c r="E38" s="449" t="s">
        <v>307</v>
      </c>
      <c r="F38" s="450" t="s">
        <v>403</v>
      </c>
      <c r="G38" s="451"/>
      <c r="H38" s="426"/>
      <c r="I38" s="13"/>
    </row>
    <row r="39" spans="1:9" ht="30" customHeight="1" x14ac:dyDescent="0.15">
      <c r="A39" s="411"/>
      <c r="B39" s="426"/>
      <c r="C39" s="426"/>
      <c r="D39" s="438"/>
      <c r="E39" s="405" t="s">
        <v>335</v>
      </c>
      <c r="F39" s="439"/>
      <c r="G39" s="426"/>
      <c r="H39" s="426"/>
      <c r="I39" s="73"/>
    </row>
    <row r="40" spans="1:9" ht="30" customHeight="1" x14ac:dyDescent="0.15">
      <c r="A40" s="411"/>
      <c r="B40" s="426"/>
      <c r="C40" s="426"/>
      <c r="D40" s="440"/>
      <c r="E40" s="409" t="str">
        <f>E20</f>
        <v>Laura Bush Middle Ct. 31</v>
      </c>
      <c r="F40" s="441"/>
      <c r="G40" s="426"/>
      <c r="H40" s="426"/>
      <c r="I40" s="73"/>
    </row>
    <row r="41" spans="1:9" ht="30" customHeight="1" x14ac:dyDescent="0.15">
      <c r="A41" s="411"/>
      <c r="B41" s="426"/>
      <c r="C41" s="423" t="s">
        <v>479</v>
      </c>
      <c r="D41" s="413"/>
      <c r="E41" s="414" t="s">
        <v>354</v>
      </c>
      <c r="F41" s="415"/>
      <c r="G41" s="419" t="s">
        <v>480</v>
      </c>
      <c r="H41" s="426"/>
      <c r="I41" s="73"/>
    </row>
    <row r="42" spans="1:9" ht="30" customHeight="1" x14ac:dyDescent="0.15">
      <c r="A42" s="411"/>
      <c r="B42" s="436"/>
      <c r="C42" s="423" t="str">
        <f>D37</f>
        <v>Laura Bush Middle Ct. 31</v>
      </c>
      <c r="D42" s="404"/>
      <c r="E42" s="452"/>
      <c r="F42" s="406"/>
      <c r="G42" s="419" t="str">
        <f>G18</f>
        <v>Laura Bush Middle Ct. 30</v>
      </c>
      <c r="H42" s="436"/>
      <c r="I42" s="73"/>
    </row>
    <row r="43" spans="1:9" ht="30" customHeight="1" x14ac:dyDescent="0.15">
      <c r="A43" s="20"/>
      <c r="B43" s="416"/>
      <c r="C43" s="72" t="s">
        <v>298</v>
      </c>
      <c r="D43" s="20"/>
      <c r="E43" s="418" t="s">
        <v>379</v>
      </c>
      <c r="F43" s="20"/>
      <c r="G43" s="419" t="s">
        <v>300</v>
      </c>
      <c r="H43" s="412"/>
      <c r="I43" s="83"/>
    </row>
    <row r="44" spans="1:9" ht="30" customHeight="1" x14ac:dyDescent="0.15">
      <c r="A44" s="20"/>
      <c r="B44" s="411"/>
      <c r="C44" s="29"/>
      <c r="D44" s="20"/>
      <c r="E44" s="20"/>
      <c r="F44" s="20"/>
      <c r="G44" s="411"/>
      <c r="H44" s="29"/>
      <c r="I44" s="83"/>
    </row>
    <row r="45" spans="1:9" ht="30" customHeight="1" x14ac:dyDescent="0.15">
      <c r="A45" s="20"/>
      <c r="B45" s="411"/>
      <c r="C45" s="29"/>
      <c r="D45" s="20"/>
      <c r="E45" s="403" t="s">
        <v>305</v>
      </c>
      <c r="F45" s="20"/>
      <c r="G45" s="411"/>
      <c r="H45" s="29"/>
      <c r="I45" s="83"/>
    </row>
    <row r="46" spans="1:9" ht="30" customHeight="1" x14ac:dyDescent="0.15">
      <c r="A46" s="20"/>
      <c r="B46" s="411"/>
      <c r="C46" s="29"/>
      <c r="D46" s="404"/>
      <c r="E46" s="405" t="s">
        <v>481</v>
      </c>
      <c r="F46" s="406"/>
      <c r="G46" s="411"/>
      <c r="H46" s="29"/>
      <c r="I46" s="83"/>
    </row>
    <row r="47" spans="1:9" ht="30" customHeight="1" x14ac:dyDescent="0.15">
      <c r="A47" s="20"/>
      <c r="B47" s="411"/>
      <c r="C47" s="421"/>
      <c r="D47" s="408"/>
      <c r="E47" s="409" t="str">
        <f>E40</f>
        <v>Laura Bush Middle Ct. 31</v>
      </c>
      <c r="F47" s="410"/>
      <c r="G47" s="420"/>
      <c r="H47" s="29"/>
      <c r="I47" s="83"/>
    </row>
    <row r="48" spans="1:9" ht="30" customHeight="1" x14ac:dyDescent="0.15">
      <c r="A48" s="20"/>
      <c r="B48" s="20"/>
      <c r="C48" s="453"/>
      <c r="D48" s="413"/>
      <c r="E48" s="414" t="s">
        <v>385</v>
      </c>
      <c r="F48" s="415"/>
      <c r="G48" s="453"/>
      <c r="H48" s="20"/>
      <c r="I48" s="83"/>
    </row>
    <row r="49" spans="1:9" ht="30" customHeight="1" x14ac:dyDescent="0.15">
      <c r="A49" s="20"/>
      <c r="B49" s="20"/>
      <c r="C49" s="20"/>
      <c r="D49" s="404"/>
      <c r="E49" s="417"/>
      <c r="F49" s="406"/>
      <c r="G49" s="20"/>
      <c r="H49" s="20"/>
      <c r="I49" s="83"/>
    </row>
    <row r="50" spans="1:9" ht="30" customHeight="1" x14ac:dyDescent="0.15">
      <c r="A50" s="20"/>
      <c r="B50" s="20"/>
      <c r="C50" s="20"/>
      <c r="D50" s="247"/>
      <c r="E50" s="418" t="s">
        <v>319</v>
      </c>
      <c r="F50" s="20"/>
      <c r="G50" s="20"/>
      <c r="H50" s="20"/>
      <c r="I50" s="83"/>
    </row>
    <row r="51" spans="1:9" ht="28.5" customHeight="1" x14ac:dyDescent="0.15">
      <c r="A51" s="2"/>
      <c r="B51" s="2"/>
      <c r="C51" s="20"/>
      <c r="D51" s="20"/>
      <c r="E51" s="20"/>
      <c r="F51" s="20"/>
      <c r="G51" s="20"/>
      <c r="H51" s="20"/>
      <c r="I51" s="2"/>
    </row>
    <row r="52" spans="1:9" ht="18" customHeight="1" x14ac:dyDescent="0.15">
      <c r="A52" s="25"/>
      <c r="B52" s="2"/>
      <c r="C52" s="2"/>
      <c r="D52" s="20"/>
      <c r="E52" s="75"/>
      <c r="F52" s="2"/>
      <c r="G52" s="2"/>
      <c r="H52" s="20"/>
      <c r="I52" s="2"/>
    </row>
    <row r="53" spans="1:9" ht="18" customHeight="1" x14ac:dyDescent="0.2">
      <c r="A53" s="313"/>
      <c r="B53" s="145" t="s">
        <v>320</v>
      </c>
      <c r="C53" s="2"/>
      <c r="D53" s="2"/>
      <c r="E53" s="2"/>
      <c r="F53" s="2"/>
      <c r="G53" s="2"/>
      <c r="H53" s="2"/>
      <c r="I53" s="2"/>
    </row>
    <row r="54" spans="1:9" ht="18" customHeight="1" x14ac:dyDescent="0.15">
      <c r="A54" s="146"/>
      <c r="B54" s="2"/>
      <c r="C54" s="2"/>
      <c r="D54" s="2"/>
      <c r="E54" s="2"/>
      <c r="F54" s="2"/>
      <c r="G54" s="2"/>
      <c r="H54" s="2"/>
      <c r="I54" s="2"/>
    </row>
    <row r="55" spans="1:9" ht="18" customHeight="1" x14ac:dyDescent="0.15">
      <c r="A55" s="2"/>
      <c r="B55" s="2"/>
      <c r="C55" s="2"/>
      <c r="D55" s="2"/>
      <c r="E55" s="2"/>
      <c r="F55" s="2"/>
      <c r="G55" s="2"/>
      <c r="H55" s="2"/>
      <c r="I55" s="2"/>
    </row>
    <row r="56" spans="1:9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9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</row>
    <row r="58" spans="1:9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</row>
    <row r="59" spans="1:9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</row>
    <row r="60" spans="1:9" ht="18" customHeight="1" x14ac:dyDescent="0.15">
      <c r="A60" s="2"/>
      <c r="B60" s="2"/>
      <c r="C60" s="2"/>
      <c r="D60" s="2"/>
      <c r="E60" s="2"/>
      <c r="F60" s="2"/>
      <c r="G60" s="2"/>
      <c r="H60" s="2"/>
      <c r="I60" s="2"/>
    </row>
    <row r="61" spans="1:9" ht="18" customHeight="1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ht="18" customHeight="1" x14ac:dyDescent="0.15">
      <c r="A62" s="2"/>
      <c r="B62" s="2"/>
      <c r="C62" s="2"/>
      <c r="D62" s="2"/>
      <c r="E62" s="2"/>
      <c r="F62" s="2"/>
      <c r="G62" s="2"/>
      <c r="H62" s="2"/>
      <c r="I62" s="2"/>
    </row>
  </sheetData>
  <mergeCells count="6">
    <mergeCell ref="A5:I5"/>
    <mergeCell ref="A9:I9"/>
    <mergeCell ref="A1:I1"/>
    <mergeCell ref="A2:I2"/>
    <mergeCell ref="A3:C3"/>
    <mergeCell ref="A4:I4"/>
  </mergeCells>
  <pageMargins left="0.25" right="0.25" top="0.22" bottom="0.24" header="0.22" footer="0.24"/>
  <pageSetup scale="39" orientation="portrait"/>
  <headerFooter>
    <oddFooter>&amp;C&amp;"Helvetica Neue,Regular"&amp;12&amp;K000000&amp;P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IV62"/>
  <sheetViews>
    <sheetView showGridLines="0" workbookViewId="0"/>
  </sheetViews>
  <sheetFormatPr baseColWidth="10" defaultColWidth="8.83203125" defaultRowHeight="12.75" customHeight="1" x14ac:dyDescent="0.15"/>
  <cols>
    <col min="1" max="1" width="22.6640625" style="454" customWidth="1"/>
    <col min="2" max="8" width="23.6640625" style="454" customWidth="1"/>
    <col min="9" max="9" width="22.6640625" style="454" customWidth="1"/>
    <col min="10" max="256" width="8.83203125" style="454" customWidth="1"/>
  </cols>
  <sheetData>
    <row r="1" spans="1:9" ht="20.5" customHeight="1" x14ac:dyDescent="0.2">
      <c r="A1" s="550" t="str">
        <f>Pools!A1</f>
        <v>Lubbock Bid Qualifier</v>
      </c>
      <c r="B1" s="553"/>
      <c r="C1" s="553"/>
      <c r="D1" s="553"/>
      <c r="E1" s="553"/>
      <c r="F1" s="553"/>
      <c r="G1" s="553"/>
      <c r="H1" s="553"/>
      <c r="I1" s="553"/>
    </row>
    <row r="2" spans="1:9" ht="20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</row>
    <row r="3" spans="1:9" ht="9.75" customHeight="1" x14ac:dyDescent="0.2">
      <c r="A3" s="561" t="s">
        <v>2</v>
      </c>
      <c r="B3" s="554"/>
      <c r="C3" s="554"/>
      <c r="D3" s="3"/>
      <c r="E3" s="3"/>
      <c r="F3" s="2"/>
      <c r="G3" s="2"/>
      <c r="H3" s="2"/>
      <c r="I3" s="2"/>
    </row>
    <row r="4" spans="1:9" ht="20.5" customHeight="1" x14ac:dyDescent="0.2">
      <c r="A4" s="550" t="str">
        <f>Pools!A87</f>
        <v>Division V</v>
      </c>
      <c r="B4" s="551"/>
      <c r="C4" s="551"/>
      <c r="D4" s="551"/>
      <c r="E4" s="551"/>
      <c r="F4" s="551"/>
      <c r="G4" s="551"/>
      <c r="H4" s="551"/>
      <c r="I4" s="551"/>
    </row>
    <row r="5" spans="1:9" ht="20.5" customHeight="1" x14ac:dyDescent="0.2">
      <c r="A5" s="550" t="s">
        <v>321</v>
      </c>
      <c r="B5" s="551"/>
      <c r="C5" s="551"/>
      <c r="D5" s="551"/>
      <c r="E5" s="551"/>
      <c r="F5" s="551"/>
      <c r="G5" s="551"/>
      <c r="H5" s="551"/>
      <c r="I5" s="551"/>
    </row>
    <row r="6" spans="1:9" ht="20.5" customHeight="1" x14ac:dyDescent="0.2">
      <c r="A6" s="87"/>
      <c r="B6" s="87"/>
      <c r="C6" s="87"/>
      <c r="D6" s="87"/>
      <c r="E6" s="87"/>
      <c r="F6" s="87"/>
      <c r="G6" s="87"/>
      <c r="H6" s="87"/>
      <c r="I6" s="87"/>
    </row>
    <row r="7" spans="1:9" ht="18" customHeight="1" x14ac:dyDescent="0.15">
      <c r="A7" s="2"/>
      <c r="B7" s="249"/>
      <c r="C7" s="2"/>
      <c r="D7" s="40" t="s">
        <v>482</v>
      </c>
      <c r="E7" s="40" t="s">
        <v>275</v>
      </c>
      <c r="F7" s="40" t="s">
        <v>483</v>
      </c>
      <c r="G7" s="2"/>
      <c r="H7" s="249"/>
      <c r="I7" s="2"/>
    </row>
    <row r="8" spans="1:9" ht="18" customHeight="1" x14ac:dyDescent="0.15">
      <c r="A8" s="2"/>
      <c r="B8" s="2"/>
      <c r="C8" s="2"/>
      <c r="D8" s="2"/>
      <c r="E8" s="2"/>
      <c r="F8" s="2"/>
      <c r="G8" s="2"/>
      <c r="H8" s="2"/>
      <c r="I8" s="2"/>
    </row>
    <row r="9" spans="1:9" ht="18" customHeight="1" x14ac:dyDescent="0.15">
      <c r="A9" s="522" t="s">
        <v>276</v>
      </c>
      <c r="B9" s="560"/>
      <c r="C9" s="560"/>
      <c r="D9" s="560"/>
      <c r="E9" s="560"/>
      <c r="F9" s="560"/>
      <c r="G9" s="560"/>
      <c r="H9" s="560"/>
      <c r="I9" s="560"/>
    </row>
    <row r="10" spans="1:9" ht="28.5" customHeight="1" x14ac:dyDescent="0.15">
      <c r="A10" s="2"/>
      <c r="B10" s="2"/>
      <c r="C10" s="2"/>
      <c r="D10" s="250"/>
      <c r="E10" s="250"/>
      <c r="F10" s="250"/>
      <c r="G10" s="250"/>
      <c r="H10" s="250"/>
      <c r="I10" s="2"/>
    </row>
    <row r="11" spans="1:9" ht="30" customHeight="1" x14ac:dyDescent="0.15">
      <c r="A11" s="2"/>
      <c r="B11" s="20"/>
      <c r="C11" s="20"/>
      <c r="D11" s="20"/>
      <c r="E11" s="403" t="s">
        <v>322</v>
      </c>
      <c r="F11" s="20"/>
      <c r="G11" s="20"/>
      <c r="H11" s="20"/>
      <c r="I11" s="2"/>
    </row>
    <row r="12" spans="1:9" ht="30" customHeight="1" x14ac:dyDescent="0.15">
      <c r="A12" s="2"/>
      <c r="B12" s="20"/>
      <c r="C12" s="20"/>
      <c r="D12" s="404"/>
      <c r="E12" s="405" t="s">
        <v>325</v>
      </c>
      <c r="F12" s="406"/>
      <c r="G12" s="20"/>
      <c r="H12" s="20"/>
      <c r="I12" s="83"/>
    </row>
    <row r="13" spans="1:9" ht="30" customHeight="1" x14ac:dyDescent="0.15">
      <c r="A13" s="2"/>
      <c r="B13" s="20"/>
      <c r="C13" s="407"/>
      <c r="D13" s="408"/>
      <c r="E13" s="409" t="str">
        <f>E34</f>
        <v>Frenship Middle Ct. 20</v>
      </c>
      <c r="F13" s="410"/>
      <c r="G13" s="407"/>
      <c r="H13" s="20"/>
      <c r="I13" s="83"/>
    </row>
    <row r="14" spans="1:9" ht="30" customHeight="1" x14ac:dyDescent="0.15">
      <c r="A14" s="2"/>
      <c r="B14" s="411"/>
      <c r="C14" s="412"/>
      <c r="D14" s="413"/>
      <c r="E14" s="414" t="s">
        <v>397</v>
      </c>
      <c r="F14" s="415"/>
      <c r="G14" s="416"/>
      <c r="H14" s="29"/>
      <c r="I14" s="83"/>
    </row>
    <row r="15" spans="1:9" ht="30" customHeight="1" x14ac:dyDescent="0.15">
      <c r="A15" s="2"/>
      <c r="B15" s="411"/>
      <c r="C15" s="29"/>
      <c r="D15" s="404"/>
      <c r="E15" s="417"/>
      <c r="F15" s="406"/>
      <c r="G15" s="411"/>
      <c r="H15" s="29"/>
      <c r="I15" s="83"/>
    </row>
    <row r="16" spans="1:9" ht="30" customHeight="1" x14ac:dyDescent="0.15">
      <c r="A16" s="2"/>
      <c r="B16" s="411"/>
      <c r="C16" s="29"/>
      <c r="D16" s="247"/>
      <c r="E16" s="418" t="s">
        <v>399</v>
      </c>
      <c r="F16" s="20"/>
      <c r="G16" s="411"/>
      <c r="H16" s="29"/>
      <c r="I16" s="83"/>
    </row>
    <row r="17" spans="1:9" ht="30" customHeight="1" x14ac:dyDescent="0.15">
      <c r="A17" s="2"/>
      <c r="B17" s="411"/>
      <c r="C17" s="72" t="s">
        <v>470</v>
      </c>
      <c r="D17" s="247"/>
      <c r="E17" s="20"/>
      <c r="F17" s="20"/>
      <c r="G17" s="419" t="s">
        <v>471</v>
      </c>
      <c r="H17" s="29"/>
      <c r="I17" s="83"/>
    </row>
    <row r="18" spans="1:9" ht="30" customHeight="1" x14ac:dyDescent="0.15">
      <c r="A18" s="2"/>
      <c r="B18" s="420"/>
      <c r="C18" s="72" t="str">
        <f>D23</f>
        <v>Frenship Middle Ct. 21</v>
      </c>
      <c r="D18" s="200"/>
      <c r="E18" s="403" t="s">
        <v>337</v>
      </c>
      <c r="F18" s="200"/>
      <c r="G18" s="419" t="str">
        <f>E13</f>
        <v>Frenship Middle Ct. 20</v>
      </c>
      <c r="H18" s="421"/>
      <c r="I18" s="83"/>
    </row>
    <row r="19" spans="1:9" ht="30" customHeight="1" x14ac:dyDescent="0.15">
      <c r="A19" s="32"/>
      <c r="B19" s="422"/>
      <c r="C19" s="423" t="s">
        <v>352</v>
      </c>
      <c r="D19" s="424"/>
      <c r="E19" s="405" t="s">
        <v>323</v>
      </c>
      <c r="F19" s="406"/>
      <c r="G19" s="425" t="s">
        <v>288</v>
      </c>
      <c r="H19" s="422"/>
      <c r="I19" s="73"/>
    </row>
    <row r="20" spans="1:9" ht="30" customHeight="1" x14ac:dyDescent="0.15">
      <c r="A20" s="32"/>
      <c r="B20" s="426"/>
      <c r="C20" s="29"/>
      <c r="D20" s="408"/>
      <c r="E20" s="427" t="str">
        <f>F7</f>
        <v>Frenship Middle Ct. 21</v>
      </c>
      <c r="F20" s="410"/>
      <c r="G20" s="428"/>
      <c r="H20" s="426"/>
      <c r="I20" s="73"/>
    </row>
    <row r="21" spans="1:9" ht="30" customHeight="1" x14ac:dyDescent="0.15">
      <c r="A21" s="32"/>
      <c r="B21" s="426"/>
      <c r="C21" s="426"/>
      <c r="D21" s="429"/>
      <c r="E21" s="430" t="s">
        <v>404</v>
      </c>
      <c r="F21" s="431"/>
      <c r="G21" s="432"/>
      <c r="H21" s="426"/>
      <c r="I21" s="73"/>
    </row>
    <row r="22" spans="1:9" ht="30" customHeight="1" x14ac:dyDescent="0.15">
      <c r="A22" s="32"/>
      <c r="B22" s="426"/>
      <c r="C22" s="426"/>
      <c r="D22" s="433" t="s">
        <v>472</v>
      </c>
      <c r="E22" s="434"/>
      <c r="F22" s="435" t="s">
        <v>473</v>
      </c>
      <c r="G22" s="426"/>
      <c r="H22" s="426"/>
      <c r="I22" s="73"/>
    </row>
    <row r="23" spans="1:9" ht="30" customHeight="1" x14ac:dyDescent="0.15">
      <c r="A23" s="32"/>
      <c r="B23" s="426"/>
      <c r="C23" s="436"/>
      <c r="D23" s="72" t="str">
        <f>E47</f>
        <v>Frenship Middle Ct. 21</v>
      </c>
      <c r="E23" s="418" t="s">
        <v>338</v>
      </c>
      <c r="F23" s="419" t="str">
        <f>E13</f>
        <v>Frenship Middle Ct. 20</v>
      </c>
      <c r="G23" s="436"/>
      <c r="H23" s="426"/>
      <c r="I23" s="73"/>
    </row>
    <row r="24" spans="1:9" ht="30" customHeight="1" x14ac:dyDescent="0.15">
      <c r="A24" s="32"/>
      <c r="B24" s="29"/>
      <c r="C24" s="416"/>
      <c r="D24" s="423" t="s">
        <v>375</v>
      </c>
      <c r="E24" s="403" t="s">
        <v>442</v>
      </c>
      <c r="F24" s="425" t="s">
        <v>316</v>
      </c>
      <c r="G24" s="437"/>
      <c r="H24" s="411"/>
      <c r="I24" s="73"/>
    </row>
    <row r="25" spans="1:9" ht="30" customHeight="1" x14ac:dyDescent="0.15">
      <c r="A25" s="32"/>
      <c r="B25" s="29"/>
      <c r="C25" s="411"/>
      <c r="D25" s="438"/>
      <c r="E25" s="405" t="s">
        <v>284</v>
      </c>
      <c r="F25" s="439"/>
      <c r="G25" s="29"/>
      <c r="H25" s="411"/>
      <c r="I25" s="73"/>
    </row>
    <row r="26" spans="1:9" ht="30" customHeight="1" x14ac:dyDescent="0.15">
      <c r="A26" s="32"/>
      <c r="B26" s="29"/>
      <c r="C26" s="411"/>
      <c r="D26" s="440"/>
      <c r="E26" s="427" t="str">
        <f>D7</f>
        <v>Frenship Middle Ct. 20</v>
      </c>
      <c r="F26" s="441"/>
      <c r="G26" s="29"/>
      <c r="H26" s="411"/>
      <c r="I26" s="73"/>
    </row>
    <row r="27" spans="1:9" ht="30" customHeight="1" x14ac:dyDescent="0.15">
      <c r="A27" s="32"/>
      <c r="B27" s="29"/>
      <c r="C27" s="20"/>
      <c r="D27" s="413"/>
      <c r="E27" s="430" t="s">
        <v>484</v>
      </c>
      <c r="F27" s="415"/>
      <c r="G27" s="20"/>
      <c r="H27" s="411"/>
      <c r="I27" s="73"/>
    </row>
    <row r="28" spans="1:9" ht="30" customHeight="1" x14ac:dyDescent="0.15">
      <c r="A28" s="32"/>
      <c r="B28" s="442"/>
      <c r="C28" s="20"/>
      <c r="D28" s="404"/>
      <c r="E28" s="434"/>
      <c r="F28" s="406"/>
      <c r="G28" s="20"/>
      <c r="H28" s="411"/>
      <c r="I28" s="73"/>
    </row>
    <row r="29" spans="1:9" ht="30" customHeight="1" x14ac:dyDescent="0.15">
      <c r="A29" s="32"/>
      <c r="B29" s="72" t="s">
        <v>475</v>
      </c>
      <c r="C29" s="20"/>
      <c r="D29" s="20"/>
      <c r="E29" s="418" t="s">
        <v>330</v>
      </c>
      <c r="F29" s="20"/>
      <c r="G29" s="20"/>
      <c r="H29" s="419" t="s">
        <v>476</v>
      </c>
      <c r="I29" s="73"/>
    </row>
    <row r="30" spans="1:9" ht="30" customHeight="1" x14ac:dyDescent="0.15">
      <c r="A30" s="420"/>
      <c r="B30" s="423" t="str">
        <f>C42</f>
        <v>Frenship Middle Ct. 21</v>
      </c>
      <c r="C30" s="20"/>
      <c r="D30" s="200"/>
      <c r="E30" s="20"/>
      <c r="F30" s="20"/>
      <c r="G30" s="20"/>
      <c r="H30" s="425" t="str">
        <f>G18</f>
        <v>Frenship Middle Ct. 20</v>
      </c>
      <c r="I30" s="421"/>
    </row>
    <row r="31" spans="1:9" ht="30" customHeight="1" x14ac:dyDescent="0.15">
      <c r="A31" s="443" t="s">
        <v>332</v>
      </c>
      <c r="B31" s="72" t="s">
        <v>396</v>
      </c>
      <c r="C31" s="20"/>
      <c r="D31" s="20"/>
      <c r="E31" s="20"/>
      <c r="F31" s="20"/>
      <c r="G31" s="20"/>
      <c r="H31" s="419" t="s">
        <v>359</v>
      </c>
      <c r="I31" s="444" t="s">
        <v>333</v>
      </c>
    </row>
    <row r="32" spans="1:9" ht="30" customHeight="1" x14ac:dyDescent="0.15">
      <c r="A32" s="419" t="s">
        <v>302</v>
      </c>
      <c r="B32" s="29"/>
      <c r="C32" s="20"/>
      <c r="D32" s="200"/>
      <c r="E32" s="403" t="s">
        <v>334</v>
      </c>
      <c r="F32" s="200"/>
      <c r="G32" s="20"/>
      <c r="H32" s="411"/>
      <c r="I32" s="29"/>
    </row>
    <row r="33" spans="1:9" ht="30" customHeight="1" x14ac:dyDescent="0.15">
      <c r="A33" s="411"/>
      <c r="B33" s="29"/>
      <c r="C33" s="20"/>
      <c r="D33" s="424"/>
      <c r="E33" s="405" t="s">
        <v>339</v>
      </c>
      <c r="F33" s="406"/>
      <c r="G33" s="20"/>
      <c r="H33" s="411"/>
      <c r="I33" s="73"/>
    </row>
    <row r="34" spans="1:9" ht="30" customHeight="1" x14ac:dyDescent="0.15">
      <c r="A34" s="411"/>
      <c r="B34" s="442"/>
      <c r="C34" s="20"/>
      <c r="D34" s="408"/>
      <c r="E34" s="409" t="str">
        <f>E26</f>
        <v>Frenship Middle Ct. 20</v>
      </c>
      <c r="F34" s="410"/>
      <c r="G34" s="20"/>
      <c r="H34" s="411"/>
      <c r="I34" s="73"/>
    </row>
    <row r="35" spans="1:9" ht="30" customHeight="1" x14ac:dyDescent="0.15">
      <c r="A35" s="411"/>
      <c r="B35" s="29"/>
      <c r="C35" s="411"/>
      <c r="D35" s="429"/>
      <c r="E35" s="414" t="s">
        <v>347</v>
      </c>
      <c r="F35" s="431"/>
      <c r="G35" s="442"/>
      <c r="H35" s="411"/>
      <c r="I35" s="13"/>
    </row>
    <row r="36" spans="1:9" ht="30" customHeight="1" x14ac:dyDescent="0.15">
      <c r="A36" s="411"/>
      <c r="B36" s="29"/>
      <c r="C36" s="411"/>
      <c r="D36" s="433" t="s">
        <v>477</v>
      </c>
      <c r="E36" s="417"/>
      <c r="F36" s="435" t="s">
        <v>478</v>
      </c>
      <c r="G36" s="442"/>
      <c r="H36" s="411"/>
      <c r="I36" s="13"/>
    </row>
    <row r="37" spans="1:9" ht="30" customHeight="1" x14ac:dyDescent="0.15">
      <c r="A37" s="411"/>
      <c r="B37" s="29"/>
      <c r="C37" s="420"/>
      <c r="D37" s="445" t="str">
        <f>D23</f>
        <v>Frenship Middle Ct. 21</v>
      </c>
      <c r="E37" s="446" t="s">
        <v>453</v>
      </c>
      <c r="F37" s="447" t="str">
        <f>F23</f>
        <v>Frenship Middle Ct. 20</v>
      </c>
      <c r="G37" s="421"/>
      <c r="H37" s="411"/>
      <c r="I37" s="13"/>
    </row>
    <row r="38" spans="1:9" ht="30" customHeight="1" x14ac:dyDescent="0.15">
      <c r="A38" s="411"/>
      <c r="B38" s="426"/>
      <c r="C38" s="422"/>
      <c r="D38" s="448" t="s">
        <v>364</v>
      </c>
      <c r="E38" s="449" t="s">
        <v>326</v>
      </c>
      <c r="F38" s="450" t="s">
        <v>403</v>
      </c>
      <c r="G38" s="451"/>
      <c r="H38" s="426"/>
      <c r="I38" s="13"/>
    </row>
    <row r="39" spans="1:9" ht="30" customHeight="1" x14ac:dyDescent="0.15">
      <c r="A39" s="411"/>
      <c r="B39" s="426"/>
      <c r="C39" s="426"/>
      <c r="D39" s="438"/>
      <c r="E39" s="405" t="s">
        <v>335</v>
      </c>
      <c r="F39" s="439"/>
      <c r="G39" s="426"/>
      <c r="H39" s="426"/>
      <c r="I39" s="73"/>
    </row>
    <row r="40" spans="1:9" ht="30" customHeight="1" x14ac:dyDescent="0.15">
      <c r="A40" s="411"/>
      <c r="B40" s="426"/>
      <c r="C40" s="426"/>
      <c r="D40" s="440"/>
      <c r="E40" s="409" t="str">
        <f>E20</f>
        <v>Frenship Middle Ct. 21</v>
      </c>
      <c r="F40" s="441"/>
      <c r="G40" s="426"/>
      <c r="H40" s="426"/>
      <c r="I40" s="73"/>
    </row>
    <row r="41" spans="1:9" ht="30" customHeight="1" x14ac:dyDescent="0.15">
      <c r="A41" s="411"/>
      <c r="B41" s="426"/>
      <c r="C41" s="423" t="s">
        <v>479</v>
      </c>
      <c r="D41" s="413"/>
      <c r="E41" s="414" t="s">
        <v>354</v>
      </c>
      <c r="F41" s="415"/>
      <c r="G41" s="419" t="s">
        <v>480</v>
      </c>
      <c r="H41" s="426"/>
      <c r="I41" s="73"/>
    </row>
    <row r="42" spans="1:9" ht="30" customHeight="1" x14ac:dyDescent="0.15">
      <c r="A42" s="411"/>
      <c r="B42" s="436"/>
      <c r="C42" s="423" t="str">
        <f>D37</f>
        <v>Frenship Middle Ct. 21</v>
      </c>
      <c r="D42" s="404"/>
      <c r="E42" s="452"/>
      <c r="F42" s="406"/>
      <c r="G42" s="419" t="str">
        <f>G18</f>
        <v>Frenship Middle Ct. 20</v>
      </c>
      <c r="H42" s="436"/>
      <c r="I42" s="73"/>
    </row>
    <row r="43" spans="1:9" ht="30" customHeight="1" x14ac:dyDescent="0.15">
      <c r="A43" s="20"/>
      <c r="B43" s="416"/>
      <c r="C43" s="72" t="s">
        <v>298</v>
      </c>
      <c r="D43" s="20"/>
      <c r="E43" s="418" t="s">
        <v>405</v>
      </c>
      <c r="F43" s="20"/>
      <c r="G43" s="419" t="s">
        <v>300</v>
      </c>
      <c r="H43" s="412"/>
      <c r="I43" s="83"/>
    </row>
    <row r="44" spans="1:9" ht="30" customHeight="1" x14ac:dyDescent="0.15">
      <c r="A44" s="20"/>
      <c r="B44" s="411"/>
      <c r="C44" s="29"/>
      <c r="D44" s="20"/>
      <c r="E44" s="20"/>
      <c r="F44" s="20"/>
      <c r="G44" s="411"/>
      <c r="H44" s="29"/>
      <c r="I44" s="83"/>
    </row>
    <row r="45" spans="1:9" ht="30" customHeight="1" x14ac:dyDescent="0.15">
      <c r="A45" s="20"/>
      <c r="B45" s="411"/>
      <c r="C45" s="29"/>
      <c r="D45" s="20"/>
      <c r="E45" s="403" t="s">
        <v>327</v>
      </c>
      <c r="F45" s="20"/>
      <c r="G45" s="411"/>
      <c r="H45" s="29"/>
      <c r="I45" s="83"/>
    </row>
    <row r="46" spans="1:9" ht="30" customHeight="1" x14ac:dyDescent="0.15">
      <c r="A46" s="20"/>
      <c r="B46" s="411"/>
      <c r="C46" s="29"/>
      <c r="D46" s="404"/>
      <c r="E46" s="405" t="s">
        <v>481</v>
      </c>
      <c r="F46" s="406"/>
      <c r="G46" s="411"/>
      <c r="H46" s="29"/>
      <c r="I46" s="83"/>
    </row>
    <row r="47" spans="1:9" ht="30" customHeight="1" x14ac:dyDescent="0.15">
      <c r="A47" s="20"/>
      <c r="B47" s="411"/>
      <c r="C47" s="421"/>
      <c r="D47" s="408"/>
      <c r="E47" s="409" t="str">
        <f>E40</f>
        <v>Frenship Middle Ct. 21</v>
      </c>
      <c r="F47" s="410"/>
      <c r="G47" s="420"/>
      <c r="H47" s="29"/>
      <c r="I47" s="83"/>
    </row>
    <row r="48" spans="1:9" ht="30" customHeight="1" x14ac:dyDescent="0.15">
      <c r="A48" s="20"/>
      <c r="B48" s="20"/>
      <c r="C48" s="453"/>
      <c r="D48" s="413"/>
      <c r="E48" s="414" t="s">
        <v>385</v>
      </c>
      <c r="F48" s="415"/>
      <c r="G48" s="453"/>
      <c r="H48" s="20"/>
      <c r="I48" s="83"/>
    </row>
    <row r="49" spans="1:9" ht="30" customHeight="1" x14ac:dyDescent="0.15">
      <c r="A49" s="20"/>
      <c r="B49" s="20"/>
      <c r="C49" s="20"/>
      <c r="D49" s="404"/>
      <c r="E49" s="417"/>
      <c r="F49" s="406"/>
      <c r="G49" s="20"/>
      <c r="H49" s="20"/>
      <c r="I49" s="83"/>
    </row>
    <row r="50" spans="1:9" ht="30" customHeight="1" x14ac:dyDescent="0.15">
      <c r="A50" s="20"/>
      <c r="B50" s="20"/>
      <c r="C50" s="20"/>
      <c r="D50" s="247"/>
      <c r="E50" s="418" t="s">
        <v>341</v>
      </c>
      <c r="F50" s="20"/>
      <c r="G50" s="20"/>
      <c r="H50" s="20"/>
      <c r="I50" s="83"/>
    </row>
    <row r="51" spans="1:9" ht="28.5" customHeight="1" x14ac:dyDescent="0.15">
      <c r="A51" s="2"/>
      <c r="B51" s="2"/>
      <c r="C51" s="20"/>
      <c r="D51" s="20"/>
      <c r="E51" s="20"/>
      <c r="F51" s="20"/>
      <c r="G51" s="20"/>
      <c r="H51" s="20"/>
      <c r="I51" s="2"/>
    </row>
    <row r="52" spans="1:9" ht="18" customHeight="1" x14ac:dyDescent="0.15">
      <c r="A52" s="25"/>
      <c r="B52" s="2"/>
      <c r="C52" s="2"/>
      <c r="D52" s="20"/>
      <c r="E52" s="75"/>
      <c r="F52" s="2"/>
      <c r="G52" s="2"/>
      <c r="H52" s="20"/>
      <c r="I52" s="2"/>
    </row>
    <row r="53" spans="1:9" ht="18" customHeight="1" x14ac:dyDescent="0.2">
      <c r="A53" s="313"/>
      <c r="B53" s="145" t="s">
        <v>320</v>
      </c>
      <c r="C53" s="2"/>
      <c r="D53" s="2"/>
      <c r="E53" s="2"/>
      <c r="F53" s="2"/>
      <c r="G53" s="2"/>
      <c r="H53" s="2"/>
      <c r="I53" s="2"/>
    </row>
    <row r="54" spans="1:9" ht="18" customHeight="1" x14ac:dyDescent="0.15">
      <c r="A54" s="146"/>
      <c r="B54" s="2"/>
      <c r="C54" s="2"/>
      <c r="D54" s="2"/>
      <c r="E54" s="2"/>
      <c r="F54" s="2"/>
      <c r="G54" s="2"/>
      <c r="H54" s="2"/>
      <c r="I54" s="2"/>
    </row>
    <row r="55" spans="1:9" ht="18" customHeight="1" x14ac:dyDescent="0.15">
      <c r="A55" s="2"/>
      <c r="B55" s="2"/>
      <c r="C55" s="2"/>
      <c r="D55" s="2"/>
      <c r="E55" s="2"/>
      <c r="F55" s="2"/>
      <c r="G55" s="2"/>
      <c r="H55" s="2"/>
      <c r="I55" s="2"/>
    </row>
    <row r="56" spans="1:9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9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</row>
    <row r="58" spans="1:9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</row>
    <row r="59" spans="1:9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</row>
    <row r="60" spans="1:9" ht="18" customHeight="1" x14ac:dyDescent="0.15">
      <c r="A60" s="2"/>
      <c r="B60" s="2"/>
      <c r="C60" s="2"/>
      <c r="D60" s="2"/>
      <c r="E60" s="2"/>
      <c r="F60" s="2"/>
      <c r="G60" s="2"/>
      <c r="H60" s="2"/>
      <c r="I60" s="2"/>
    </row>
    <row r="61" spans="1:9" ht="18" customHeight="1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ht="18" customHeight="1" x14ac:dyDescent="0.15">
      <c r="A62" s="2"/>
      <c r="B62" s="2"/>
      <c r="C62" s="2"/>
      <c r="D62" s="2"/>
      <c r="E62" s="2"/>
      <c r="F62" s="2"/>
      <c r="G62" s="2"/>
      <c r="H62" s="2"/>
      <c r="I62" s="2"/>
    </row>
  </sheetData>
  <mergeCells count="6">
    <mergeCell ref="A9:I9"/>
    <mergeCell ref="A3:C3"/>
    <mergeCell ref="A1:I1"/>
    <mergeCell ref="A2:I2"/>
    <mergeCell ref="A4:I4"/>
    <mergeCell ref="A5:I5"/>
  </mergeCells>
  <pageMargins left="0.25" right="0.25" top="0.22" bottom="0.24" header="0.22" footer="0.24"/>
  <pageSetup scale="40" orientation="portrait"/>
  <headerFooter>
    <oddFooter>&amp;C&amp;"Helvetica Neue,Regular"&amp;12&amp;K000000&amp;P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455" customWidth="1"/>
    <col min="2" max="9" width="15.6640625" style="455" customWidth="1"/>
    <col min="10" max="10" width="22.6640625" style="455" customWidth="1"/>
    <col min="11" max="256" width="8.83203125" style="455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Pools!B105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Pools!B106</f>
        <v>Apex Event Center Ct. 6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Pools!A104</f>
        <v>Division VI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240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6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RVC Sparks 11</v>
      </c>
      <c r="C12" s="537"/>
      <c r="D12" s="536" t="str">
        <f>A16</f>
        <v>Amarillo Xtreme 11 Aces</v>
      </c>
      <c r="E12" s="537"/>
      <c r="F12" s="536" t="str">
        <f>A19</f>
        <v>DVC 12 Red</v>
      </c>
      <c r="G12" s="537"/>
      <c r="H12" s="536" t="str">
        <f>A22</f>
        <v>PBEVC Spherical Vitality 11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Pools!B108</f>
        <v>RVC Sparks 11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Pools!B109</f>
        <v>Amarillo Xtreme 11 Aces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Pools!B110</f>
        <v>DVC 12 Red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Pools!B111</f>
        <v>PBEVC Spherical Vitality 11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RVC Sparks 11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Amarillo Xtreme 11 Aces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DVC 12 Red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PBEVC Spherical Vitality 11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RVC Sparks 11</v>
      </c>
      <c r="C35" s="507"/>
      <c r="D35" s="506" t="str">
        <f>A30</f>
        <v>DVC 12 Red</v>
      </c>
      <c r="E35" s="507"/>
      <c r="F35" s="508" t="str">
        <f>A16</f>
        <v>Amarillo Xtreme 11 Aces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Amarillo Xtreme 11 Aces</v>
      </c>
      <c r="C36" s="507"/>
      <c r="D36" s="506" t="str">
        <f>A22</f>
        <v>PBEVC Spherical Vitality 11</v>
      </c>
      <c r="E36" s="507"/>
      <c r="F36" s="508" t="str">
        <f>A13</f>
        <v>RVC Sparks 11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RVC Sparks 11</v>
      </c>
      <c r="C37" s="507"/>
      <c r="D37" s="506" t="str">
        <f>A31</f>
        <v>PBEVC Spherical Vitality 11</v>
      </c>
      <c r="E37" s="507"/>
      <c r="F37" s="508" t="str">
        <f>A30</f>
        <v>DVC 12 Red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Amarillo Xtreme 11 Aces</v>
      </c>
      <c r="C38" s="507"/>
      <c r="D38" s="506" t="str">
        <f>A30</f>
        <v>DVC 12 Red</v>
      </c>
      <c r="E38" s="507"/>
      <c r="F38" s="508" t="str">
        <f>A28</f>
        <v>RVC Sparks 11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DVC 12 Red</v>
      </c>
      <c r="C39" s="507"/>
      <c r="D39" s="506" t="str">
        <f>A31</f>
        <v>PBEVC Spherical Vitality 11</v>
      </c>
      <c r="E39" s="507"/>
      <c r="F39" s="508" t="str">
        <f>A16</f>
        <v>Amarillo Xtreme 11 Aces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RVC Sparks 11</v>
      </c>
      <c r="C40" s="507"/>
      <c r="D40" s="506" t="str">
        <f>A29</f>
        <v>Amarillo Xtreme 11 Aces</v>
      </c>
      <c r="E40" s="507"/>
      <c r="F40" s="508" t="str">
        <f>A22</f>
        <v>PBEVC Spherical Vitality 11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3:A15"/>
    <mergeCell ref="B13:C15"/>
    <mergeCell ref="A16:A18"/>
    <mergeCell ref="D16:E18"/>
    <mergeCell ref="F26:H26"/>
    <mergeCell ref="I26:J26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J13:J15"/>
    <mergeCell ref="K13:L15"/>
    <mergeCell ref="B12:C12"/>
    <mergeCell ref="D12:E12"/>
    <mergeCell ref="F12:G12"/>
    <mergeCell ref="A1:M1"/>
    <mergeCell ref="A2:M2"/>
    <mergeCell ref="A7:H7"/>
    <mergeCell ref="H12:I12"/>
    <mergeCell ref="K12:L12"/>
    <mergeCell ref="K16:L18"/>
    <mergeCell ref="J19:J21"/>
    <mergeCell ref="K19:L21"/>
    <mergeCell ref="A22:A24"/>
    <mergeCell ref="H22:I24"/>
    <mergeCell ref="J22:J24"/>
    <mergeCell ref="K22:L24"/>
    <mergeCell ref="J16:J18"/>
    <mergeCell ref="A19:A21"/>
    <mergeCell ref="B26:D26"/>
    <mergeCell ref="D32:E32"/>
    <mergeCell ref="F32:G32"/>
    <mergeCell ref="B30:C30"/>
    <mergeCell ref="D30:E30"/>
    <mergeCell ref="F30:G30"/>
    <mergeCell ref="B34:C34"/>
    <mergeCell ref="D34:E34"/>
    <mergeCell ref="F34:G34"/>
    <mergeCell ref="I34:L34"/>
    <mergeCell ref="B32:C32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456" customWidth="1"/>
    <col min="2" max="9" width="15.6640625" style="456" customWidth="1"/>
    <col min="10" max="10" width="22.6640625" style="456" customWidth="1"/>
    <col min="11" max="256" width="8.83203125" style="456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Pools!C105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Pools!C106</f>
        <v>Apex Event Center Ct. 7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Pools!A104</f>
        <v>Division VI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263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7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3:23 Heat 111</v>
      </c>
      <c r="C12" s="537"/>
      <c r="D12" s="536" t="str">
        <f>A16</f>
        <v>Amarillo Xtreme 12 Serpents</v>
      </c>
      <c r="E12" s="537"/>
      <c r="F12" s="536" t="str">
        <f>A19</f>
        <v>MVC Mayhem 11</v>
      </c>
      <c r="G12" s="537"/>
      <c r="H12" s="536" t="str">
        <f>A22</f>
        <v>PBEVC Wreck 'Em 10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Pools!C108</f>
        <v>3:23 Heat 111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Pools!C109</f>
        <v>Amarillo Xtreme 12 Serpents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Pools!C110</f>
        <v>MVC Mayhem 11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Pools!C111</f>
        <v>PBEVC Wreck 'Em 10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3:23 Heat 111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Amarillo Xtreme 12 Serpents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MVC Mayhem 11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PBEVC Wreck 'Em 10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3:23 Heat 111</v>
      </c>
      <c r="C35" s="507"/>
      <c r="D35" s="506" t="str">
        <f>A30</f>
        <v>MVC Mayhem 11</v>
      </c>
      <c r="E35" s="507"/>
      <c r="F35" s="508" t="str">
        <f>A16</f>
        <v>Amarillo Xtreme 12 Serpents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Amarillo Xtreme 12 Serpents</v>
      </c>
      <c r="C36" s="507"/>
      <c r="D36" s="506" t="str">
        <f>A22</f>
        <v>PBEVC Wreck 'Em 10</v>
      </c>
      <c r="E36" s="507"/>
      <c r="F36" s="508" t="str">
        <f>A13</f>
        <v>3:23 Heat 111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3:23 Heat 111</v>
      </c>
      <c r="C37" s="507"/>
      <c r="D37" s="506" t="str">
        <f>A31</f>
        <v>PBEVC Wreck 'Em 10</v>
      </c>
      <c r="E37" s="507"/>
      <c r="F37" s="508" t="str">
        <f>A30</f>
        <v>MVC Mayhem 11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Amarillo Xtreme 12 Serpents</v>
      </c>
      <c r="C38" s="507"/>
      <c r="D38" s="506" t="str">
        <f>A30</f>
        <v>MVC Mayhem 11</v>
      </c>
      <c r="E38" s="507"/>
      <c r="F38" s="508" t="str">
        <f>A28</f>
        <v>3:23 Heat 111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MVC Mayhem 11</v>
      </c>
      <c r="C39" s="507"/>
      <c r="D39" s="506" t="str">
        <f>A31</f>
        <v>PBEVC Wreck 'Em 10</v>
      </c>
      <c r="E39" s="507"/>
      <c r="F39" s="508" t="str">
        <f>A16</f>
        <v>Amarillo Xtreme 12 Serpents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3:23 Heat 111</v>
      </c>
      <c r="C40" s="507"/>
      <c r="D40" s="506" t="str">
        <f>A29</f>
        <v>Amarillo Xtreme 12 Serpents</v>
      </c>
      <c r="E40" s="507"/>
      <c r="F40" s="508" t="str">
        <f>A22</f>
        <v>PBEVC Wreck 'Em 10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3:A15"/>
    <mergeCell ref="B13:C15"/>
    <mergeCell ref="A16:A18"/>
    <mergeCell ref="D16:E18"/>
    <mergeCell ref="F26:H26"/>
    <mergeCell ref="I26:J26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J13:J15"/>
    <mergeCell ref="K13:L15"/>
    <mergeCell ref="B12:C12"/>
    <mergeCell ref="D12:E12"/>
    <mergeCell ref="F12:G12"/>
    <mergeCell ref="A1:M1"/>
    <mergeCell ref="A2:M2"/>
    <mergeCell ref="A7:H7"/>
    <mergeCell ref="H12:I12"/>
    <mergeCell ref="K12:L12"/>
    <mergeCell ref="K16:L18"/>
    <mergeCell ref="J19:J21"/>
    <mergeCell ref="K19:L21"/>
    <mergeCell ref="A22:A24"/>
    <mergeCell ref="H22:I24"/>
    <mergeCell ref="J22:J24"/>
    <mergeCell ref="K22:L24"/>
    <mergeCell ref="J16:J18"/>
    <mergeCell ref="A19:A21"/>
    <mergeCell ref="B26:D26"/>
    <mergeCell ref="D32:E32"/>
    <mergeCell ref="F32:G32"/>
    <mergeCell ref="B30:C30"/>
    <mergeCell ref="D30:E30"/>
    <mergeCell ref="F30:G30"/>
    <mergeCell ref="B34:C34"/>
    <mergeCell ref="D34:E34"/>
    <mergeCell ref="F34:G34"/>
    <mergeCell ref="I34:L34"/>
    <mergeCell ref="B32:C32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IV43"/>
  <sheetViews>
    <sheetView showGridLines="0" workbookViewId="0"/>
  </sheetViews>
  <sheetFormatPr baseColWidth="10" defaultColWidth="8.83203125" defaultRowHeight="12.75" customHeight="1" x14ac:dyDescent="0.15"/>
  <cols>
    <col min="1" max="1" width="38.6640625" style="457" customWidth="1"/>
    <col min="2" max="9" width="15.6640625" style="457" customWidth="1"/>
    <col min="10" max="10" width="22.6640625" style="457" customWidth="1"/>
    <col min="11" max="256" width="8.83203125" style="457" customWidth="1"/>
  </cols>
  <sheetData>
    <row r="1" spans="1:13" ht="18.5" customHeight="1" x14ac:dyDescent="0.2">
      <c r="A1" s="487" t="str">
        <f>Pools!A1</f>
        <v>Lubbock Bid Qualifier</v>
      </c>
      <c r="B1" s="488"/>
      <c r="C1" s="488"/>
      <c r="D1" s="488"/>
      <c r="E1" s="488"/>
      <c r="F1" s="488"/>
      <c r="G1" s="488"/>
      <c r="H1" s="488"/>
      <c r="I1" s="488"/>
      <c r="J1" s="488"/>
      <c r="K1" s="540"/>
      <c r="L1" s="540"/>
      <c r="M1" s="540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89"/>
      <c r="I2" s="489"/>
      <c r="J2" s="489"/>
      <c r="K2" s="541"/>
      <c r="L2" s="541"/>
      <c r="M2" s="541"/>
    </row>
    <row r="3" spans="1:13" ht="14.5" customHeight="1" x14ac:dyDescent="0.15">
      <c r="A3" s="34"/>
      <c r="B3" s="35" t="str">
        <f>Pools!D105</f>
        <v>PM Pool - 2:30pm Start</v>
      </c>
      <c r="C3" s="36"/>
      <c r="D3" s="34"/>
      <c r="E3" s="34"/>
      <c r="F3" s="34"/>
      <c r="G3" s="34"/>
      <c r="H3" s="2"/>
      <c r="I3" s="2"/>
      <c r="J3" s="2"/>
      <c r="K3" s="37"/>
      <c r="L3" s="37"/>
      <c r="M3" s="37"/>
    </row>
    <row r="4" spans="1:13" ht="14.5" customHeight="1" x14ac:dyDescent="0.15">
      <c r="A4" s="38" t="s">
        <v>236</v>
      </c>
      <c r="B4" s="39" t="str">
        <f>Pools!D106</f>
        <v>Apex Event Center Ct. 8</v>
      </c>
      <c r="C4" s="2"/>
      <c r="D4" s="2"/>
      <c r="E4" s="2"/>
      <c r="F4" s="2"/>
      <c r="G4" s="2"/>
      <c r="H4" s="2"/>
      <c r="I4" s="2"/>
      <c r="J4" s="2"/>
      <c r="K4" s="37"/>
      <c r="L4" s="37"/>
      <c r="M4" s="37"/>
    </row>
    <row r="5" spans="1:13" ht="14.5" customHeight="1" x14ac:dyDescent="0.15">
      <c r="A5" s="38" t="s">
        <v>237</v>
      </c>
      <c r="B5" s="39" t="str">
        <f>Pools!A104</f>
        <v>Division VI</v>
      </c>
      <c r="C5" s="2"/>
      <c r="D5" s="2"/>
      <c r="E5" s="2"/>
      <c r="F5" s="2"/>
      <c r="G5" s="2"/>
      <c r="H5" s="2"/>
      <c r="I5" s="2"/>
      <c r="J5" s="2"/>
      <c r="K5" s="37"/>
      <c r="L5" s="37"/>
      <c r="M5" s="37"/>
    </row>
    <row r="6" spans="1:13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37"/>
      <c r="L6" s="37"/>
      <c r="M6" s="37"/>
    </row>
    <row r="7" spans="1:13" ht="14.5" customHeight="1" x14ac:dyDescent="0.15">
      <c r="A7" s="522" t="s">
        <v>264</v>
      </c>
      <c r="B7" s="523"/>
      <c r="C7" s="523"/>
      <c r="D7" s="523"/>
      <c r="E7" s="523"/>
      <c r="F7" s="523"/>
      <c r="G7" s="523"/>
      <c r="H7" s="523"/>
      <c r="I7" s="2"/>
      <c r="J7" s="2"/>
      <c r="K7" s="37"/>
      <c r="L7" s="37"/>
      <c r="M7" s="37"/>
    </row>
    <row r="8" spans="1:13" ht="13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37"/>
      <c r="L8" s="37"/>
      <c r="M8" s="37"/>
    </row>
    <row r="9" spans="1:13" ht="13.75" customHeight="1" x14ac:dyDescent="0.15">
      <c r="A9" s="43" t="s">
        <v>239</v>
      </c>
      <c r="B9" s="39" t="s">
        <v>265</v>
      </c>
      <c r="C9" s="2"/>
      <c r="D9" s="44"/>
      <c r="E9" s="44"/>
      <c r="F9" s="44"/>
      <c r="G9" s="44"/>
      <c r="H9" s="2"/>
      <c r="I9" s="2"/>
      <c r="J9" s="2"/>
      <c r="K9" s="37"/>
      <c r="L9" s="37"/>
      <c r="M9" s="37"/>
    </row>
    <row r="10" spans="1:13" ht="13.75" customHeight="1" x14ac:dyDescent="0.15">
      <c r="A10" s="43" t="s">
        <v>241</v>
      </c>
      <c r="B10" s="45">
        <v>8</v>
      </c>
      <c r="C10" s="46"/>
      <c r="D10" s="44"/>
      <c r="E10" s="44"/>
      <c r="F10" s="44"/>
      <c r="G10" s="44"/>
      <c r="H10" s="2"/>
      <c r="I10" s="2"/>
      <c r="J10" s="2"/>
      <c r="K10" s="37"/>
      <c r="L10" s="37"/>
      <c r="M10" s="37"/>
    </row>
    <row r="11" spans="1:13" ht="13.7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L11" s="48"/>
      <c r="M11" s="37"/>
    </row>
    <row r="12" spans="1:13" ht="13.75" customHeight="1" x14ac:dyDescent="0.15">
      <c r="A12" s="49" t="s">
        <v>242</v>
      </c>
      <c r="B12" s="536" t="str">
        <f>A13</f>
        <v>NLVC 11 Elite</v>
      </c>
      <c r="C12" s="537"/>
      <c r="D12" s="536" t="str">
        <f>A16</f>
        <v>Fortitude Serve-ivors 12</v>
      </c>
      <c r="E12" s="537"/>
      <c r="F12" s="536" t="str">
        <f>A19</f>
        <v>Amarillo Xtreme 11 Dynamite</v>
      </c>
      <c r="G12" s="537"/>
      <c r="H12" s="536" t="str">
        <f>A22</f>
        <v>PBEVC Triple Point 11</v>
      </c>
      <c r="I12" s="537"/>
      <c r="J12" s="49" t="s">
        <v>243</v>
      </c>
      <c r="K12" s="525" t="s">
        <v>244</v>
      </c>
      <c r="L12" s="526"/>
      <c r="M12" s="50"/>
    </row>
    <row r="13" spans="1:13" ht="24" customHeight="1" x14ac:dyDescent="0.15">
      <c r="A13" s="542" t="str">
        <f>Pools!D108</f>
        <v>NLVC 11 Elite</v>
      </c>
      <c r="B13" s="543"/>
      <c r="C13" s="544"/>
      <c r="D13" s="53"/>
      <c r="E13" s="53"/>
      <c r="F13" s="53"/>
      <c r="G13" s="53"/>
      <c r="H13" s="53"/>
      <c r="I13" s="53"/>
      <c r="J13" s="527">
        <v>1</v>
      </c>
      <c r="K13" s="530"/>
      <c r="L13" s="531"/>
      <c r="M13" s="50"/>
    </row>
    <row r="14" spans="1:13" ht="24" customHeight="1" x14ac:dyDescent="0.15">
      <c r="A14" s="528"/>
      <c r="B14" s="545"/>
      <c r="C14" s="546"/>
      <c r="D14" s="53"/>
      <c r="E14" s="53"/>
      <c r="F14" s="53"/>
      <c r="G14" s="53"/>
      <c r="H14" s="53"/>
      <c r="I14" s="53"/>
      <c r="J14" s="528"/>
      <c r="K14" s="532"/>
      <c r="L14" s="533"/>
      <c r="M14" s="50"/>
    </row>
    <row r="15" spans="1:13" ht="24" customHeight="1" x14ac:dyDescent="0.15">
      <c r="A15" s="529"/>
      <c r="B15" s="547"/>
      <c r="C15" s="548"/>
      <c r="D15" s="53"/>
      <c r="E15" s="53"/>
      <c r="F15" s="53"/>
      <c r="G15" s="53"/>
      <c r="H15" s="53"/>
      <c r="I15" s="53"/>
      <c r="J15" s="529"/>
      <c r="K15" s="534"/>
      <c r="L15" s="535"/>
      <c r="M15" s="50"/>
    </row>
    <row r="16" spans="1:13" ht="24" customHeight="1" x14ac:dyDescent="0.15">
      <c r="A16" s="542" t="str">
        <f>Pools!D109</f>
        <v>Fortitude Serve-ivors 12</v>
      </c>
      <c r="B16" s="58" t="str">
        <f>IF(E13&gt;0,E13," ")</f>
        <v xml:space="preserve"> </v>
      </c>
      <c r="C16" s="58" t="str">
        <f>IF(D13&gt;0,D13," ")</f>
        <v xml:space="preserve"> </v>
      </c>
      <c r="D16" s="543"/>
      <c r="E16" s="544"/>
      <c r="F16" s="53"/>
      <c r="G16" s="53"/>
      <c r="H16" s="53"/>
      <c r="I16" s="53"/>
      <c r="J16" s="527">
        <v>2</v>
      </c>
      <c r="K16" s="530"/>
      <c r="L16" s="531"/>
      <c r="M16" s="50"/>
    </row>
    <row r="17" spans="1:13" ht="24" customHeight="1" x14ac:dyDescent="0.15">
      <c r="A17" s="528"/>
      <c r="B17" s="58" t="str">
        <f>IF(E14&gt;0,E14," ")</f>
        <v xml:space="preserve"> </v>
      </c>
      <c r="C17" s="58" t="str">
        <f>IF(D14&gt;0,D14," ")</f>
        <v xml:space="preserve"> </v>
      </c>
      <c r="D17" s="545"/>
      <c r="E17" s="546"/>
      <c r="F17" s="53"/>
      <c r="G17" s="53"/>
      <c r="H17" s="53"/>
      <c r="I17" s="53"/>
      <c r="J17" s="528"/>
      <c r="K17" s="532"/>
      <c r="L17" s="533"/>
      <c r="M17" s="50"/>
    </row>
    <row r="18" spans="1:13" ht="24" customHeight="1" x14ac:dyDescent="0.15">
      <c r="A18" s="529"/>
      <c r="B18" s="58" t="str">
        <f>IF(E15&gt;0,E15," ")</f>
        <v xml:space="preserve"> </v>
      </c>
      <c r="C18" s="58" t="str">
        <f>IF(D15&gt;0,D15," ")</f>
        <v xml:space="preserve"> </v>
      </c>
      <c r="D18" s="547"/>
      <c r="E18" s="548"/>
      <c r="F18" s="53"/>
      <c r="G18" s="53"/>
      <c r="H18" s="53"/>
      <c r="I18" s="53"/>
      <c r="J18" s="529"/>
      <c r="K18" s="534"/>
      <c r="L18" s="535"/>
      <c r="M18" s="50"/>
    </row>
    <row r="19" spans="1:13" ht="24" customHeight="1" x14ac:dyDescent="0.15">
      <c r="A19" s="542" t="str">
        <f>Pools!D110</f>
        <v>Amarillo Xtreme 11 Dynamite</v>
      </c>
      <c r="B19" s="58" t="str">
        <f>IF(G13&gt;0,G13," ")</f>
        <v xml:space="preserve"> </v>
      </c>
      <c r="C19" s="58" t="str">
        <f>IF(F13&gt;0,F13," ")</f>
        <v xml:space="preserve"> </v>
      </c>
      <c r="D19" s="58" t="str">
        <f>IF(G16&gt;0,G16," ")</f>
        <v xml:space="preserve"> </v>
      </c>
      <c r="E19" s="58" t="str">
        <f>IF(F16&gt;0,F16," ")</f>
        <v xml:space="preserve"> </v>
      </c>
      <c r="F19" s="51"/>
      <c r="G19" s="52"/>
      <c r="H19" s="53"/>
      <c r="I19" s="53"/>
      <c r="J19" s="527">
        <v>3</v>
      </c>
      <c r="K19" s="530"/>
      <c r="L19" s="531"/>
      <c r="M19" s="50"/>
    </row>
    <row r="20" spans="1:13" ht="24" customHeight="1" x14ac:dyDescent="0.15">
      <c r="A20" s="528"/>
      <c r="B20" s="58" t="str">
        <f>IF(G14&gt;0,G14," ")</f>
        <v xml:space="preserve"> </v>
      </c>
      <c r="C20" s="58" t="str">
        <f>IF(F14&gt;0,F14," ")</f>
        <v xml:space="preserve"> </v>
      </c>
      <c r="D20" s="58" t="str">
        <f>IF(G17&gt;0,G17," ")</f>
        <v xml:space="preserve"> </v>
      </c>
      <c r="E20" s="58" t="str">
        <f>IF(F17&gt;0,F17," ")</f>
        <v xml:space="preserve"> </v>
      </c>
      <c r="F20" s="54"/>
      <c r="G20" s="55"/>
      <c r="H20" s="53"/>
      <c r="I20" s="53"/>
      <c r="J20" s="528"/>
      <c r="K20" s="532"/>
      <c r="L20" s="533"/>
      <c r="M20" s="50"/>
    </row>
    <row r="21" spans="1:13" ht="24" customHeight="1" x14ac:dyDescent="0.15">
      <c r="A21" s="529"/>
      <c r="B21" s="58" t="str">
        <f>IF(G15&gt;0,G15," ")</f>
        <v xml:space="preserve"> </v>
      </c>
      <c r="C21" s="58" t="str">
        <f>IF(F15&gt;0,F15," ")</f>
        <v xml:space="preserve"> </v>
      </c>
      <c r="D21" s="58" t="str">
        <f>IF(G18&gt;0,G18," ")</f>
        <v xml:space="preserve"> </v>
      </c>
      <c r="E21" s="58" t="str">
        <f>IF(F18&gt;0,F18," ")</f>
        <v xml:space="preserve"> </v>
      </c>
      <c r="F21" s="56"/>
      <c r="G21" s="57"/>
      <c r="H21" s="53"/>
      <c r="I21" s="53"/>
      <c r="J21" s="529"/>
      <c r="K21" s="534"/>
      <c r="L21" s="535"/>
      <c r="M21" s="50"/>
    </row>
    <row r="22" spans="1:13" ht="24" customHeight="1" x14ac:dyDescent="0.15">
      <c r="A22" s="542" t="str">
        <f>Pools!D111</f>
        <v>PBEVC Triple Point 11</v>
      </c>
      <c r="B22" s="58" t="str">
        <f>IF(I13&gt;0,I13," ")</f>
        <v xml:space="preserve"> </v>
      </c>
      <c r="C22" s="58" t="str">
        <f>IF(H13&gt;0,H13," ")</f>
        <v xml:space="preserve"> </v>
      </c>
      <c r="D22" s="58" t="str">
        <f>IF(I16&gt;0,I16," ")</f>
        <v xml:space="preserve"> </v>
      </c>
      <c r="E22" s="58" t="str">
        <f>IF(H16&gt;0,H16," ")</f>
        <v xml:space="preserve"> </v>
      </c>
      <c r="F22" s="58" t="str">
        <f>IF(I19&gt;0,I19," ")</f>
        <v xml:space="preserve"> </v>
      </c>
      <c r="G22" s="58" t="str">
        <f>IF(H19&gt;0,H19," ")</f>
        <v xml:space="preserve"> </v>
      </c>
      <c r="H22" s="543"/>
      <c r="I22" s="544"/>
      <c r="J22" s="527">
        <v>4</v>
      </c>
      <c r="K22" s="530"/>
      <c r="L22" s="531"/>
      <c r="M22" s="50"/>
    </row>
    <row r="23" spans="1:13" ht="24" customHeight="1" x14ac:dyDescent="0.15">
      <c r="A23" s="528"/>
      <c r="B23" s="58" t="str">
        <f>IF(I14&gt;0,I14," ")</f>
        <v xml:space="preserve"> </v>
      </c>
      <c r="C23" s="58" t="str">
        <f>IF(H14&gt;0,H14," ")</f>
        <v xml:space="preserve"> </v>
      </c>
      <c r="D23" s="58" t="str">
        <f>IF(I17&gt;0,I17," ")</f>
        <v xml:space="preserve"> </v>
      </c>
      <c r="E23" s="58" t="str">
        <f>IF(H17&gt;0,H17," ")</f>
        <v xml:space="preserve"> </v>
      </c>
      <c r="F23" s="58" t="str">
        <f>IF(I20&gt;0,I20," ")</f>
        <v xml:space="preserve"> </v>
      </c>
      <c r="G23" s="58" t="str">
        <f>IF(H20&gt;0,H20," ")</f>
        <v xml:space="preserve"> </v>
      </c>
      <c r="H23" s="545"/>
      <c r="I23" s="546"/>
      <c r="J23" s="528"/>
      <c r="K23" s="532"/>
      <c r="L23" s="533"/>
      <c r="M23" s="50"/>
    </row>
    <row r="24" spans="1:13" ht="24" customHeight="1" x14ac:dyDescent="0.15">
      <c r="A24" s="529"/>
      <c r="B24" s="58" t="str">
        <f>IF(I15&gt;0,I15," ")</f>
        <v xml:space="preserve"> </v>
      </c>
      <c r="C24" s="58" t="str">
        <f>IF(H15&gt;0,H15," ")</f>
        <v xml:space="preserve"> </v>
      </c>
      <c r="D24" s="58" t="str">
        <f>IF(I18&gt;0,I18," ")</f>
        <v xml:space="preserve"> </v>
      </c>
      <c r="E24" s="58" t="str">
        <f>IF(H18&gt;0,H18," ")</f>
        <v xml:space="preserve"> </v>
      </c>
      <c r="F24" s="58" t="str">
        <f>IF(I21&gt;0,I21," ")</f>
        <v xml:space="preserve"> </v>
      </c>
      <c r="G24" s="58" t="str">
        <f>IF(H21&gt;0,H21," ")</f>
        <v xml:space="preserve"> </v>
      </c>
      <c r="H24" s="547"/>
      <c r="I24" s="548"/>
      <c r="J24" s="529"/>
      <c r="K24" s="534"/>
      <c r="L24" s="535"/>
      <c r="M24" s="50"/>
    </row>
    <row r="25" spans="1:13" ht="40.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59"/>
      <c r="L25" s="59"/>
      <c r="M25" s="37"/>
    </row>
    <row r="26" spans="1:13" ht="13.75" customHeight="1" x14ac:dyDescent="0.15">
      <c r="A26" s="2"/>
      <c r="B26" s="516" t="s">
        <v>245</v>
      </c>
      <c r="C26" s="517"/>
      <c r="D26" s="517"/>
      <c r="E26" s="60"/>
      <c r="F26" s="516" t="s">
        <v>246</v>
      </c>
      <c r="G26" s="517"/>
      <c r="H26" s="517"/>
      <c r="I26" s="516" t="s">
        <v>247</v>
      </c>
      <c r="J26" s="517"/>
      <c r="K26" s="48"/>
      <c r="L26" s="37"/>
      <c r="M26" s="37"/>
    </row>
    <row r="27" spans="1:13" ht="13.75" customHeight="1" x14ac:dyDescent="0.15">
      <c r="A27" s="61"/>
      <c r="B27" s="506" t="s">
        <v>248</v>
      </c>
      <c r="C27" s="520"/>
      <c r="D27" s="521" t="s">
        <v>249</v>
      </c>
      <c r="E27" s="520"/>
      <c r="F27" s="521" t="s">
        <v>248</v>
      </c>
      <c r="G27" s="520"/>
      <c r="H27" s="62" t="s">
        <v>249</v>
      </c>
      <c r="I27" s="62" t="s">
        <v>250</v>
      </c>
      <c r="J27" s="62" t="s">
        <v>251</v>
      </c>
      <c r="K27" s="64" t="s">
        <v>252</v>
      </c>
      <c r="L27" s="50"/>
      <c r="M27" s="37"/>
    </row>
    <row r="28" spans="1:13" ht="24" customHeight="1" x14ac:dyDescent="0.15">
      <c r="A28" s="49" t="str">
        <f>A13</f>
        <v>NLVC 11 Elite</v>
      </c>
      <c r="B28" s="512"/>
      <c r="C28" s="513"/>
      <c r="D28" s="512"/>
      <c r="E28" s="513"/>
      <c r="F28" s="512"/>
      <c r="G28" s="513"/>
      <c r="H28" s="53"/>
      <c r="I28" s="65">
        <f>D13+D14+D15+F13+F14+F15+H13+H14+H15</f>
        <v>0</v>
      </c>
      <c r="J28" s="65">
        <f>E13+E14+E15+G13+G14+G15+I13+I14+I15</f>
        <v>0</v>
      </c>
      <c r="K28" s="65">
        <f>I28-J28</f>
        <v>0</v>
      </c>
      <c r="L28" s="50"/>
      <c r="M28" s="37"/>
    </row>
    <row r="29" spans="1:13" ht="24" customHeight="1" x14ac:dyDescent="0.15">
      <c r="A29" s="49" t="str">
        <f>A16</f>
        <v>Fortitude Serve-ivors 12</v>
      </c>
      <c r="B29" s="514"/>
      <c r="C29" s="515"/>
      <c r="D29" s="514"/>
      <c r="E29" s="515"/>
      <c r="F29" s="514"/>
      <c r="G29" s="515"/>
      <c r="H29" s="66"/>
      <c r="I29" s="67" t="e">
        <f>B16+B17+B18+F16+F17+F18+H16+H17+H18</f>
        <v>#VALUE!</v>
      </c>
      <c r="J29" s="67" t="e">
        <f>C16+C17+C18+G16+G17+G18+I16+I17+I18</f>
        <v>#VALUE!</v>
      </c>
      <c r="K29" s="67" t="e">
        <f>I29-J29</f>
        <v>#VALUE!</v>
      </c>
      <c r="L29" s="50"/>
      <c r="M29" s="37"/>
    </row>
    <row r="30" spans="1:13" ht="24" customHeight="1" x14ac:dyDescent="0.15">
      <c r="A30" s="49" t="str">
        <f>A19</f>
        <v>Amarillo Xtreme 11 Dynamite</v>
      </c>
      <c r="B30" s="514"/>
      <c r="C30" s="515"/>
      <c r="D30" s="514"/>
      <c r="E30" s="515"/>
      <c r="F30" s="514"/>
      <c r="G30" s="515"/>
      <c r="H30" s="66"/>
      <c r="I30" s="67" t="e">
        <f>B19+B20+B21+D19+D20+D21+H19+H20+H21</f>
        <v>#VALUE!</v>
      </c>
      <c r="J30" s="67" t="e">
        <f>C19+C20+C21+E19+E20+E21+I19+I20+I21</f>
        <v>#VALUE!</v>
      </c>
      <c r="K30" s="67" t="e">
        <f>I30-J30</f>
        <v>#VALUE!</v>
      </c>
      <c r="L30" s="50"/>
      <c r="M30" s="37"/>
    </row>
    <row r="31" spans="1:13" ht="24" customHeight="1" x14ac:dyDescent="0.15">
      <c r="A31" s="49" t="str">
        <f>A22</f>
        <v>PBEVC Triple Point 11</v>
      </c>
      <c r="B31" s="514"/>
      <c r="C31" s="515"/>
      <c r="D31" s="514"/>
      <c r="E31" s="515"/>
      <c r="F31" s="514"/>
      <c r="G31" s="515"/>
      <c r="H31" s="66"/>
      <c r="I31" s="67" t="e">
        <f>B22+B23+B24+D22+D23+D24+F22+F23+F24</f>
        <v>#VALUE!</v>
      </c>
      <c r="J31" s="67" t="e">
        <f>C22+C23+C24+E22+E23+E24+G22+G23+G24</f>
        <v>#VALUE!</v>
      </c>
      <c r="K31" s="67" t="e">
        <f>I31-J31</f>
        <v>#VALUE!</v>
      </c>
      <c r="L31" s="50"/>
      <c r="M31" s="37"/>
    </row>
    <row r="32" spans="1:13" ht="13.75" customHeight="1" x14ac:dyDescent="0.15">
      <c r="A32" s="18"/>
      <c r="B32" s="538">
        <f>SUM(B28:C31)</f>
        <v>0</v>
      </c>
      <c r="C32" s="539"/>
      <c r="D32" s="538">
        <f>SUM(D28:E31)</f>
        <v>0</v>
      </c>
      <c r="E32" s="539"/>
      <c r="F32" s="538">
        <f>SUM(F28:G31)</f>
        <v>0</v>
      </c>
      <c r="G32" s="539"/>
      <c r="H32" s="68">
        <f>SUM(H28:H31)</f>
        <v>0</v>
      </c>
      <c r="I32" s="69" t="e">
        <f>SUM(I28:I31)</f>
        <v>#VALUE!</v>
      </c>
      <c r="J32" s="69" t="e">
        <f>SUM(J28:J31)</f>
        <v>#VALUE!</v>
      </c>
      <c r="K32" s="69" t="e">
        <f>SUM(K28:K31)</f>
        <v>#VALUE!</v>
      </c>
      <c r="L32" s="37"/>
      <c r="M32" s="37"/>
    </row>
    <row r="33" spans="1:13" ht="24" customHeight="1" x14ac:dyDescent="0.15">
      <c r="A33" s="47"/>
      <c r="B33" s="47"/>
      <c r="C33" s="47"/>
      <c r="D33" s="47"/>
      <c r="E33" s="47"/>
      <c r="F33" s="47"/>
      <c r="G33" s="47"/>
      <c r="H33" s="2"/>
      <c r="I33" s="2"/>
      <c r="J33" s="2"/>
      <c r="K33" s="37"/>
      <c r="L33" s="37"/>
      <c r="M33" s="37"/>
    </row>
    <row r="34" spans="1:13" ht="24" customHeight="1" x14ac:dyDescent="0.15">
      <c r="A34" s="70"/>
      <c r="B34" s="506" t="s">
        <v>253</v>
      </c>
      <c r="C34" s="507"/>
      <c r="D34" s="506" t="s">
        <v>253</v>
      </c>
      <c r="E34" s="507"/>
      <c r="F34" s="508" t="s">
        <v>254</v>
      </c>
      <c r="G34" s="509"/>
      <c r="H34" s="13"/>
      <c r="I34" s="510" t="s">
        <v>266</v>
      </c>
      <c r="J34" s="549"/>
      <c r="K34" s="505"/>
      <c r="L34" s="505"/>
      <c r="M34" s="37"/>
    </row>
    <row r="35" spans="1:13" ht="18" customHeight="1" x14ac:dyDescent="0.15">
      <c r="A35" s="71" t="s">
        <v>256</v>
      </c>
      <c r="B35" s="506" t="str">
        <f>A28</f>
        <v>NLVC 11 Elite</v>
      </c>
      <c r="C35" s="507"/>
      <c r="D35" s="506" t="str">
        <f>A30</f>
        <v>Amarillo Xtreme 11 Dynamite</v>
      </c>
      <c r="E35" s="507"/>
      <c r="F35" s="508" t="str">
        <f>A16</f>
        <v>Fortitude Serve-ivors 12</v>
      </c>
      <c r="G35" s="509"/>
      <c r="H35" s="13"/>
      <c r="I35" s="510" t="s">
        <v>257</v>
      </c>
      <c r="J35" s="549"/>
      <c r="K35" s="505"/>
      <c r="L35" s="505"/>
      <c r="M35" s="37"/>
    </row>
    <row r="36" spans="1:13" ht="18" customHeight="1" x14ac:dyDescent="0.15">
      <c r="A36" s="71" t="s">
        <v>258</v>
      </c>
      <c r="B36" s="506" t="str">
        <f>A16</f>
        <v>Fortitude Serve-ivors 12</v>
      </c>
      <c r="C36" s="507"/>
      <c r="D36" s="506" t="str">
        <f>A22</f>
        <v>PBEVC Triple Point 11</v>
      </c>
      <c r="E36" s="507"/>
      <c r="F36" s="508" t="str">
        <f>A13</f>
        <v>NLVC 11 Elite</v>
      </c>
      <c r="G36" s="509"/>
      <c r="H36" s="13"/>
      <c r="I36" s="83"/>
      <c r="J36" s="83"/>
      <c r="K36" s="74"/>
      <c r="L36" s="74"/>
      <c r="M36" s="37"/>
    </row>
    <row r="37" spans="1:13" ht="18" customHeight="1" x14ac:dyDescent="0.15">
      <c r="A37" s="71" t="s">
        <v>259</v>
      </c>
      <c r="B37" s="506" t="str">
        <f>A28</f>
        <v>NLVC 11 Elite</v>
      </c>
      <c r="C37" s="507"/>
      <c r="D37" s="506" t="str">
        <f>A31</f>
        <v>PBEVC Triple Point 11</v>
      </c>
      <c r="E37" s="507"/>
      <c r="F37" s="508" t="str">
        <f>A30</f>
        <v>Amarillo Xtreme 11 Dynamite</v>
      </c>
      <c r="G37" s="509"/>
      <c r="H37" s="13"/>
      <c r="I37" s="510" t="s">
        <v>267</v>
      </c>
      <c r="J37" s="549"/>
      <c r="K37" s="505"/>
      <c r="L37" s="505"/>
      <c r="M37" s="37"/>
    </row>
    <row r="38" spans="1:13" ht="18" customHeight="1" x14ac:dyDescent="0.15">
      <c r="A38" s="71" t="s">
        <v>268</v>
      </c>
      <c r="B38" s="506" t="str">
        <f>A29</f>
        <v>Fortitude Serve-ivors 12</v>
      </c>
      <c r="C38" s="507"/>
      <c r="D38" s="506" t="str">
        <f>A30</f>
        <v>Amarillo Xtreme 11 Dynamite</v>
      </c>
      <c r="E38" s="507"/>
      <c r="F38" s="508" t="str">
        <f>A28</f>
        <v>NLVC 11 Elite</v>
      </c>
      <c r="G38" s="509"/>
      <c r="H38" s="13"/>
      <c r="I38" s="510" t="s">
        <v>261</v>
      </c>
      <c r="J38" s="549"/>
      <c r="K38" s="505"/>
      <c r="L38" s="505"/>
      <c r="M38" s="37"/>
    </row>
    <row r="39" spans="1:13" ht="18" customHeight="1" x14ac:dyDescent="0.15">
      <c r="A39" s="71" t="s">
        <v>269</v>
      </c>
      <c r="B39" s="506" t="str">
        <f>A30</f>
        <v>Amarillo Xtreme 11 Dynamite</v>
      </c>
      <c r="C39" s="507"/>
      <c r="D39" s="506" t="str">
        <f>A31</f>
        <v>PBEVC Triple Point 11</v>
      </c>
      <c r="E39" s="507"/>
      <c r="F39" s="508" t="str">
        <f>A16</f>
        <v>Fortitude Serve-ivors 12</v>
      </c>
      <c r="G39" s="509"/>
      <c r="H39" s="13"/>
      <c r="I39" s="2"/>
      <c r="J39" s="2"/>
      <c r="K39" s="37"/>
      <c r="L39" s="37"/>
      <c r="M39" s="37"/>
    </row>
    <row r="40" spans="1:13" ht="18" customHeight="1" x14ac:dyDescent="0.15">
      <c r="A40" s="71" t="s">
        <v>270</v>
      </c>
      <c r="B40" s="506" t="str">
        <f>A13</f>
        <v>NLVC 11 Elite</v>
      </c>
      <c r="C40" s="507"/>
      <c r="D40" s="506" t="str">
        <f>A29</f>
        <v>Fortitude Serve-ivors 12</v>
      </c>
      <c r="E40" s="507"/>
      <c r="F40" s="508" t="str">
        <f>A22</f>
        <v>PBEVC Triple Point 11</v>
      </c>
      <c r="G40" s="509"/>
      <c r="H40" s="13"/>
      <c r="I40" s="2"/>
      <c r="J40" s="2"/>
      <c r="K40" s="37"/>
      <c r="L40" s="37"/>
      <c r="M40" s="37"/>
    </row>
    <row r="41" spans="1:13" ht="18" customHeight="1" x14ac:dyDescent="0.15">
      <c r="A41" s="18"/>
      <c r="B41" s="18"/>
      <c r="C41" s="18"/>
      <c r="D41" s="18"/>
      <c r="E41" s="18"/>
      <c r="F41" s="18"/>
      <c r="G41" s="18"/>
      <c r="H41" s="2"/>
      <c r="I41" s="2"/>
      <c r="J41" s="2"/>
      <c r="K41" s="37"/>
      <c r="L41" s="37"/>
      <c r="M41" s="37"/>
    </row>
    <row r="42" spans="1:13" ht="18" customHeight="1" x14ac:dyDescent="0.15">
      <c r="A42" s="511"/>
      <c r="B42" s="511"/>
      <c r="C42" s="511"/>
      <c r="D42" s="511"/>
      <c r="E42" s="511"/>
      <c r="F42" s="511"/>
      <c r="G42" s="511"/>
      <c r="H42" s="511"/>
      <c r="I42" s="75"/>
      <c r="J42" s="2"/>
      <c r="K42" s="37"/>
      <c r="L42" s="37"/>
      <c r="M42" s="37"/>
    </row>
    <row r="43" spans="1:13" ht="18" customHeight="1" x14ac:dyDescent="0.2">
      <c r="A43" s="502" t="s">
        <v>271</v>
      </c>
      <c r="B43" s="503"/>
      <c r="C43" s="503"/>
      <c r="D43" s="503"/>
      <c r="E43" s="503"/>
      <c r="F43" s="503"/>
      <c r="G43" s="503"/>
      <c r="H43" s="503"/>
      <c r="I43" s="77"/>
      <c r="J43" s="2"/>
      <c r="K43" s="37"/>
      <c r="L43" s="37"/>
      <c r="M43" s="37"/>
    </row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2" right="0.23" top="0.17" bottom="0.2" header="0.17" footer="0.2"/>
  <pageSetup scale="64" orientation="landscape"/>
  <headerFooter>
    <oddFooter>&amp;C&amp;"Helvetica Neue,Regular"&amp;12&amp;K000000&amp;P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IV77"/>
  <sheetViews>
    <sheetView showGridLines="0" workbookViewId="0"/>
  </sheetViews>
  <sheetFormatPr baseColWidth="10" defaultColWidth="8.83203125" defaultRowHeight="12.75" customHeight="1" x14ac:dyDescent="0.15"/>
  <cols>
    <col min="1" max="1" width="27.6640625" style="458" customWidth="1"/>
    <col min="2" max="6" width="30.5" style="458" customWidth="1"/>
    <col min="7" max="7" width="27.6640625" style="458" customWidth="1"/>
    <col min="8" max="9" width="25.6640625" style="458" customWidth="1"/>
    <col min="10" max="256" width="8.83203125" style="458" customWidth="1"/>
  </cols>
  <sheetData>
    <row r="1" spans="1:13" ht="20.5" customHeight="1" x14ac:dyDescent="0.2">
      <c r="A1" s="550" t="str">
        <f>Pools!A1</f>
        <v>Lubbock Bid Qualifier</v>
      </c>
      <c r="B1" s="553"/>
      <c r="C1" s="553"/>
      <c r="D1" s="553"/>
      <c r="E1" s="553"/>
      <c r="F1" s="553"/>
      <c r="G1" s="553"/>
      <c r="H1" s="459"/>
      <c r="I1" s="459"/>
      <c r="J1" s="37"/>
      <c r="K1" s="37"/>
      <c r="L1" s="37"/>
      <c r="M1" s="37"/>
    </row>
    <row r="2" spans="1:13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  <c r="H2" s="460"/>
      <c r="I2" s="460"/>
      <c r="J2" s="37"/>
      <c r="K2" s="37"/>
      <c r="L2" s="37"/>
      <c r="M2" s="37"/>
    </row>
    <row r="3" spans="1:13" ht="18.5" customHeight="1" x14ac:dyDescent="0.2">
      <c r="A3" s="554"/>
      <c r="B3" s="554"/>
      <c r="C3" s="554"/>
      <c r="D3" s="3"/>
      <c r="E3" s="3"/>
      <c r="F3" s="2"/>
      <c r="G3" s="2"/>
      <c r="H3" s="2"/>
      <c r="I3" s="2"/>
      <c r="J3" s="37"/>
      <c r="K3" s="37"/>
      <c r="L3" s="37"/>
      <c r="M3" s="37"/>
    </row>
    <row r="4" spans="1:13" ht="20.5" customHeight="1" x14ac:dyDescent="0.2">
      <c r="A4" s="550" t="str">
        <f>Pools!A104</f>
        <v>Division VI</v>
      </c>
      <c r="B4" s="551"/>
      <c r="C4" s="551"/>
      <c r="D4" s="551"/>
      <c r="E4" s="551"/>
      <c r="F4" s="551"/>
      <c r="G4" s="551"/>
      <c r="H4" s="461"/>
      <c r="I4" s="461"/>
      <c r="J4" s="37"/>
      <c r="K4" s="37"/>
      <c r="L4" s="37"/>
      <c r="M4" s="37"/>
    </row>
    <row r="5" spans="1:13" ht="20.5" customHeight="1" x14ac:dyDescent="0.2">
      <c r="A5" s="550" t="s">
        <v>274</v>
      </c>
      <c r="B5" s="551"/>
      <c r="C5" s="551"/>
      <c r="D5" s="551"/>
      <c r="E5" s="551"/>
      <c r="F5" s="551"/>
      <c r="G5" s="551"/>
      <c r="H5" s="461"/>
      <c r="I5" s="461"/>
      <c r="J5" s="37"/>
      <c r="K5" s="37"/>
      <c r="L5" s="37"/>
      <c r="M5" s="37"/>
    </row>
    <row r="6" spans="1:13" ht="20.5" customHeight="1" x14ac:dyDescent="0.2">
      <c r="A6" s="2"/>
      <c r="B6" s="2"/>
      <c r="C6" s="75"/>
      <c r="D6" s="2"/>
      <c r="E6" s="75"/>
      <c r="F6" s="2"/>
      <c r="G6" s="2"/>
      <c r="H6" s="461"/>
      <c r="I6" s="461"/>
      <c r="J6" s="37"/>
      <c r="K6" s="37"/>
      <c r="L6" s="37"/>
      <c r="M6" s="37"/>
    </row>
    <row r="7" spans="1:13" ht="20.5" customHeight="1" x14ac:dyDescent="0.2">
      <c r="A7" s="2"/>
      <c r="B7" s="462"/>
      <c r="C7" s="75"/>
      <c r="D7" s="40" t="s">
        <v>485</v>
      </c>
      <c r="E7" s="250"/>
      <c r="F7" s="2"/>
      <c r="G7" s="462"/>
      <c r="H7" s="87"/>
      <c r="I7" s="87"/>
      <c r="J7" s="37"/>
      <c r="K7" s="37"/>
      <c r="L7" s="37"/>
      <c r="M7" s="37"/>
    </row>
    <row r="8" spans="1:13" ht="13.75" customHeight="1" x14ac:dyDescent="0.15">
      <c r="A8" s="2"/>
      <c r="B8" s="2"/>
      <c r="C8" s="75"/>
      <c r="D8" s="2"/>
      <c r="E8" s="75"/>
      <c r="F8" s="2"/>
      <c r="G8" s="2"/>
      <c r="H8" s="2"/>
      <c r="I8" s="2"/>
      <c r="J8" s="37"/>
      <c r="K8" s="37"/>
      <c r="L8" s="37"/>
      <c r="M8" s="37"/>
    </row>
    <row r="9" spans="1:13" ht="14.5" customHeight="1" x14ac:dyDescent="0.15">
      <c r="A9" s="522" t="s">
        <v>276</v>
      </c>
      <c r="B9" s="560"/>
      <c r="C9" s="560"/>
      <c r="D9" s="560"/>
      <c r="E9" s="560"/>
      <c r="F9" s="560"/>
      <c r="G9" s="560"/>
      <c r="H9" s="2"/>
      <c r="I9" s="2"/>
      <c r="J9" s="37"/>
      <c r="K9" s="37"/>
      <c r="L9" s="37"/>
      <c r="M9" s="37"/>
    </row>
    <row r="10" spans="1:13" ht="14.5" customHeight="1" x14ac:dyDescent="0.15">
      <c r="A10" s="2"/>
      <c r="B10" s="2"/>
      <c r="C10" s="75"/>
      <c r="D10" s="2"/>
      <c r="E10" s="75"/>
      <c r="F10" s="2"/>
      <c r="G10" s="2"/>
      <c r="H10" s="462"/>
      <c r="I10" s="462"/>
      <c r="J10" s="37"/>
      <c r="K10" s="37"/>
      <c r="L10" s="37"/>
      <c r="M10" s="37"/>
    </row>
    <row r="11" spans="1:13" ht="13.75" customHeight="1" x14ac:dyDescent="0.15">
      <c r="A11" s="2"/>
      <c r="B11" s="2"/>
      <c r="C11" s="75"/>
      <c r="D11" s="2"/>
      <c r="E11" s="75"/>
      <c r="F11" s="2"/>
      <c r="G11" s="2"/>
      <c r="H11" s="2"/>
      <c r="I11" s="2"/>
      <c r="J11" s="37"/>
      <c r="K11" s="37"/>
      <c r="L11" s="37"/>
      <c r="M11" s="37"/>
    </row>
    <row r="12" spans="1:13" ht="30" customHeight="1" x14ac:dyDescent="0.15">
      <c r="A12" s="2"/>
      <c r="B12" s="2"/>
      <c r="C12" s="75"/>
      <c r="D12" s="75"/>
      <c r="E12" s="75"/>
      <c r="F12" s="2"/>
      <c r="G12" s="2"/>
      <c r="H12" s="2"/>
      <c r="I12" s="2"/>
      <c r="J12" s="37"/>
      <c r="K12" s="37"/>
      <c r="L12" s="37"/>
      <c r="M12" s="37"/>
    </row>
    <row r="13" spans="1:13" ht="27" customHeight="1" x14ac:dyDescent="0.15">
      <c r="A13" s="2"/>
      <c r="B13" s="2"/>
      <c r="C13" s="463"/>
      <c r="D13" s="464"/>
      <c r="E13" s="251" t="s">
        <v>278</v>
      </c>
      <c r="F13" s="2"/>
      <c r="G13" s="2"/>
      <c r="H13" s="41"/>
      <c r="I13" s="255"/>
      <c r="J13" s="37"/>
      <c r="K13" s="37"/>
      <c r="L13" s="37"/>
      <c r="M13" s="37"/>
    </row>
    <row r="14" spans="1:13" ht="27" customHeight="1" x14ac:dyDescent="0.15">
      <c r="A14" s="2"/>
      <c r="B14" s="32"/>
      <c r="C14" s="302" t="s">
        <v>277</v>
      </c>
      <c r="D14" s="464"/>
      <c r="E14" s="465"/>
      <c r="F14" s="13"/>
      <c r="G14" s="2"/>
      <c r="H14" s="41"/>
      <c r="I14" s="255"/>
      <c r="J14" s="37"/>
      <c r="K14" s="37"/>
      <c r="L14" s="37"/>
      <c r="M14" s="37"/>
    </row>
    <row r="15" spans="1:13" ht="27" customHeight="1" x14ac:dyDescent="0.15">
      <c r="A15" s="464"/>
      <c r="B15" s="466"/>
      <c r="C15" s="467"/>
      <c r="D15" s="2"/>
      <c r="E15" s="466"/>
      <c r="F15" s="13"/>
      <c r="G15" s="2"/>
      <c r="H15" s="41"/>
      <c r="I15" s="255"/>
      <c r="J15" s="37"/>
      <c r="K15" s="37"/>
      <c r="L15" s="37"/>
      <c r="M15" s="37"/>
    </row>
    <row r="16" spans="1:13" ht="27" customHeight="1" x14ac:dyDescent="0.15">
      <c r="A16" s="464"/>
      <c r="B16" s="466"/>
      <c r="C16" s="467"/>
      <c r="D16" s="2"/>
      <c r="E16" s="466"/>
      <c r="F16" s="13"/>
      <c r="G16" s="2"/>
      <c r="H16" s="41"/>
      <c r="I16" s="255"/>
      <c r="J16" s="37"/>
      <c r="K16" s="37"/>
      <c r="L16" s="37"/>
      <c r="M16" s="37"/>
    </row>
    <row r="17" spans="1:13" ht="27" customHeight="1" x14ac:dyDescent="0.15">
      <c r="A17" s="464"/>
      <c r="B17" s="466"/>
      <c r="C17" s="467"/>
      <c r="D17" s="2"/>
      <c r="E17" s="466"/>
      <c r="F17" s="13"/>
      <c r="G17" s="2"/>
      <c r="H17" s="41"/>
      <c r="I17" s="255"/>
      <c r="J17" s="37"/>
      <c r="K17" s="37"/>
      <c r="L17" s="37"/>
      <c r="M17" s="37"/>
    </row>
    <row r="18" spans="1:13" ht="27" customHeight="1" x14ac:dyDescent="0.15">
      <c r="A18" s="2"/>
      <c r="B18" s="32"/>
      <c r="C18" s="270" t="s">
        <v>486</v>
      </c>
      <c r="D18" s="2"/>
      <c r="E18" s="271" t="s">
        <v>280</v>
      </c>
      <c r="F18" s="13"/>
      <c r="G18" s="2"/>
      <c r="H18" s="41"/>
      <c r="I18" s="255"/>
      <c r="J18" s="37"/>
      <c r="K18" s="37"/>
      <c r="L18" s="37"/>
      <c r="M18" s="37"/>
    </row>
    <row r="19" spans="1:13" ht="27" customHeight="1" x14ac:dyDescent="0.15">
      <c r="A19" s="2"/>
      <c r="B19" s="100"/>
      <c r="C19" s="270" t="str">
        <f>E19</f>
        <v>Laura Bush Middle Ct. 32</v>
      </c>
      <c r="D19" s="2"/>
      <c r="E19" s="271" t="str">
        <f>D25</f>
        <v>Laura Bush Middle Ct. 32</v>
      </c>
      <c r="F19" s="118"/>
      <c r="G19" s="2"/>
      <c r="H19" s="41"/>
      <c r="I19" s="255"/>
      <c r="J19" s="37"/>
      <c r="K19" s="37"/>
      <c r="L19" s="37"/>
      <c r="M19" s="37"/>
    </row>
    <row r="20" spans="1:13" ht="27" customHeight="1" x14ac:dyDescent="0.15">
      <c r="A20" s="32"/>
      <c r="B20" s="103"/>
      <c r="C20" s="270" t="s">
        <v>316</v>
      </c>
      <c r="D20" s="2"/>
      <c r="E20" s="271" t="s">
        <v>317</v>
      </c>
      <c r="F20" s="103"/>
      <c r="G20" s="13"/>
      <c r="H20" s="41"/>
      <c r="I20" s="255"/>
      <c r="J20" s="37"/>
      <c r="K20" s="37"/>
      <c r="L20" s="37"/>
      <c r="M20" s="37"/>
    </row>
    <row r="21" spans="1:13" ht="27" customHeight="1" x14ac:dyDescent="0.15">
      <c r="A21" s="32"/>
      <c r="B21" s="108"/>
      <c r="C21" s="467"/>
      <c r="D21" s="2"/>
      <c r="E21" s="466"/>
      <c r="F21" s="108"/>
      <c r="G21" s="13"/>
      <c r="H21" s="41"/>
      <c r="I21" s="255"/>
      <c r="J21" s="37"/>
      <c r="K21" s="37"/>
      <c r="L21" s="37"/>
      <c r="M21" s="37"/>
    </row>
    <row r="22" spans="1:13" ht="27" customHeight="1" x14ac:dyDescent="0.15">
      <c r="A22" s="32"/>
      <c r="B22" s="108"/>
      <c r="C22" s="467"/>
      <c r="D22" s="251" t="s">
        <v>282</v>
      </c>
      <c r="E22" s="466"/>
      <c r="F22" s="108"/>
      <c r="G22" s="13"/>
      <c r="H22" s="41"/>
      <c r="I22" s="255"/>
      <c r="J22" s="37"/>
      <c r="K22" s="37"/>
      <c r="L22" s="37"/>
      <c r="M22" s="37"/>
    </row>
    <row r="23" spans="1:13" ht="27" customHeight="1" x14ac:dyDescent="0.15">
      <c r="A23" s="32"/>
      <c r="B23" s="108"/>
      <c r="C23" s="468"/>
      <c r="D23" s="469"/>
      <c r="E23" s="468"/>
      <c r="F23" s="108"/>
      <c r="G23" s="13"/>
      <c r="H23" s="41"/>
      <c r="I23" s="255"/>
      <c r="J23" s="37"/>
      <c r="K23" s="37"/>
      <c r="L23" s="37"/>
      <c r="M23" s="37"/>
    </row>
    <row r="24" spans="1:13" ht="27" customHeight="1" x14ac:dyDescent="0.15">
      <c r="A24" s="32"/>
      <c r="B24" s="108"/>
      <c r="C24" s="468"/>
      <c r="D24" s="470" t="s">
        <v>284</v>
      </c>
      <c r="E24" s="468"/>
      <c r="F24" s="108"/>
      <c r="G24" s="13"/>
      <c r="H24" s="41"/>
      <c r="I24" s="255"/>
      <c r="J24" s="37"/>
      <c r="K24" s="37"/>
      <c r="L24" s="37"/>
      <c r="M24" s="37"/>
    </row>
    <row r="25" spans="1:13" ht="27" customHeight="1" x14ac:dyDescent="0.15">
      <c r="A25" s="32"/>
      <c r="B25" s="108"/>
      <c r="C25" s="471"/>
      <c r="D25" s="472" t="str">
        <f>D7</f>
        <v>Laura Bush Middle Ct. 32</v>
      </c>
      <c r="E25" s="471"/>
      <c r="F25" s="108"/>
      <c r="G25" s="13"/>
      <c r="H25" s="41"/>
      <c r="I25" s="255"/>
      <c r="J25" s="37"/>
      <c r="K25" s="37"/>
      <c r="L25" s="37"/>
      <c r="M25" s="37"/>
    </row>
    <row r="26" spans="1:13" ht="27" customHeight="1" x14ac:dyDescent="0.15">
      <c r="A26" s="32"/>
      <c r="B26" s="13"/>
      <c r="C26" s="465"/>
      <c r="D26" s="473" t="s">
        <v>474</v>
      </c>
      <c r="E26" s="474"/>
      <c r="F26" s="32"/>
      <c r="G26" s="13"/>
      <c r="H26" s="41"/>
      <c r="I26" s="255"/>
      <c r="J26" s="37"/>
      <c r="K26" s="37"/>
      <c r="L26" s="37"/>
      <c r="M26" s="37"/>
    </row>
    <row r="27" spans="1:13" ht="27" customHeight="1" x14ac:dyDescent="0.15">
      <c r="A27" s="32"/>
      <c r="B27" s="13"/>
      <c r="C27" s="466"/>
      <c r="D27" s="475"/>
      <c r="E27" s="467"/>
      <c r="F27" s="32"/>
      <c r="G27" s="13"/>
      <c r="H27" s="41"/>
      <c r="I27" s="255"/>
      <c r="J27" s="37"/>
      <c r="K27" s="37"/>
      <c r="L27" s="37"/>
      <c r="M27" s="37"/>
    </row>
    <row r="28" spans="1:13" ht="27" customHeight="1" x14ac:dyDescent="0.15">
      <c r="A28" s="32"/>
      <c r="B28" s="13"/>
      <c r="C28" s="466"/>
      <c r="D28" s="476" t="s">
        <v>290</v>
      </c>
      <c r="E28" s="467"/>
      <c r="F28" s="32"/>
      <c r="G28" s="13"/>
      <c r="H28" s="41"/>
      <c r="I28" s="255"/>
      <c r="J28" s="37"/>
      <c r="K28" s="37"/>
      <c r="L28" s="37"/>
      <c r="M28" s="37"/>
    </row>
    <row r="29" spans="1:13" ht="27" customHeight="1" x14ac:dyDescent="0.15">
      <c r="A29" s="32"/>
      <c r="B29" s="13"/>
      <c r="C29" s="464"/>
      <c r="D29" s="477"/>
      <c r="E29" s="464"/>
      <c r="F29" s="32"/>
      <c r="G29" s="13"/>
      <c r="H29" s="41"/>
      <c r="I29" s="255"/>
      <c r="J29" s="37"/>
      <c r="K29" s="37"/>
      <c r="L29" s="37"/>
      <c r="M29" s="37"/>
    </row>
    <row r="30" spans="1:13" ht="27" customHeight="1" x14ac:dyDescent="0.15">
      <c r="A30" s="32"/>
      <c r="B30" s="270" t="s">
        <v>487</v>
      </c>
      <c r="C30" s="464"/>
      <c r="D30" s="464"/>
      <c r="E30" s="464"/>
      <c r="F30" s="271" t="s">
        <v>488</v>
      </c>
      <c r="G30" s="13"/>
      <c r="H30" s="41"/>
      <c r="I30" s="255"/>
      <c r="J30" s="37"/>
      <c r="K30" s="37"/>
      <c r="L30" s="37"/>
      <c r="M30" s="37"/>
    </row>
    <row r="31" spans="1:13" ht="27" customHeight="1" x14ac:dyDescent="0.15">
      <c r="A31" s="100"/>
      <c r="B31" s="270" t="str">
        <f>C43</f>
        <v>Laura Bush Middle Ct. 32</v>
      </c>
      <c r="C31" s="464"/>
      <c r="D31" s="464"/>
      <c r="E31" s="464"/>
      <c r="F31" s="271" t="str">
        <f>C19</f>
        <v>Laura Bush Middle Ct. 32</v>
      </c>
      <c r="G31" s="118"/>
      <c r="H31" s="41"/>
      <c r="I31" s="255"/>
      <c r="J31" s="37"/>
      <c r="K31" s="37"/>
      <c r="L31" s="37"/>
      <c r="M31" s="37"/>
    </row>
    <row r="32" spans="1:13" ht="27" customHeight="1" x14ac:dyDescent="0.15">
      <c r="A32" s="301" t="s">
        <v>297</v>
      </c>
      <c r="B32" s="270" t="s">
        <v>289</v>
      </c>
      <c r="C32" s="464"/>
      <c r="D32" s="464"/>
      <c r="E32" s="464"/>
      <c r="F32" s="271" t="s">
        <v>281</v>
      </c>
      <c r="G32" s="302" t="s">
        <v>301</v>
      </c>
      <c r="H32" s="41"/>
      <c r="I32" s="255"/>
      <c r="J32" s="37"/>
      <c r="K32" s="37"/>
      <c r="L32" s="37"/>
      <c r="M32" s="37"/>
    </row>
    <row r="33" spans="1:13" ht="27" customHeight="1" x14ac:dyDescent="0.15">
      <c r="A33" s="271" t="s">
        <v>302</v>
      </c>
      <c r="B33" s="13"/>
      <c r="C33" s="464"/>
      <c r="D33" s="464"/>
      <c r="E33" s="464"/>
      <c r="F33" s="32"/>
      <c r="G33" s="270" t="s">
        <v>302</v>
      </c>
      <c r="H33" s="41"/>
      <c r="I33" s="255"/>
      <c r="J33" s="37"/>
      <c r="K33" s="37"/>
      <c r="L33" s="37"/>
      <c r="M33" s="37"/>
    </row>
    <row r="34" spans="1:13" ht="27" customHeight="1" x14ac:dyDescent="0.15">
      <c r="A34" s="271" t="s">
        <v>489</v>
      </c>
      <c r="B34" s="13"/>
      <c r="C34" s="464"/>
      <c r="D34" s="251" t="s">
        <v>299</v>
      </c>
      <c r="E34" s="464"/>
      <c r="F34" s="32"/>
      <c r="G34" s="13"/>
      <c r="H34" s="41"/>
      <c r="I34" s="255"/>
      <c r="J34" s="37"/>
      <c r="K34" s="37"/>
      <c r="L34" s="37"/>
      <c r="M34" s="37"/>
    </row>
    <row r="35" spans="1:13" ht="27" customHeight="1" x14ac:dyDescent="0.15">
      <c r="A35" s="32"/>
      <c r="B35" s="13"/>
      <c r="C35" s="466"/>
      <c r="D35" s="469"/>
      <c r="E35" s="467"/>
      <c r="F35" s="32"/>
      <c r="G35" s="13"/>
      <c r="H35" s="41"/>
      <c r="I35" s="41"/>
      <c r="J35" s="42"/>
      <c r="K35" s="42"/>
      <c r="L35" s="42"/>
      <c r="M35" s="42"/>
    </row>
    <row r="36" spans="1:13" ht="27" customHeight="1" x14ac:dyDescent="0.15">
      <c r="A36" s="32"/>
      <c r="B36" s="13"/>
      <c r="C36" s="466"/>
      <c r="D36" s="470" t="s">
        <v>310</v>
      </c>
      <c r="E36" s="467"/>
      <c r="F36" s="32"/>
      <c r="G36" s="13"/>
      <c r="H36" s="250"/>
      <c r="I36" s="250"/>
      <c r="J36" s="478"/>
      <c r="K36" s="478"/>
      <c r="L36" s="478"/>
      <c r="M36" s="478"/>
    </row>
    <row r="37" spans="1:13" ht="27" customHeight="1" x14ac:dyDescent="0.15">
      <c r="A37" s="32"/>
      <c r="B37" s="13"/>
      <c r="C37" s="479"/>
      <c r="D37" s="470" t="str">
        <f>D25</f>
        <v>Laura Bush Middle Ct. 32</v>
      </c>
      <c r="E37" s="480"/>
      <c r="F37" s="32"/>
      <c r="G37" s="13"/>
      <c r="H37" s="273"/>
      <c r="I37" s="273"/>
      <c r="J37" s="481"/>
      <c r="K37" s="481"/>
      <c r="L37" s="481"/>
      <c r="M37" s="481"/>
    </row>
    <row r="38" spans="1:13" ht="27" customHeight="1" x14ac:dyDescent="0.15">
      <c r="A38" s="32"/>
      <c r="B38" s="108"/>
      <c r="C38" s="469"/>
      <c r="D38" s="470" t="s">
        <v>312</v>
      </c>
      <c r="E38" s="469"/>
      <c r="F38" s="108"/>
      <c r="G38" s="13"/>
      <c r="H38" s="41"/>
      <c r="I38" s="41"/>
      <c r="J38" s="42"/>
      <c r="K38" s="42"/>
      <c r="L38" s="42"/>
      <c r="M38" s="42"/>
    </row>
    <row r="39" spans="1:13" ht="27" customHeight="1" x14ac:dyDescent="0.15">
      <c r="A39" s="32"/>
      <c r="B39" s="108"/>
      <c r="C39" s="468"/>
      <c r="D39" s="482"/>
      <c r="E39" s="468"/>
      <c r="F39" s="108"/>
      <c r="G39" s="13"/>
      <c r="H39" s="41"/>
      <c r="I39" s="41"/>
      <c r="J39" s="37"/>
      <c r="K39" s="37"/>
      <c r="L39" s="37"/>
      <c r="M39" s="37"/>
    </row>
    <row r="40" spans="1:13" ht="27" customHeight="1" x14ac:dyDescent="0.15">
      <c r="A40" s="32"/>
      <c r="B40" s="108"/>
      <c r="C40" s="468"/>
      <c r="D40" s="483" t="s">
        <v>315</v>
      </c>
      <c r="E40" s="468"/>
      <c r="F40" s="108"/>
      <c r="G40" s="13"/>
      <c r="H40" s="41"/>
      <c r="I40" s="255"/>
      <c r="J40" s="37"/>
      <c r="K40" s="37"/>
      <c r="L40" s="37"/>
      <c r="M40" s="37"/>
    </row>
    <row r="41" spans="1:13" ht="27" customHeight="1" x14ac:dyDescent="0.15">
      <c r="A41" s="32"/>
      <c r="B41" s="108"/>
      <c r="C41" s="467"/>
      <c r="D41" s="477"/>
      <c r="E41" s="466"/>
      <c r="F41" s="108"/>
      <c r="G41" s="13"/>
      <c r="H41" s="41"/>
      <c r="I41" s="255"/>
      <c r="J41" s="37"/>
      <c r="K41" s="37"/>
      <c r="L41" s="37"/>
      <c r="M41" s="37"/>
    </row>
    <row r="42" spans="1:13" ht="27" customHeight="1" x14ac:dyDescent="0.15">
      <c r="A42" s="32"/>
      <c r="B42" s="108"/>
      <c r="C42" s="270" t="s">
        <v>490</v>
      </c>
      <c r="D42" s="2"/>
      <c r="E42" s="271" t="s">
        <v>491</v>
      </c>
      <c r="F42" s="108"/>
      <c r="G42" s="13"/>
      <c r="H42" s="41"/>
      <c r="I42" s="255"/>
      <c r="J42" s="37"/>
      <c r="K42" s="37"/>
      <c r="L42" s="37"/>
      <c r="M42" s="37"/>
    </row>
    <row r="43" spans="1:13" ht="27" customHeight="1" x14ac:dyDescent="0.15">
      <c r="A43" s="32"/>
      <c r="B43" s="139"/>
      <c r="C43" s="270" t="str">
        <f>C19</f>
        <v>Laura Bush Middle Ct. 32</v>
      </c>
      <c r="D43" s="2"/>
      <c r="E43" s="271" t="str">
        <f>E19</f>
        <v>Laura Bush Middle Ct. 32</v>
      </c>
      <c r="F43" s="139"/>
      <c r="G43" s="13"/>
      <c r="H43" s="41"/>
      <c r="I43" s="255"/>
      <c r="J43" s="37"/>
      <c r="K43" s="37"/>
      <c r="L43" s="37"/>
      <c r="M43" s="37"/>
    </row>
    <row r="44" spans="1:13" ht="27" customHeight="1" x14ac:dyDescent="0.15">
      <c r="A44" s="2"/>
      <c r="B44" s="140"/>
      <c r="C44" s="270" t="s">
        <v>304</v>
      </c>
      <c r="D44" s="2"/>
      <c r="E44" s="271" t="s">
        <v>293</v>
      </c>
      <c r="F44" s="141"/>
      <c r="G44" s="2"/>
      <c r="H44" s="41"/>
      <c r="I44" s="255"/>
      <c r="J44" s="37"/>
      <c r="K44" s="37"/>
      <c r="L44" s="37"/>
      <c r="M44" s="37"/>
    </row>
    <row r="45" spans="1:13" ht="27" customHeight="1" x14ac:dyDescent="0.15">
      <c r="A45" s="464"/>
      <c r="B45" s="466"/>
      <c r="C45" s="467"/>
      <c r="D45" s="2"/>
      <c r="E45" s="466"/>
      <c r="F45" s="13"/>
      <c r="G45" s="2"/>
      <c r="H45" s="41"/>
      <c r="I45" s="255"/>
      <c r="J45" s="37"/>
      <c r="K45" s="37"/>
      <c r="L45" s="37"/>
      <c r="M45" s="37"/>
    </row>
    <row r="46" spans="1:13" ht="27" customHeight="1" x14ac:dyDescent="0.15">
      <c r="A46" s="464"/>
      <c r="B46" s="466"/>
      <c r="C46" s="467"/>
      <c r="D46" s="2"/>
      <c r="E46" s="466"/>
      <c r="F46" s="13"/>
      <c r="G46" s="2"/>
      <c r="H46" s="41"/>
      <c r="I46" s="255"/>
      <c r="J46" s="37"/>
      <c r="K46" s="37"/>
      <c r="L46" s="37"/>
      <c r="M46" s="37"/>
    </row>
    <row r="47" spans="1:13" ht="27" customHeight="1" x14ac:dyDescent="0.15">
      <c r="A47" s="464"/>
      <c r="B47" s="466"/>
      <c r="C47" s="467"/>
      <c r="D47" s="2"/>
      <c r="E47" s="466"/>
      <c r="F47" s="13"/>
      <c r="G47" s="2"/>
      <c r="H47" s="41"/>
      <c r="I47" s="255"/>
      <c r="J47" s="37"/>
      <c r="K47" s="37"/>
      <c r="L47" s="37"/>
      <c r="M47" s="37"/>
    </row>
    <row r="48" spans="1:13" ht="27" customHeight="1" x14ac:dyDescent="0.15">
      <c r="A48" s="2"/>
      <c r="B48" s="32"/>
      <c r="C48" s="467"/>
      <c r="D48" s="464"/>
      <c r="E48" s="466"/>
      <c r="F48" s="13"/>
      <c r="G48" s="2"/>
      <c r="H48" s="41"/>
      <c r="I48" s="255"/>
      <c r="J48" s="37"/>
      <c r="K48" s="37"/>
      <c r="L48" s="37"/>
      <c r="M48" s="37"/>
    </row>
    <row r="49" spans="1:13" ht="27" customHeight="1" x14ac:dyDescent="0.15">
      <c r="A49" s="2"/>
      <c r="B49" s="32"/>
      <c r="C49" s="480"/>
      <c r="D49" s="464"/>
      <c r="E49" s="484" t="s">
        <v>319</v>
      </c>
      <c r="F49" s="13"/>
      <c r="G49" s="2"/>
      <c r="H49" s="41"/>
      <c r="I49" s="41"/>
      <c r="J49" s="37"/>
      <c r="K49" s="37"/>
      <c r="L49" s="37"/>
      <c r="M49" s="37"/>
    </row>
    <row r="50" spans="1:13" ht="27" customHeight="1" x14ac:dyDescent="0.15">
      <c r="A50" s="2"/>
      <c r="B50" s="2"/>
      <c r="C50" s="485" t="s">
        <v>318</v>
      </c>
      <c r="D50" s="464"/>
      <c r="E50" s="477"/>
      <c r="F50" s="2"/>
      <c r="G50" s="2"/>
      <c r="H50" s="2"/>
      <c r="I50" s="2"/>
      <c r="J50" s="37"/>
      <c r="K50" s="37"/>
      <c r="L50" s="37"/>
      <c r="M50" s="37"/>
    </row>
    <row r="51" spans="1:13" ht="21" customHeight="1" x14ac:dyDescent="0.15">
      <c r="A51" s="2"/>
      <c r="B51" s="2"/>
      <c r="C51" s="75"/>
      <c r="D51" s="75"/>
      <c r="E51" s="75"/>
      <c r="F51" s="2"/>
      <c r="G51" s="2"/>
      <c r="H51" s="201"/>
      <c r="I51" s="2"/>
      <c r="J51" s="37"/>
      <c r="K51" s="37"/>
      <c r="L51" s="37"/>
      <c r="M51" s="37"/>
    </row>
    <row r="52" spans="1:13" ht="21" customHeight="1" x14ac:dyDescent="0.15">
      <c r="A52" s="2"/>
      <c r="B52" s="2"/>
      <c r="C52" s="75"/>
      <c r="D52" s="2"/>
      <c r="E52" s="75"/>
      <c r="F52" s="2"/>
      <c r="G52" s="2"/>
      <c r="H52" s="353"/>
      <c r="I52" s="20"/>
      <c r="J52" s="37"/>
      <c r="K52" s="37"/>
      <c r="L52" s="37"/>
      <c r="M52" s="37"/>
    </row>
    <row r="53" spans="1:13" ht="21" customHeight="1" x14ac:dyDescent="0.15">
      <c r="A53" s="2"/>
      <c r="B53" s="2"/>
      <c r="C53" s="75"/>
      <c r="D53" s="2"/>
      <c r="E53" s="75"/>
      <c r="F53" s="20"/>
      <c r="G53" s="2"/>
      <c r="H53" s="200"/>
      <c r="I53" s="2"/>
      <c r="J53" s="37"/>
      <c r="K53" s="37"/>
      <c r="L53" s="37"/>
      <c r="M53" s="37"/>
    </row>
    <row r="54" spans="1:13" ht="21" customHeight="1" x14ac:dyDescent="0.15">
      <c r="A54" s="2"/>
      <c r="B54" s="2"/>
      <c r="C54" s="75"/>
      <c r="D54" s="2"/>
      <c r="E54" s="75"/>
      <c r="F54" s="75"/>
      <c r="G54" s="2"/>
      <c r="H54" s="2"/>
      <c r="I54" s="2"/>
      <c r="J54" s="37"/>
      <c r="K54" s="37"/>
      <c r="L54" s="37"/>
      <c r="M54" s="37"/>
    </row>
    <row r="55" spans="1:13" ht="21" customHeight="1" x14ac:dyDescent="0.15">
      <c r="A55" s="2"/>
      <c r="B55" s="2"/>
      <c r="C55" s="75"/>
      <c r="D55" s="2"/>
      <c r="E55" s="75"/>
      <c r="F55" s="20"/>
      <c r="G55" s="2"/>
      <c r="H55" s="20"/>
      <c r="I55" s="2"/>
      <c r="J55" s="37"/>
      <c r="K55" s="37"/>
      <c r="L55" s="37"/>
      <c r="M55" s="37"/>
    </row>
    <row r="56" spans="1:13" ht="21" customHeight="1" x14ac:dyDescent="0.15">
      <c r="A56" s="2"/>
      <c r="B56" s="2"/>
      <c r="C56" s="75"/>
      <c r="D56" s="2"/>
      <c r="E56" s="75"/>
      <c r="F56" s="353"/>
      <c r="G56" s="2"/>
      <c r="H56" s="20"/>
      <c r="I56" s="2"/>
      <c r="J56" s="37"/>
      <c r="K56" s="37"/>
      <c r="L56" s="37"/>
      <c r="M56" s="37"/>
    </row>
    <row r="57" spans="1:13" ht="21" customHeight="1" x14ac:dyDescent="0.2">
      <c r="A57" s="2"/>
      <c r="B57" s="2"/>
      <c r="C57" s="75"/>
      <c r="D57" s="2"/>
      <c r="E57" s="75"/>
      <c r="F57" s="20"/>
      <c r="G57" s="77"/>
      <c r="H57" s="20"/>
      <c r="I57" s="2"/>
      <c r="J57" s="37"/>
      <c r="K57" s="37"/>
      <c r="L57" s="37"/>
      <c r="M57" s="37"/>
    </row>
    <row r="58" spans="1:13" ht="21" customHeight="1" x14ac:dyDescent="0.2">
      <c r="A58" s="2"/>
      <c r="B58" s="2"/>
      <c r="C58" s="75"/>
      <c r="D58" s="2"/>
      <c r="E58" s="75"/>
      <c r="F58" s="20"/>
      <c r="G58" s="77"/>
      <c r="H58" s="2"/>
      <c r="I58" s="2"/>
      <c r="J58" s="37"/>
      <c r="K58" s="37"/>
      <c r="L58" s="37"/>
      <c r="M58" s="37"/>
    </row>
    <row r="59" spans="1:13" ht="21" customHeight="1" x14ac:dyDescent="0.15">
      <c r="A59" s="2"/>
      <c r="B59" s="2"/>
      <c r="C59" s="75"/>
      <c r="D59" s="2"/>
      <c r="E59" s="75"/>
      <c r="F59" s="75"/>
      <c r="G59" s="2"/>
      <c r="H59" s="2"/>
      <c r="I59" s="2"/>
      <c r="J59" s="37"/>
      <c r="K59" s="37"/>
      <c r="L59" s="37"/>
      <c r="M59" s="37"/>
    </row>
    <row r="60" spans="1:13" ht="21" customHeight="1" x14ac:dyDescent="0.15">
      <c r="A60" s="2"/>
      <c r="B60" s="2"/>
      <c r="C60" s="75"/>
      <c r="D60" s="2"/>
      <c r="E60" s="75"/>
      <c r="F60" s="20"/>
      <c r="G60" s="2"/>
      <c r="H60" s="2"/>
      <c r="I60" s="2"/>
      <c r="J60" s="37"/>
      <c r="K60" s="37"/>
      <c r="L60" s="37"/>
      <c r="M60" s="37"/>
    </row>
    <row r="61" spans="1:13" ht="21" customHeight="1" x14ac:dyDescent="0.15">
      <c r="A61" s="2"/>
      <c r="B61" s="2"/>
      <c r="C61" s="75"/>
      <c r="D61" s="2"/>
      <c r="E61" s="75"/>
      <c r="F61" s="20"/>
      <c r="G61" s="2"/>
      <c r="H61" s="2"/>
      <c r="I61" s="2"/>
      <c r="J61" s="37"/>
      <c r="K61" s="37"/>
      <c r="L61" s="37"/>
      <c r="M61" s="37"/>
    </row>
    <row r="62" spans="1:13" ht="13.75" customHeight="1" x14ac:dyDescent="0.15">
      <c r="A62" s="2"/>
      <c r="B62" s="2"/>
      <c r="C62" s="75"/>
      <c r="D62" s="2"/>
      <c r="E62" s="75"/>
      <c r="F62" s="2"/>
      <c r="G62" s="2"/>
      <c r="H62" s="2"/>
      <c r="I62" s="2"/>
      <c r="J62" s="37"/>
      <c r="K62" s="37"/>
      <c r="L62" s="37"/>
      <c r="M62" s="37"/>
    </row>
    <row r="63" spans="1:13" ht="13.75" customHeight="1" x14ac:dyDescent="0.15">
      <c r="A63" s="2"/>
      <c r="B63" s="2"/>
      <c r="C63" s="75"/>
      <c r="D63" s="2"/>
      <c r="E63" s="75"/>
      <c r="F63" s="2"/>
      <c r="G63" s="2"/>
      <c r="H63" s="2"/>
      <c r="I63" s="2"/>
      <c r="J63" s="37"/>
      <c r="K63" s="37"/>
      <c r="L63" s="37"/>
      <c r="M63" s="37"/>
    </row>
    <row r="64" spans="1:13" ht="13.75" customHeight="1" x14ac:dyDescent="0.15">
      <c r="A64" s="2"/>
      <c r="B64" s="2"/>
      <c r="C64" s="75"/>
      <c r="D64" s="2"/>
      <c r="E64" s="75"/>
      <c r="F64" s="2"/>
      <c r="G64" s="2"/>
      <c r="H64" s="2"/>
      <c r="I64" s="2"/>
      <c r="J64" s="37"/>
      <c r="K64" s="37"/>
      <c r="L64" s="37"/>
      <c r="M64" s="37"/>
    </row>
    <row r="65" spans="1:13" ht="13.75" customHeight="1" x14ac:dyDescent="0.15">
      <c r="A65" s="2"/>
      <c r="B65" s="2"/>
      <c r="C65" s="75"/>
      <c r="D65" s="2"/>
      <c r="E65" s="75"/>
      <c r="F65" s="2"/>
      <c r="G65" s="2"/>
      <c r="H65" s="2"/>
      <c r="I65" s="2"/>
      <c r="J65" s="37"/>
      <c r="K65" s="37"/>
      <c r="L65" s="37"/>
      <c r="M65" s="37"/>
    </row>
    <row r="66" spans="1:13" ht="13.75" customHeight="1" x14ac:dyDescent="0.15">
      <c r="A66" s="2"/>
      <c r="B66" s="2"/>
      <c r="C66" s="75"/>
      <c r="D66" s="2"/>
      <c r="E66" s="75"/>
      <c r="F66" s="2"/>
      <c r="G66" s="2"/>
      <c r="H66" s="2"/>
      <c r="I66" s="2"/>
      <c r="J66" s="37"/>
      <c r="K66" s="37"/>
      <c r="L66" s="37"/>
      <c r="M66" s="37"/>
    </row>
    <row r="67" spans="1:13" ht="13.75" customHeight="1" x14ac:dyDescent="0.15">
      <c r="A67" s="2"/>
      <c r="B67" s="2"/>
      <c r="C67" s="75"/>
      <c r="D67" s="2"/>
      <c r="E67" s="75"/>
      <c r="F67" s="2"/>
      <c r="G67" s="2"/>
      <c r="H67" s="2"/>
      <c r="I67" s="2"/>
      <c r="J67" s="37"/>
      <c r="K67" s="37"/>
      <c r="L67" s="37"/>
      <c r="M67" s="37"/>
    </row>
    <row r="68" spans="1:13" ht="13.75" customHeight="1" x14ac:dyDescent="0.15">
      <c r="A68" s="2"/>
      <c r="B68" s="2"/>
      <c r="C68" s="75"/>
      <c r="D68" s="2"/>
      <c r="E68" s="75"/>
      <c r="F68" s="2"/>
      <c r="G68" s="2"/>
      <c r="H68" s="2"/>
      <c r="I68" s="2"/>
      <c r="J68" s="37"/>
      <c r="K68" s="37"/>
      <c r="L68" s="37"/>
      <c r="M68" s="37"/>
    </row>
    <row r="69" spans="1:13" ht="13.75" customHeight="1" x14ac:dyDescent="0.15">
      <c r="A69" s="2"/>
      <c r="B69" s="2"/>
      <c r="C69" s="75"/>
      <c r="D69" s="2"/>
      <c r="E69" s="75"/>
      <c r="F69" s="2"/>
      <c r="G69" s="2"/>
      <c r="H69" s="2"/>
      <c r="I69" s="2"/>
      <c r="J69" s="37"/>
      <c r="K69" s="37"/>
      <c r="L69" s="37"/>
      <c r="M69" s="37"/>
    </row>
    <row r="70" spans="1:13" ht="13.75" customHeight="1" x14ac:dyDescent="0.15">
      <c r="A70" s="2"/>
      <c r="B70" s="2"/>
      <c r="C70" s="75"/>
      <c r="D70" s="2"/>
      <c r="E70" s="75"/>
      <c r="F70" s="2"/>
      <c r="G70" s="2"/>
      <c r="H70" s="2"/>
      <c r="I70" s="2"/>
      <c r="J70" s="37"/>
      <c r="K70" s="37"/>
      <c r="L70" s="37"/>
      <c r="M70" s="37"/>
    </row>
    <row r="71" spans="1:13" ht="13.75" customHeight="1" x14ac:dyDescent="0.15">
      <c r="A71" s="2"/>
      <c r="B71" s="2"/>
      <c r="C71" s="75"/>
      <c r="D71" s="2"/>
      <c r="E71" s="75"/>
      <c r="F71" s="2"/>
      <c r="G71" s="2"/>
      <c r="H71" s="2"/>
      <c r="I71" s="2"/>
      <c r="J71" s="37"/>
      <c r="K71" s="37"/>
      <c r="L71" s="37"/>
      <c r="M71" s="37"/>
    </row>
    <row r="72" spans="1:13" ht="13.75" customHeight="1" x14ac:dyDescent="0.15">
      <c r="A72" s="2"/>
      <c r="B72" s="2"/>
      <c r="C72" s="75"/>
      <c r="D72" s="2"/>
      <c r="E72" s="75"/>
      <c r="F72" s="2"/>
      <c r="G72" s="2"/>
      <c r="H72" s="2"/>
      <c r="I72" s="2"/>
      <c r="J72" s="37"/>
      <c r="K72" s="37"/>
      <c r="L72" s="37"/>
      <c r="M72" s="37"/>
    </row>
    <row r="73" spans="1:13" ht="13.75" customHeight="1" x14ac:dyDescent="0.15">
      <c r="A73" s="2"/>
      <c r="B73" s="2"/>
      <c r="C73" s="75"/>
      <c r="D73" s="2"/>
      <c r="E73" s="75"/>
      <c r="F73" s="2"/>
      <c r="G73" s="2"/>
      <c r="H73" s="2"/>
      <c r="I73" s="2"/>
      <c r="J73" s="37"/>
      <c r="K73" s="37"/>
      <c r="L73" s="37"/>
      <c r="M73" s="37"/>
    </row>
    <row r="74" spans="1:13" ht="13.75" customHeight="1" x14ac:dyDescent="0.15">
      <c r="A74" s="2"/>
      <c r="B74" s="2"/>
      <c r="C74" s="75"/>
      <c r="D74" s="2"/>
      <c r="E74" s="75"/>
      <c r="F74" s="2"/>
      <c r="G74" s="2"/>
      <c r="H74" s="2"/>
      <c r="I74" s="2"/>
      <c r="J74" s="37"/>
      <c r="K74" s="37"/>
      <c r="L74" s="37"/>
      <c r="M74" s="37"/>
    </row>
    <row r="75" spans="1:13" ht="13.75" customHeight="1" x14ac:dyDescent="0.15">
      <c r="A75" s="2"/>
      <c r="B75" s="2"/>
      <c r="C75" s="75"/>
      <c r="D75" s="2"/>
      <c r="E75" s="75"/>
      <c r="F75" s="2"/>
      <c r="G75" s="2"/>
      <c r="H75" s="2"/>
      <c r="I75" s="2"/>
      <c r="J75" s="37"/>
      <c r="K75" s="37"/>
      <c r="L75" s="37"/>
      <c r="M75" s="37"/>
    </row>
    <row r="76" spans="1:13" ht="13.75" customHeight="1" x14ac:dyDescent="0.15">
      <c r="A76" s="2"/>
      <c r="B76" s="2"/>
      <c r="C76" s="75"/>
      <c r="D76" s="2"/>
      <c r="E76" s="75"/>
      <c r="F76" s="2"/>
      <c r="G76" s="2"/>
      <c r="H76" s="2"/>
      <c r="I76" s="2"/>
      <c r="J76" s="37"/>
      <c r="K76" s="37"/>
      <c r="L76" s="37"/>
      <c r="M76" s="37"/>
    </row>
    <row r="77" spans="1:13" ht="13.75" customHeight="1" x14ac:dyDescent="0.15">
      <c r="A77" s="2"/>
      <c r="B77" s="2"/>
      <c r="C77" s="75"/>
      <c r="D77" s="2"/>
      <c r="E77" s="75"/>
      <c r="F77" s="2"/>
      <c r="G77" s="2"/>
      <c r="H77" s="2"/>
      <c r="I77" s="2"/>
      <c r="J77" s="37"/>
      <c r="K77" s="37"/>
      <c r="L77" s="37"/>
      <c r="M77" s="37"/>
    </row>
  </sheetData>
  <mergeCells count="6">
    <mergeCell ref="A9:G9"/>
    <mergeCell ref="A3:C3"/>
    <mergeCell ref="A1:G1"/>
    <mergeCell ref="A2:G2"/>
    <mergeCell ref="A4:G4"/>
    <mergeCell ref="A5:G5"/>
  </mergeCells>
  <pageMargins left="0.25" right="0.25" top="0.22" bottom="0.24" header="0.22" footer="0.24"/>
  <pageSetup scale="44" orientation="portrait"/>
  <headerFooter>
    <oddFooter>&amp;C&amp;"Helvetica Neue,Regular"&amp;12&amp;K000000&amp;P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IV71"/>
  <sheetViews>
    <sheetView showGridLines="0" workbookViewId="0"/>
  </sheetViews>
  <sheetFormatPr baseColWidth="10" defaultColWidth="9.1640625" defaultRowHeight="12.75" customHeight="1" x14ac:dyDescent="0.15"/>
  <cols>
    <col min="1" max="1" width="26.6640625" style="486" customWidth="1"/>
    <col min="2" max="6" width="30.5" style="486" customWidth="1"/>
    <col min="7" max="7" width="26.6640625" style="486" customWidth="1"/>
    <col min="8" max="256" width="9.1640625" style="486" customWidth="1"/>
  </cols>
  <sheetData>
    <row r="1" spans="1:7" ht="20.5" customHeight="1" x14ac:dyDescent="0.2">
      <c r="A1" s="550" t="str">
        <f>Pools!A1</f>
        <v>Lubbock Bid Qualifier</v>
      </c>
      <c r="B1" s="553"/>
      <c r="C1" s="553"/>
      <c r="D1" s="553"/>
      <c r="E1" s="553"/>
      <c r="F1" s="553"/>
      <c r="G1" s="553"/>
    </row>
    <row r="2" spans="1:7" ht="18.5" customHeight="1" x14ac:dyDescent="0.2">
      <c r="A2" s="487" t="str">
        <f>Pools!A2</f>
        <v>4/6/19 - 4/7/19</v>
      </c>
      <c r="B2" s="489"/>
      <c r="C2" s="489"/>
      <c r="D2" s="489"/>
      <c r="E2" s="489"/>
      <c r="F2" s="489"/>
      <c r="G2" s="489"/>
    </row>
    <row r="3" spans="1:7" ht="18.5" customHeight="1" x14ac:dyDescent="0.2">
      <c r="A3" s="554"/>
      <c r="B3" s="554"/>
      <c r="C3" s="554"/>
      <c r="D3" s="3"/>
      <c r="E3" s="3"/>
      <c r="F3" s="2"/>
      <c r="G3" s="2"/>
    </row>
    <row r="4" spans="1:7" ht="20.5" customHeight="1" x14ac:dyDescent="0.2">
      <c r="A4" s="550" t="str">
        <f>Pools!A104</f>
        <v>Division VI</v>
      </c>
      <c r="B4" s="551"/>
      <c r="C4" s="551"/>
      <c r="D4" s="551"/>
      <c r="E4" s="551"/>
      <c r="F4" s="551"/>
      <c r="G4" s="551"/>
    </row>
    <row r="5" spans="1:7" ht="21" customHeight="1" x14ac:dyDescent="0.2">
      <c r="A5" s="550" t="s">
        <v>321</v>
      </c>
      <c r="B5" s="551"/>
      <c r="C5" s="551"/>
      <c r="D5" s="551"/>
      <c r="E5" s="551"/>
      <c r="F5" s="551"/>
      <c r="G5" s="551"/>
    </row>
    <row r="6" spans="1:7" ht="21" customHeight="1" x14ac:dyDescent="0.15">
      <c r="A6" s="2"/>
      <c r="B6" s="2"/>
      <c r="C6" s="75"/>
      <c r="D6" s="2"/>
      <c r="E6" s="75"/>
      <c r="F6" s="2"/>
      <c r="G6" s="2"/>
    </row>
    <row r="7" spans="1:7" ht="18" customHeight="1" x14ac:dyDescent="0.15">
      <c r="A7" s="2"/>
      <c r="B7" s="462"/>
      <c r="C7" s="75"/>
      <c r="D7" s="40" t="s">
        <v>492</v>
      </c>
      <c r="E7" s="250"/>
      <c r="F7" s="2"/>
      <c r="G7" s="462"/>
    </row>
    <row r="8" spans="1:7" ht="18" customHeight="1" x14ac:dyDescent="0.15">
      <c r="A8" s="2"/>
      <c r="B8" s="2"/>
      <c r="C8" s="75"/>
      <c r="D8" s="2"/>
      <c r="E8" s="75"/>
      <c r="F8" s="2"/>
      <c r="G8" s="2"/>
    </row>
    <row r="9" spans="1:7" ht="30" customHeight="1" x14ac:dyDescent="0.15">
      <c r="A9" s="522" t="s">
        <v>276</v>
      </c>
      <c r="B9" s="560"/>
      <c r="C9" s="560"/>
      <c r="D9" s="560"/>
      <c r="E9" s="560"/>
      <c r="F9" s="560"/>
      <c r="G9" s="560"/>
    </row>
    <row r="10" spans="1:7" ht="25.5" customHeight="1" x14ac:dyDescent="0.15">
      <c r="A10" s="2"/>
      <c r="B10" s="2"/>
      <c r="C10" s="75"/>
      <c r="D10" s="2"/>
      <c r="E10" s="75"/>
      <c r="F10" s="2"/>
      <c r="G10" s="2"/>
    </row>
    <row r="11" spans="1:7" ht="25.5" customHeight="1" x14ac:dyDescent="0.15">
      <c r="A11" s="2"/>
      <c r="B11" s="2"/>
      <c r="C11" s="75"/>
      <c r="D11" s="2"/>
      <c r="E11" s="75"/>
      <c r="F11" s="2"/>
      <c r="G11" s="2"/>
    </row>
    <row r="12" spans="1:7" ht="27" customHeight="1" x14ac:dyDescent="0.15">
      <c r="A12" s="2"/>
      <c r="B12" s="2"/>
      <c r="C12" s="463"/>
      <c r="D12" s="464"/>
      <c r="E12" s="251" t="s">
        <v>322</v>
      </c>
      <c r="F12" s="2"/>
      <c r="G12" s="2"/>
    </row>
    <row r="13" spans="1:7" ht="27" customHeight="1" x14ac:dyDescent="0.15">
      <c r="A13" s="2"/>
      <c r="B13" s="32"/>
      <c r="C13" s="302" t="s">
        <v>277</v>
      </c>
      <c r="D13" s="464"/>
      <c r="E13" s="465"/>
      <c r="F13" s="13"/>
      <c r="G13" s="2"/>
    </row>
    <row r="14" spans="1:7" ht="27" customHeight="1" x14ac:dyDescent="0.15">
      <c r="A14" s="464"/>
      <c r="B14" s="466"/>
      <c r="C14" s="467"/>
      <c r="D14" s="2"/>
      <c r="E14" s="466"/>
      <c r="F14" s="13"/>
      <c r="G14" s="2"/>
    </row>
    <row r="15" spans="1:7" ht="27" customHeight="1" x14ac:dyDescent="0.15">
      <c r="A15" s="464"/>
      <c r="B15" s="466"/>
      <c r="C15" s="467"/>
      <c r="D15" s="2"/>
      <c r="E15" s="466"/>
      <c r="F15" s="13"/>
      <c r="G15" s="2"/>
    </row>
    <row r="16" spans="1:7" ht="27" customHeight="1" x14ac:dyDescent="0.15">
      <c r="A16" s="464"/>
      <c r="B16" s="466"/>
      <c r="C16" s="467"/>
      <c r="D16" s="2"/>
      <c r="E16" s="466"/>
      <c r="F16" s="13"/>
      <c r="G16" s="2"/>
    </row>
    <row r="17" spans="1:7" ht="27" customHeight="1" x14ac:dyDescent="0.15">
      <c r="A17" s="2"/>
      <c r="B17" s="32"/>
      <c r="C17" s="270" t="s">
        <v>486</v>
      </c>
      <c r="D17" s="2"/>
      <c r="E17" s="271" t="s">
        <v>280</v>
      </c>
      <c r="F17" s="13"/>
      <c r="G17" s="2"/>
    </row>
    <row r="18" spans="1:7" ht="27" customHeight="1" x14ac:dyDescent="0.15">
      <c r="A18" s="2"/>
      <c r="B18" s="100"/>
      <c r="C18" s="270" t="str">
        <f>E18</f>
        <v>Laura Bush Middle Ct. 33</v>
      </c>
      <c r="D18" s="2"/>
      <c r="E18" s="271" t="str">
        <f>D24</f>
        <v>Laura Bush Middle Ct. 33</v>
      </c>
      <c r="F18" s="118"/>
      <c r="G18" s="2"/>
    </row>
    <row r="19" spans="1:7" ht="27" customHeight="1" x14ac:dyDescent="0.15">
      <c r="A19" s="32"/>
      <c r="B19" s="103"/>
      <c r="C19" s="270" t="s">
        <v>316</v>
      </c>
      <c r="D19" s="2"/>
      <c r="E19" s="271" t="s">
        <v>317</v>
      </c>
      <c r="F19" s="103"/>
      <c r="G19" s="13"/>
    </row>
    <row r="20" spans="1:7" ht="27" customHeight="1" x14ac:dyDescent="0.15">
      <c r="A20" s="32"/>
      <c r="B20" s="108"/>
      <c r="C20" s="467"/>
      <c r="D20" s="2"/>
      <c r="E20" s="466"/>
      <c r="F20" s="108"/>
      <c r="G20" s="13"/>
    </row>
    <row r="21" spans="1:7" ht="27" customHeight="1" x14ac:dyDescent="0.15">
      <c r="A21" s="32"/>
      <c r="B21" s="108"/>
      <c r="C21" s="467"/>
      <c r="D21" s="251" t="s">
        <v>442</v>
      </c>
      <c r="E21" s="466"/>
      <c r="F21" s="108"/>
      <c r="G21" s="13"/>
    </row>
    <row r="22" spans="1:7" ht="27" customHeight="1" x14ac:dyDescent="0.15">
      <c r="A22" s="32"/>
      <c r="B22" s="108"/>
      <c r="C22" s="468"/>
      <c r="D22" s="469"/>
      <c r="E22" s="468"/>
      <c r="F22" s="108"/>
      <c r="G22" s="13"/>
    </row>
    <row r="23" spans="1:7" ht="27" customHeight="1" x14ac:dyDescent="0.15">
      <c r="A23" s="32"/>
      <c r="B23" s="108"/>
      <c r="C23" s="468"/>
      <c r="D23" s="470" t="s">
        <v>284</v>
      </c>
      <c r="E23" s="468"/>
      <c r="F23" s="108"/>
      <c r="G23" s="13"/>
    </row>
    <row r="24" spans="1:7" ht="27" customHeight="1" x14ac:dyDescent="0.15">
      <c r="A24" s="32"/>
      <c r="B24" s="108"/>
      <c r="C24" s="471"/>
      <c r="D24" s="472" t="str">
        <f>D7</f>
        <v>Laura Bush Middle Ct. 33</v>
      </c>
      <c r="E24" s="471"/>
      <c r="F24" s="108"/>
      <c r="G24" s="13"/>
    </row>
    <row r="25" spans="1:7" ht="27" customHeight="1" x14ac:dyDescent="0.15">
      <c r="A25" s="32"/>
      <c r="B25" s="13"/>
      <c r="C25" s="465"/>
      <c r="D25" s="473" t="s">
        <v>484</v>
      </c>
      <c r="E25" s="474"/>
      <c r="F25" s="32"/>
      <c r="G25" s="13"/>
    </row>
    <row r="26" spans="1:7" ht="27" customHeight="1" x14ac:dyDescent="0.15">
      <c r="A26" s="32"/>
      <c r="B26" s="13"/>
      <c r="C26" s="466"/>
      <c r="D26" s="475"/>
      <c r="E26" s="467"/>
      <c r="F26" s="32"/>
      <c r="G26" s="13"/>
    </row>
    <row r="27" spans="1:7" ht="27" customHeight="1" x14ac:dyDescent="0.15">
      <c r="A27" s="32"/>
      <c r="B27" s="13"/>
      <c r="C27" s="466"/>
      <c r="D27" s="476" t="s">
        <v>338</v>
      </c>
      <c r="E27" s="467"/>
      <c r="F27" s="32"/>
      <c r="G27" s="13"/>
    </row>
    <row r="28" spans="1:7" ht="27" customHeight="1" x14ac:dyDescent="0.15">
      <c r="A28" s="32"/>
      <c r="B28" s="13"/>
      <c r="C28" s="464"/>
      <c r="D28" s="477"/>
      <c r="E28" s="464"/>
      <c r="F28" s="32"/>
      <c r="G28" s="13"/>
    </row>
    <row r="29" spans="1:7" ht="27" customHeight="1" x14ac:dyDescent="0.15">
      <c r="A29" s="32"/>
      <c r="B29" s="270" t="s">
        <v>493</v>
      </c>
      <c r="C29" s="464"/>
      <c r="D29" s="464"/>
      <c r="E29" s="464"/>
      <c r="F29" s="271" t="s">
        <v>488</v>
      </c>
      <c r="G29" s="13"/>
    </row>
    <row r="30" spans="1:7" ht="27" customHeight="1" x14ac:dyDescent="0.15">
      <c r="A30" s="100"/>
      <c r="B30" s="270" t="str">
        <f>C42</f>
        <v>Laura Bush Middle Ct. 33</v>
      </c>
      <c r="C30" s="464"/>
      <c r="D30" s="464"/>
      <c r="E30" s="464"/>
      <c r="F30" s="271" t="str">
        <f>C18</f>
        <v>Laura Bush Middle Ct. 33</v>
      </c>
      <c r="G30" s="118"/>
    </row>
    <row r="31" spans="1:7" ht="27" customHeight="1" x14ac:dyDescent="0.15">
      <c r="A31" s="301" t="s">
        <v>332</v>
      </c>
      <c r="B31" s="270" t="s">
        <v>289</v>
      </c>
      <c r="C31" s="464"/>
      <c r="D31" s="464"/>
      <c r="E31" s="464"/>
      <c r="F31" s="271" t="s">
        <v>281</v>
      </c>
      <c r="G31" s="302" t="s">
        <v>333</v>
      </c>
    </row>
    <row r="32" spans="1:7" ht="27" customHeight="1" x14ac:dyDescent="0.15">
      <c r="A32" s="271" t="s">
        <v>302</v>
      </c>
      <c r="B32" s="13"/>
      <c r="C32" s="464"/>
      <c r="D32" s="464"/>
      <c r="E32" s="464"/>
      <c r="F32" s="32"/>
      <c r="G32" s="270" t="s">
        <v>302</v>
      </c>
    </row>
    <row r="33" spans="1:7" ht="27" customHeight="1" x14ac:dyDescent="0.15">
      <c r="A33" s="260"/>
      <c r="B33" s="13"/>
      <c r="C33" s="464"/>
      <c r="D33" s="251" t="s">
        <v>334</v>
      </c>
      <c r="E33" s="464"/>
      <c r="F33" s="32"/>
      <c r="G33" s="13"/>
    </row>
    <row r="34" spans="1:7" ht="27" customHeight="1" x14ac:dyDescent="0.15">
      <c r="A34" s="32"/>
      <c r="B34" s="13"/>
      <c r="C34" s="466"/>
      <c r="D34" s="469"/>
      <c r="E34" s="467"/>
      <c r="F34" s="32"/>
      <c r="G34" s="13"/>
    </row>
    <row r="35" spans="1:7" ht="27" customHeight="1" x14ac:dyDescent="0.15">
      <c r="A35" s="32"/>
      <c r="B35" s="13"/>
      <c r="C35" s="466"/>
      <c r="D35" s="470" t="s">
        <v>310</v>
      </c>
      <c r="E35" s="467"/>
      <c r="F35" s="32"/>
      <c r="G35" s="13"/>
    </row>
    <row r="36" spans="1:7" ht="27" customHeight="1" x14ac:dyDescent="0.15">
      <c r="A36" s="32"/>
      <c r="B36" s="13"/>
      <c r="C36" s="479"/>
      <c r="D36" s="470" t="str">
        <f>D24</f>
        <v>Laura Bush Middle Ct. 33</v>
      </c>
      <c r="E36" s="480"/>
      <c r="F36" s="32"/>
      <c r="G36" s="13"/>
    </row>
    <row r="37" spans="1:7" ht="27" customHeight="1" x14ac:dyDescent="0.15">
      <c r="A37" s="32"/>
      <c r="B37" s="108"/>
      <c r="C37" s="469"/>
      <c r="D37" s="470" t="s">
        <v>312</v>
      </c>
      <c r="E37" s="469"/>
      <c r="F37" s="108"/>
      <c r="G37" s="13"/>
    </row>
    <row r="38" spans="1:7" ht="27" customHeight="1" x14ac:dyDescent="0.15">
      <c r="A38" s="32"/>
      <c r="B38" s="108"/>
      <c r="C38" s="468"/>
      <c r="D38" s="482"/>
      <c r="E38" s="468"/>
      <c r="F38" s="108"/>
      <c r="G38" s="13"/>
    </row>
    <row r="39" spans="1:7" ht="27" customHeight="1" x14ac:dyDescent="0.15">
      <c r="A39" s="32"/>
      <c r="B39" s="108"/>
      <c r="C39" s="468"/>
      <c r="D39" s="483" t="s">
        <v>453</v>
      </c>
      <c r="E39" s="468"/>
      <c r="F39" s="108"/>
      <c r="G39" s="13"/>
    </row>
    <row r="40" spans="1:7" ht="27" customHeight="1" x14ac:dyDescent="0.15">
      <c r="A40" s="32"/>
      <c r="B40" s="108"/>
      <c r="C40" s="467"/>
      <c r="D40" s="477"/>
      <c r="E40" s="466"/>
      <c r="F40" s="108"/>
      <c r="G40" s="13"/>
    </row>
    <row r="41" spans="1:7" ht="27" customHeight="1" x14ac:dyDescent="0.15">
      <c r="A41" s="32"/>
      <c r="B41" s="108"/>
      <c r="C41" s="270" t="s">
        <v>490</v>
      </c>
      <c r="D41" s="2"/>
      <c r="E41" s="271" t="s">
        <v>491</v>
      </c>
      <c r="F41" s="108"/>
      <c r="G41" s="13"/>
    </row>
    <row r="42" spans="1:7" ht="27" customHeight="1" x14ac:dyDescent="0.15">
      <c r="A42" s="32"/>
      <c r="B42" s="139"/>
      <c r="C42" s="270" t="str">
        <f>C18</f>
        <v>Laura Bush Middle Ct. 33</v>
      </c>
      <c r="D42" s="2"/>
      <c r="E42" s="271" t="str">
        <f>E18</f>
        <v>Laura Bush Middle Ct. 33</v>
      </c>
      <c r="F42" s="139"/>
      <c r="G42" s="13"/>
    </row>
    <row r="43" spans="1:7" ht="27" customHeight="1" x14ac:dyDescent="0.15">
      <c r="A43" s="2"/>
      <c r="B43" s="140"/>
      <c r="C43" s="270" t="s">
        <v>304</v>
      </c>
      <c r="D43" s="2"/>
      <c r="E43" s="271" t="s">
        <v>293</v>
      </c>
      <c r="F43" s="141"/>
      <c r="G43" s="2"/>
    </row>
    <row r="44" spans="1:7" ht="27" customHeight="1" x14ac:dyDescent="0.15">
      <c r="A44" s="464"/>
      <c r="B44" s="466"/>
      <c r="C44" s="467"/>
      <c r="D44" s="2"/>
      <c r="E44" s="466"/>
      <c r="F44" s="13"/>
      <c r="G44" s="2"/>
    </row>
    <row r="45" spans="1:7" ht="27" customHeight="1" x14ac:dyDescent="0.15">
      <c r="A45" s="464"/>
      <c r="B45" s="466"/>
      <c r="C45" s="467"/>
      <c r="D45" s="2"/>
      <c r="E45" s="466"/>
      <c r="F45" s="13"/>
      <c r="G45" s="2"/>
    </row>
    <row r="46" spans="1:7" ht="27" customHeight="1" x14ac:dyDescent="0.15">
      <c r="A46" s="464"/>
      <c r="B46" s="466"/>
      <c r="C46" s="467"/>
      <c r="D46" s="2"/>
      <c r="E46" s="466"/>
      <c r="F46" s="13"/>
      <c r="G46" s="2"/>
    </row>
    <row r="47" spans="1:7" ht="27" customHeight="1" x14ac:dyDescent="0.15">
      <c r="A47" s="2"/>
      <c r="B47" s="32"/>
      <c r="C47" s="467"/>
      <c r="D47" s="464"/>
      <c r="E47" s="466"/>
      <c r="F47" s="13"/>
      <c r="G47" s="2"/>
    </row>
    <row r="48" spans="1:7" ht="27" customHeight="1" x14ac:dyDescent="0.15">
      <c r="A48" s="2"/>
      <c r="B48" s="32"/>
      <c r="C48" s="480"/>
      <c r="D48" s="464"/>
      <c r="E48" s="484" t="s">
        <v>341</v>
      </c>
      <c r="F48" s="13"/>
      <c r="G48" s="2"/>
    </row>
    <row r="49" spans="1:7" ht="27" customHeight="1" x14ac:dyDescent="0.15">
      <c r="A49" s="2"/>
      <c r="B49" s="2"/>
      <c r="C49" s="485" t="s">
        <v>318</v>
      </c>
      <c r="D49" s="464"/>
      <c r="E49" s="477"/>
      <c r="F49" s="2"/>
      <c r="G49" s="2"/>
    </row>
    <row r="50" spans="1:7" ht="13.75" customHeight="1" x14ac:dyDescent="0.15">
      <c r="A50" s="2"/>
      <c r="B50" s="2"/>
      <c r="C50" s="75"/>
      <c r="D50" s="75"/>
      <c r="E50" s="75"/>
      <c r="F50" s="2"/>
      <c r="G50" s="2"/>
    </row>
    <row r="51" spans="1:7" ht="13.75" customHeight="1" x14ac:dyDescent="0.15">
      <c r="A51" s="2"/>
      <c r="B51" s="2"/>
      <c r="C51" s="75"/>
      <c r="D51" s="2"/>
      <c r="E51" s="75"/>
      <c r="F51" s="2"/>
      <c r="G51" s="2"/>
    </row>
    <row r="52" spans="1:7" ht="13.75" customHeight="1" x14ac:dyDescent="0.15">
      <c r="A52" s="2"/>
      <c r="B52" s="2"/>
      <c r="C52" s="75"/>
      <c r="D52" s="2"/>
      <c r="E52" s="75"/>
      <c r="F52" s="20"/>
      <c r="G52" s="2"/>
    </row>
    <row r="53" spans="1:7" ht="13.75" customHeight="1" x14ac:dyDescent="0.15">
      <c r="A53" s="2"/>
      <c r="B53" s="2"/>
      <c r="C53" s="75"/>
      <c r="D53" s="2"/>
      <c r="E53" s="75"/>
      <c r="F53" s="75"/>
      <c r="G53" s="2"/>
    </row>
    <row r="54" spans="1:7" ht="13.75" customHeight="1" x14ac:dyDescent="0.15">
      <c r="A54" s="2"/>
      <c r="B54" s="2"/>
      <c r="C54" s="75"/>
      <c r="D54" s="2"/>
      <c r="E54" s="75"/>
      <c r="F54" s="20"/>
      <c r="G54" s="2"/>
    </row>
    <row r="55" spans="1:7" ht="13.75" customHeight="1" x14ac:dyDescent="0.15">
      <c r="A55" s="2"/>
      <c r="B55" s="2"/>
      <c r="C55" s="75"/>
      <c r="D55" s="2"/>
      <c r="E55" s="75"/>
      <c r="F55" s="353"/>
      <c r="G55" s="2"/>
    </row>
    <row r="56" spans="1:7" ht="16.5" customHeight="1" x14ac:dyDescent="0.2">
      <c r="A56" s="2"/>
      <c r="B56" s="2"/>
      <c r="C56" s="75"/>
      <c r="D56" s="2"/>
      <c r="E56" s="75"/>
      <c r="F56" s="20"/>
      <c r="G56" s="77"/>
    </row>
    <row r="57" spans="1:7" ht="16.5" customHeight="1" x14ac:dyDescent="0.2">
      <c r="A57" s="2"/>
      <c r="B57" s="2"/>
      <c r="C57" s="75"/>
      <c r="D57" s="2"/>
      <c r="E57" s="75"/>
      <c r="F57" s="20"/>
      <c r="G57" s="77"/>
    </row>
    <row r="58" spans="1:7" ht="13.75" customHeight="1" x14ac:dyDescent="0.15">
      <c r="A58" s="2"/>
      <c r="B58" s="2"/>
      <c r="C58" s="75"/>
      <c r="D58" s="2"/>
      <c r="E58" s="75"/>
      <c r="F58" s="75"/>
      <c r="G58" s="2"/>
    </row>
    <row r="59" spans="1:7" ht="13.75" customHeight="1" x14ac:dyDescent="0.15">
      <c r="A59" s="2"/>
      <c r="B59" s="2"/>
      <c r="C59" s="75"/>
      <c r="D59" s="2"/>
      <c r="E59" s="75"/>
      <c r="F59" s="20"/>
      <c r="G59" s="2"/>
    </row>
    <row r="60" spans="1:7" ht="13.75" customHeight="1" x14ac:dyDescent="0.15">
      <c r="A60" s="2"/>
      <c r="B60" s="2"/>
      <c r="C60" s="75"/>
      <c r="D60" s="2"/>
      <c r="E60" s="75"/>
      <c r="F60" s="20"/>
      <c r="G60" s="2"/>
    </row>
    <row r="61" spans="1:7" ht="13.75" customHeight="1" x14ac:dyDescent="0.15">
      <c r="A61" s="2"/>
      <c r="B61" s="2"/>
      <c r="C61" s="75"/>
      <c r="D61" s="2"/>
      <c r="E61" s="75"/>
      <c r="F61" s="2"/>
      <c r="G61" s="2"/>
    </row>
    <row r="62" spans="1:7" ht="13.75" customHeight="1" x14ac:dyDescent="0.15">
      <c r="A62" s="2"/>
      <c r="B62" s="2"/>
      <c r="C62" s="75"/>
      <c r="D62" s="2"/>
      <c r="E62" s="75"/>
      <c r="F62" s="2"/>
      <c r="G62" s="2"/>
    </row>
    <row r="63" spans="1:7" ht="13.75" customHeight="1" x14ac:dyDescent="0.15">
      <c r="A63" s="2"/>
      <c r="B63" s="2"/>
      <c r="C63" s="75"/>
      <c r="D63" s="2"/>
      <c r="E63" s="75"/>
      <c r="F63" s="2"/>
      <c r="G63" s="2"/>
    </row>
    <row r="64" spans="1:7" ht="13.75" customHeight="1" x14ac:dyDescent="0.15">
      <c r="A64" s="2"/>
      <c r="B64" s="2"/>
      <c r="C64" s="75"/>
      <c r="D64" s="2"/>
      <c r="E64" s="75"/>
      <c r="F64" s="2"/>
      <c r="G64" s="2"/>
    </row>
    <row r="65" spans="1:7" ht="13.75" customHeight="1" x14ac:dyDescent="0.15">
      <c r="A65" s="2"/>
      <c r="B65" s="2"/>
      <c r="C65" s="75"/>
      <c r="D65" s="2"/>
      <c r="E65" s="75"/>
      <c r="F65" s="2"/>
      <c r="G65" s="2"/>
    </row>
    <row r="66" spans="1:7" ht="13.75" customHeight="1" x14ac:dyDescent="0.15">
      <c r="A66" s="2"/>
      <c r="B66" s="2"/>
      <c r="C66" s="75"/>
      <c r="D66" s="2"/>
      <c r="E66" s="75"/>
      <c r="F66" s="2"/>
      <c r="G66" s="2"/>
    </row>
    <row r="67" spans="1:7" ht="13.75" customHeight="1" x14ac:dyDescent="0.15">
      <c r="A67" s="2"/>
      <c r="B67" s="2"/>
      <c r="C67" s="75"/>
      <c r="D67" s="2"/>
      <c r="E67" s="75"/>
      <c r="F67" s="2"/>
      <c r="G67" s="2"/>
    </row>
    <row r="68" spans="1:7" ht="13.75" customHeight="1" x14ac:dyDescent="0.15">
      <c r="A68" s="2"/>
      <c r="B68" s="2"/>
      <c r="C68" s="75"/>
      <c r="D68" s="2"/>
      <c r="E68" s="75"/>
      <c r="F68" s="2"/>
      <c r="G68" s="2"/>
    </row>
    <row r="69" spans="1:7" ht="13.75" customHeight="1" x14ac:dyDescent="0.15">
      <c r="A69" s="2"/>
      <c r="B69" s="2"/>
      <c r="C69" s="75"/>
      <c r="D69" s="2"/>
      <c r="E69" s="75"/>
      <c r="F69" s="2"/>
      <c r="G69" s="2"/>
    </row>
    <row r="70" spans="1:7" ht="13.75" customHeight="1" x14ac:dyDescent="0.15">
      <c r="A70" s="2"/>
      <c r="B70" s="2"/>
      <c r="C70" s="75"/>
      <c r="D70" s="2"/>
      <c r="E70" s="75"/>
      <c r="F70" s="2"/>
      <c r="G70" s="2"/>
    </row>
    <row r="71" spans="1:7" ht="13.75" customHeight="1" x14ac:dyDescent="0.15">
      <c r="A71" s="2"/>
      <c r="B71" s="2"/>
      <c r="C71" s="75"/>
      <c r="D71" s="2"/>
      <c r="E71" s="75"/>
      <c r="F71" s="2"/>
      <c r="G71" s="2"/>
    </row>
  </sheetData>
  <mergeCells count="6">
    <mergeCell ref="A9:G9"/>
    <mergeCell ref="A3:C3"/>
    <mergeCell ref="A1:G1"/>
    <mergeCell ref="A2:G2"/>
    <mergeCell ref="A4:G4"/>
    <mergeCell ref="A5:G5"/>
  </mergeCells>
  <pageMargins left="0.25" right="0.25" top="0.22" bottom="0.24" header="0.22" footer="0.24"/>
  <pageSetup scale="44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Pools</vt:lpstr>
      <vt:lpstr>Div I Pool A</vt:lpstr>
      <vt:lpstr>Div I Pool B</vt:lpstr>
      <vt:lpstr>Div I Pool C</vt:lpstr>
      <vt:lpstr>Div I Pool D</vt:lpstr>
      <vt:lpstr>Div I Pool E</vt:lpstr>
      <vt:lpstr>Div I Gold &amp; Silver Bkt</vt:lpstr>
      <vt:lpstr>Div I Bronze Bracket</vt:lpstr>
      <vt:lpstr>Div II Pool A</vt:lpstr>
      <vt:lpstr>Div II Pool B</vt:lpstr>
      <vt:lpstr>Div II Pool C</vt:lpstr>
      <vt:lpstr>Div II Pool D</vt:lpstr>
      <vt:lpstr>Div II Pool E</vt:lpstr>
      <vt:lpstr>Div II Pool F</vt:lpstr>
      <vt:lpstr>Div II Pool G</vt:lpstr>
      <vt:lpstr>Div II Pool H</vt:lpstr>
      <vt:lpstr>Div II Gold &amp; Silver Bracket</vt:lpstr>
      <vt:lpstr>Div II Bronze Bracket</vt:lpstr>
      <vt:lpstr>Div III Pool A</vt:lpstr>
      <vt:lpstr>Div III Pool B</vt:lpstr>
      <vt:lpstr>Div III Pool C</vt:lpstr>
      <vt:lpstr>Div III Pool D</vt:lpstr>
      <vt:lpstr>Div III Pool E</vt:lpstr>
      <vt:lpstr>Div III Pool F</vt:lpstr>
      <vt:lpstr>Div III Pool G</vt:lpstr>
      <vt:lpstr>Div III Pool H</vt:lpstr>
      <vt:lpstr>Div III Pool I</vt:lpstr>
      <vt:lpstr>Div III Gold &amp; Silver Brkt</vt:lpstr>
      <vt:lpstr>Div III Bronze Bracket</vt:lpstr>
      <vt:lpstr>Div IV-A Pool A</vt:lpstr>
      <vt:lpstr>Div IV-A Pool B</vt:lpstr>
      <vt:lpstr>Div IV-A Pool C</vt:lpstr>
      <vt:lpstr>Div IV-A Pool D</vt:lpstr>
      <vt:lpstr>Div IV-A Pool E</vt:lpstr>
      <vt:lpstr>Div IV-A Pool F</vt:lpstr>
      <vt:lpstr>Div IV-A Pool G</vt:lpstr>
      <vt:lpstr>Div IV-A Pool H</vt:lpstr>
      <vt:lpstr>Div IV-A Pool I</vt:lpstr>
      <vt:lpstr>Div IV-A Gold &amp; Silver Bracket</vt:lpstr>
      <vt:lpstr>Div IV-A Bronze Bracket</vt:lpstr>
      <vt:lpstr>Div IV-B Pool A</vt:lpstr>
      <vt:lpstr>Div IV-B Pool B</vt:lpstr>
      <vt:lpstr>Div IV-B Pool C</vt:lpstr>
      <vt:lpstr>Div IV-B Pool D</vt:lpstr>
      <vt:lpstr>Div IV-B Pool E</vt:lpstr>
      <vt:lpstr>Div IV-B Pool F</vt:lpstr>
      <vt:lpstr>Div IV-B Pool G</vt:lpstr>
      <vt:lpstr>Div IV-B Pool H</vt:lpstr>
      <vt:lpstr>Div IV-B Gold &amp; Silver Bracket</vt:lpstr>
      <vt:lpstr>Div IV-B Bronze Bracket</vt:lpstr>
      <vt:lpstr>Div V Pool A</vt:lpstr>
      <vt:lpstr>Div V Pool B</vt:lpstr>
      <vt:lpstr>Div V Pool C</vt:lpstr>
      <vt:lpstr>Div V Pool D</vt:lpstr>
      <vt:lpstr>Div V Pool E</vt:lpstr>
      <vt:lpstr>Div V Pool F</vt:lpstr>
      <vt:lpstr>Div V Gold &amp; Silver Bracket</vt:lpstr>
      <vt:lpstr>Div V Bronze Bracket</vt:lpstr>
      <vt:lpstr>Div VI Pool A</vt:lpstr>
      <vt:lpstr>Div VI Pool B</vt:lpstr>
      <vt:lpstr>Div VI Pool C</vt:lpstr>
      <vt:lpstr>Div VI Gold &amp; Silver Bkt</vt:lpstr>
      <vt:lpstr>Div VI Bronze Bracket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 man Szuch</cp:lastModifiedBy>
  <dcterms:created xsi:type="dcterms:W3CDTF">2019-04-05T14:57:36Z</dcterms:created>
  <dcterms:modified xsi:type="dcterms:W3CDTF">2019-04-05T14:57:36Z</dcterms:modified>
</cp:coreProperties>
</file>