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2A/Desktop/"/>
    </mc:Choice>
  </mc:AlternateContent>
  <xr:revisionPtr revIDLastSave="0" documentId="8_{970861BD-FA4E-1149-B706-B08A3BC523FC}" xr6:coauthVersionLast="45" xr6:coauthVersionMax="45" xr10:uidLastSave="{00000000-0000-0000-0000-000000000000}"/>
  <bookViews>
    <workbookView xWindow="0" yWindow="460" windowWidth="25600" windowHeight="15540"/>
  </bookViews>
  <sheets>
    <sheet name="Pools" sheetId="1" r:id="rId1"/>
    <sheet name="Div I Pool A" sheetId="251" r:id="rId2"/>
    <sheet name="Div I Pool B" sheetId="252" r:id="rId3"/>
    <sheet name="Div I Pool C" sheetId="253" r:id="rId4"/>
    <sheet name="Div I Pool D" sheetId="256" r:id="rId5"/>
    <sheet name="Div I Pool E" sheetId="257" r:id="rId6"/>
    <sheet name="Div I Pool F" sheetId="269" r:id="rId7"/>
    <sheet name="Div I Pool G" sheetId="270" r:id="rId8"/>
    <sheet name="Div I Pool H" sheetId="271" r:id="rId9"/>
    <sheet name="Div I Pool I" sheetId="272" r:id="rId10"/>
    <sheet name="Div I Pool J" sheetId="273" r:id="rId11"/>
    <sheet name="Div I Gold &amp; Silver Bkt" sheetId="254" r:id="rId12"/>
    <sheet name="Div I Bronze Bracket" sheetId="255" r:id="rId13"/>
    <sheet name="Div II Pool A" sheetId="198" r:id="rId14"/>
    <sheet name="Div II Pool B" sheetId="199" r:id="rId15"/>
    <sheet name="Div II Pool C" sheetId="208" r:id="rId16"/>
    <sheet name="Div II Pool D" sheetId="211" r:id="rId17"/>
    <sheet name="Div II Pool E" sheetId="212" r:id="rId18"/>
    <sheet name="Div II Pool F" sheetId="213" r:id="rId19"/>
    <sheet name="Div II Pool G" sheetId="228" r:id="rId20"/>
    <sheet name="Div II Pool H" sheetId="229" r:id="rId21"/>
    <sheet name="Div II Pool I" sheetId="230" r:id="rId22"/>
    <sheet name="Div II Pool J" sheetId="275" r:id="rId23"/>
    <sheet name="Div II Gold &amp; Silver Bracket" sheetId="194" r:id="rId24"/>
    <sheet name="Div II Bronze Bracket" sheetId="195" r:id="rId25"/>
    <sheet name="Div III Pool A" sheetId="106" r:id="rId26"/>
    <sheet name="Div III Pool B" sheetId="11" r:id="rId27"/>
    <sheet name="Div III Pool C" sheetId="67" r:id="rId28"/>
    <sheet name="Div III Pool D" sheetId="99" r:id="rId29"/>
    <sheet name="Div III Pool E" sheetId="200" r:id="rId30"/>
    <sheet name="Div III Pool F" sheetId="201" r:id="rId31"/>
    <sheet name="Div III Pool G" sheetId="202" r:id="rId32"/>
    <sheet name="Div III Pool H" sheetId="216" r:id="rId33"/>
    <sheet name="Div III Gold &amp; Silver Bracket" sheetId="93" r:id="rId34"/>
    <sheet name="Div III Bronze Bracket" sheetId="100" r:id="rId35"/>
    <sheet name="Div IV-A Pool A" sheetId="258" r:id="rId36"/>
    <sheet name="Div IV-A Pool B" sheetId="259" r:id="rId37"/>
    <sheet name="Div IV-A Pool C" sheetId="260" r:id="rId38"/>
    <sheet name="Div IV-A Pool D" sheetId="261" r:id="rId39"/>
    <sheet name="Div IV-A Pool E" sheetId="262" r:id="rId40"/>
    <sheet name="Div IV-A Pool F" sheetId="263" r:id="rId41"/>
    <sheet name="Div IV-A Pool G" sheetId="264" r:id="rId42"/>
    <sheet name="Div IV-A Pool H" sheetId="265" r:id="rId43"/>
    <sheet name="Div IV-A Gold &amp; Silver Bracket" sheetId="267" r:id="rId44"/>
    <sheet name="Div IV-A Bronze Bracket" sheetId="268" r:id="rId45"/>
    <sheet name="Div IV-B Pool A" sheetId="158" r:id="rId46"/>
    <sheet name="Div IV-B Pool B" sheetId="159" r:id="rId47"/>
    <sheet name="Div IV-B Pool C" sheetId="160" r:id="rId48"/>
    <sheet name="Div IV-B Pool D" sheetId="188" r:id="rId49"/>
    <sheet name="Div IV-B Pool E" sheetId="205" r:id="rId50"/>
    <sheet name="Div IV-B Pool F" sheetId="206" r:id="rId51"/>
    <sheet name="Div IV-B Pool G" sheetId="209" r:id="rId52"/>
    <sheet name="Div IV-B Gold &amp; Silver Brkt" sheetId="161" r:id="rId53"/>
    <sheet name="Div IV-B Bronze Bracket" sheetId="162" r:id="rId54"/>
    <sheet name="Div V Pool A" sheetId="145" r:id="rId55"/>
    <sheet name="Div V Pool B" sheetId="146" r:id="rId56"/>
    <sheet name="Div V Pool C" sheetId="147" r:id="rId57"/>
    <sheet name="Div V Pool D" sheetId="148" r:id="rId58"/>
    <sheet name="Div V Pool E" sheetId="149" r:id="rId59"/>
    <sheet name="Div V Pool F" sheetId="276" r:id="rId60"/>
    <sheet name="Div V Gold &amp; Silver Bracket" sheetId="150" r:id="rId61"/>
    <sheet name="Div V Bronze Bracket" sheetId="151" r:id="rId62"/>
    <sheet name="Div VI Pool A" sheetId="237" r:id="rId63"/>
    <sheet name="Div VI Pool B" sheetId="238" r:id="rId64"/>
    <sheet name="Div VI Pool C" sheetId="239" r:id="rId65"/>
    <sheet name="Div VI Pool D" sheetId="274" r:id="rId66"/>
    <sheet name="Div VI Gold &amp; Silver Bkt" sheetId="242" r:id="rId67"/>
    <sheet name="Div VI Bronze Bracket" sheetId="243" r:id="rId6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145" l="1"/>
  <c r="A31" i="145" s="1"/>
  <c r="D37" i="145" s="1"/>
  <c r="A19" i="145"/>
  <c r="A30" i="145"/>
  <c r="A16" i="145"/>
  <c r="F39" i="145" s="1"/>
  <c r="A13" i="145"/>
  <c r="B40" i="145"/>
  <c r="B4" i="145"/>
  <c r="B3" i="145"/>
  <c r="H32" i="145"/>
  <c r="F32" i="145"/>
  <c r="D32" i="145"/>
  <c r="B32" i="145"/>
  <c r="J28" i="145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B22" i="145"/>
  <c r="I31" i="145" s="1"/>
  <c r="F40" i="145"/>
  <c r="E21" i="145"/>
  <c r="D21" i="145"/>
  <c r="C21" i="145"/>
  <c r="B21" i="145"/>
  <c r="E20" i="145"/>
  <c r="D20" i="145"/>
  <c r="C20" i="145"/>
  <c r="B20" i="145"/>
  <c r="E19" i="145"/>
  <c r="D19" i="145"/>
  <c r="I30" i="145" s="1"/>
  <c r="C19" i="145"/>
  <c r="J30" i="145" s="1"/>
  <c r="B19" i="145"/>
  <c r="C18" i="145"/>
  <c r="B18" i="145"/>
  <c r="C17" i="145"/>
  <c r="B17" i="145"/>
  <c r="C16" i="145"/>
  <c r="J29" i="145" s="1"/>
  <c r="J32" i="145" s="1"/>
  <c r="B16" i="145"/>
  <c r="I29" i="145" s="1"/>
  <c r="K29" i="145" s="1"/>
  <c r="B12" i="145"/>
  <c r="B5" i="145"/>
  <c r="A2" i="145"/>
  <c r="A1" i="145"/>
  <c r="A4" i="151"/>
  <c r="A2" i="151"/>
  <c r="A1" i="151"/>
  <c r="E26" i="151"/>
  <c r="E34" i="151"/>
  <c r="E13" i="151" s="1"/>
  <c r="E20" i="151"/>
  <c r="E40" i="151"/>
  <c r="E47" i="151"/>
  <c r="D23" i="151" s="1"/>
  <c r="A22" i="199"/>
  <c r="H12" i="199"/>
  <c r="A4" i="150"/>
  <c r="A2" i="150"/>
  <c r="A1" i="150"/>
  <c r="E26" i="150"/>
  <c r="E34" i="150"/>
  <c r="E13" i="150" s="1"/>
  <c r="F23" i="150" s="1"/>
  <c r="F37" i="150" s="1"/>
  <c r="E20" i="150"/>
  <c r="E40" i="150"/>
  <c r="E47" i="150"/>
  <c r="D23" i="150" s="1"/>
  <c r="D37" i="150" s="1"/>
  <c r="C42" i="150" s="1"/>
  <c r="B30" i="150" s="1"/>
  <c r="A4" i="161"/>
  <c r="A2" i="161"/>
  <c r="A1" i="161"/>
  <c r="E48" i="161"/>
  <c r="E54" i="161"/>
  <c r="F51" i="161"/>
  <c r="D51" i="161"/>
  <c r="F23" i="161" s="1"/>
  <c r="G18" i="161" s="1"/>
  <c r="H30" i="161" s="1"/>
  <c r="E40" i="161"/>
  <c r="E34" i="161" s="1"/>
  <c r="F37" i="161" s="1"/>
  <c r="D37" i="161" s="1"/>
  <c r="C44" i="161"/>
  <c r="G44" i="161" s="1"/>
  <c r="E26" i="161"/>
  <c r="E20" i="161"/>
  <c r="E13" i="161"/>
  <c r="D23" i="161" s="1"/>
  <c r="C18" i="161" s="1"/>
  <c r="B30" i="161" s="1"/>
  <c r="A4" i="100"/>
  <c r="E41" i="100"/>
  <c r="E47" i="100"/>
  <c r="F44" i="100"/>
  <c r="D44" i="100"/>
  <c r="D16" i="100" s="1"/>
  <c r="C23" i="100" s="1"/>
  <c r="E33" i="100"/>
  <c r="E19" i="100"/>
  <c r="E61" i="100" s="1"/>
  <c r="D30" i="100" s="1"/>
  <c r="F58" i="100" s="1"/>
  <c r="D58" i="100"/>
  <c r="C51" i="100" s="1"/>
  <c r="B37" i="100" s="1"/>
  <c r="E27" i="100"/>
  <c r="E13" i="100"/>
  <c r="E55" i="100" s="1"/>
  <c r="F30" i="100" s="1"/>
  <c r="F16" i="100" s="1"/>
  <c r="G23" i="100" s="1"/>
  <c r="G51" i="100" s="1"/>
  <c r="H37" i="100" s="1"/>
  <c r="A2" i="100"/>
  <c r="A1" i="100"/>
  <c r="B4" i="194"/>
  <c r="F66" i="194"/>
  <c r="F75" i="194"/>
  <c r="F85" i="194"/>
  <c r="H80" i="194" s="1"/>
  <c r="D80" i="194" s="1"/>
  <c r="F60" i="194"/>
  <c r="F53" i="194"/>
  <c r="F26" i="194"/>
  <c r="F35" i="194" s="1"/>
  <c r="F45" i="194" s="1"/>
  <c r="H40" i="194"/>
  <c r="D40" i="194" s="1"/>
  <c r="F20" i="194"/>
  <c r="F13" i="194"/>
  <c r="H18" i="194" s="1"/>
  <c r="I29" i="194" s="1"/>
  <c r="J49" i="194" s="1"/>
  <c r="B2" i="194"/>
  <c r="B1" i="194"/>
  <c r="A4" i="195"/>
  <c r="F54" i="195"/>
  <c r="F68" i="195"/>
  <c r="F62" i="195" s="1"/>
  <c r="D51" i="195" s="1"/>
  <c r="H65" i="195" s="1"/>
  <c r="I57" i="195"/>
  <c r="F48" i="195"/>
  <c r="G46" i="195" s="1"/>
  <c r="H50" i="195" s="1"/>
  <c r="E70" i="195" s="1"/>
  <c r="D66" i="195" s="1"/>
  <c r="C58" i="195" s="1"/>
  <c r="F26" i="195"/>
  <c r="F39" i="195"/>
  <c r="G23" i="195" s="1"/>
  <c r="H36" i="195" s="1"/>
  <c r="H18" i="195" s="1"/>
  <c r="I28" i="195"/>
  <c r="J41" i="195" s="1"/>
  <c r="F20" i="195"/>
  <c r="F33" i="195"/>
  <c r="F13" i="195"/>
  <c r="E23" i="195" s="1"/>
  <c r="D36" i="195" s="1"/>
  <c r="D18" i="195" s="1"/>
  <c r="C28" i="195"/>
  <c r="B41" i="195" s="1"/>
  <c r="A2" i="195"/>
  <c r="A1" i="195"/>
  <c r="A4" i="255"/>
  <c r="A2" i="255"/>
  <c r="A1" i="255"/>
  <c r="F54" i="255"/>
  <c r="F68" i="255"/>
  <c r="F62" i="255" s="1"/>
  <c r="D51" i="255" s="1"/>
  <c r="H65" i="255" s="1"/>
  <c r="I57" i="255"/>
  <c r="F48" i="255"/>
  <c r="G46" i="255" s="1"/>
  <c r="H50" i="255" s="1"/>
  <c r="E70" i="255"/>
  <c r="D66" i="255" s="1"/>
  <c r="C58" i="255" s="1"/>
  <c r="F26" i="255"/>
  <c r="F39" i="255"/>
  <c r="G23" i="255" s="1"/>
  <c r="H36" i="255" s="1"/>
  <c r="H18" i="255" s="1"/>
  <c r="I28" i="255" s="1"/>
  <c r="J41" i="255" s="1"/>
  <c r="F20" i="255"/>
  <c r="F33" i="255"/>
  <c r="F13" i="255"/>
  <c r="E23" i="255" s="1"/>
  <c r="D36" i="255" s="1"/>
  <c r="D18" i="255" s="1"/>
  <c r="C28" i="255" s="1"/>
  <c r="B41" i="255" s="1"/>
  <c r="A19" i="198"/>
  <c r="F12" i="198"/>
  <c r="A16" i="198"/>
  <c r="F31" i="198" s="1"/>
  <c r="A13" i="198"/>
  <c r="B33" i="198"/>
  <c r="B5" i="198"/>
  <c r="B4" i="198"/>
  <c r="B3" i="198"/>
  <c r="H28" i="198"/>
  <c r="F28" i="198"/>
  <c r="D28" i="198"/>
  <c r="B28" i="198"/>
  <c r="J25" i="198"/>
  <c r="I25" i="198"/>
  <c r="E21" i="198"/>
  <c r="D21" i="198"/>
  <c r="C21" i="198"/>
  <c r="B21" i="198"/>
  <c r="E20" i="198"/>
  <c r="D20" i="198"/>
  <c r="C20" i="198"/>
  <c r="B20" i="198"/>
  <c r="E19" i="198"/>
  <c r="D19" i="198"/>
  <c r="C19" i="198"/>
  <c r="J27" i="198" s="1"/>
  <c r="B19" i="198"/>
  <c r="I27" i="198" s="1"/>
  <c r="K27" i="198" s="1"/>
  <c r="C18" i="198"/>
  <c r="B18" i="198"/>
  <c r="C17" i="198"/>
  <c r="J26" i="198" s="1"/>
  <c r="J28" i="198" s="1"/>
  <c r="B17" i="198"/>
  <c r="C16" i="198"/>
  <c r="B16" i="198"/>
  <c r="A2" i="198"/>
  <c r="A1" i="198"/>
  <c r="A19" i="251"/>
  <c r="D32" i="251" s="1"/>
  <c r="A16" i="251"/>
  <c r="D12" i="251"/>
  <c r="A13" i="251"/>
  <c r="B33" i="251" s="1"/>
  <c r="B5" i="251"/>
  <c r="B4" i="251"/>
  <c r="B3" i="251"/>
  <c r="H28" i="251"/>
  <c r="F28" i="251"/>
  <c r="D28" i="251"/>
  <c r="B28" i="251"/>
  <c r="J25" i="251"/>
  <c r="I25" i="251"/>
  <c r="K25" i="251"/>
  <c r="E21" i="251"/>
  <c r="D21" i="251"/>
  <c r="C21" i="251"/>
  <c r="B21" i="251"/>
  <c r="E20" i="251"/>
  <c r="D20" i="251"/>
  <c r="C20" i="251"/>
  <c r="B20" i="251"/>
  <c r="I27" i="251"/>
  <c r="E19" i="251"/>
  <c r="D19" i="251"/>
  <c r="C19" i="251"/>
  <c r="B19" i="251"/>
  <c r="C18" i="251"/>
  <c r="B18" i="251"/>
  <c r="I26" i="251" s="1"/>
  <c r="I28" i="251" s="1"/>
  <c r="C17" i="251"/>
  <c r="B17" i="251"/>
  <c r="C16" i="251"/>
  <c r="J26" i="251"/>
  <c r="J28" i="251" s="1"/>
  <c r="B16" i="251"/>
  <c r="A2" i="251"/>
  <c r="A1" i="251"/>
  <c r="G18" i="150"/>
  <c r="C18" i="150"/>
  <c r="G23" i="194"/>
  <c r="E23" i="194" s="1"/>
  <c r="B12" i="198"/>
  <c r="D31" i="198"/>
  <c r="A22" i="276"/>
  <c r="H12" i="276"/>
  <c r="A19" i="276"/>
  <c r="F12" i="276"/>
  <c r="A16" i="276"/>
  <c r="F39" i="276"/>
  <c r="A13" i="276"/>
  <c r="A28" i="276"/>
  <c r="B4" i="276"/>
  <c r="B3" i="276"/>
  <c r="H32" i="276"/>
  <c r="F32" i="276"/>
  <c r="D32" i="276"/>
  <c r="B32" i="276"/>
  <c r="J28" i="276"/>
  <c r="I28" i="276"/>
  <c r="G24" i="276"/>
  <c r="F24" i="276"/>
  <c r="E24" i="276"/>
  <c r="D24" i="276"/>
  <c r="C24" i="276"/>
  <c r="B24" i="276"/>
  <c r="G23" i="276"/>
  <c r="F23" i="276"/>
  <c r="E23" i="276"/>
  <c r="D23" i="276"/>
  <c r="C23" i="276"/>
  <c r="B23" i="276"/>
  <c r="G22" i="276"/>
  <c r="F22" i="276"/>
  <c r="E22" i="276"/>
  <c r="D22" i="276"/>
  <c r="C22" i="276"/>
  <c r="J31" i="276"/>
  <c r="B22" i="276"/>
  <c r="E21" i="276"/>
  <c r="D21" i="276"/>
  <c r="C21" i="276"/>
  <c r="B21" i="276"/>
  <c r="E20" i="276"/>
  <c r="D20" i="276"/>
  <c r="C20" i="276"/>
  <c r="B20" i="276"/>
  <c r="E19" i="276"/>
  <c r="J30" i="276" s="1"/>
  <c r="D19" i="276"/>
  <c r="I30" i="276" s="1"/>
  <c r="K30" i="276" s="1"/>
  <c r="C19" i="276"/>
  <c r="B19" i="276"/>
  <c r="C18" i="276"/>
  <c r="B18" i="276"/>
  <c r="C17" i="276"/>
  <c r="B17" i="276"/>
  <c r="C16" i="276"/>
  <c r="J29" i="276" s="1"/>
  <c r="B16" i="276"/>
  <c r="I29" i="276" s="1"/>
  <c r="B5" i="276"/>
  <c r="A2" i="276"/>
  <c r="A1" i="276"/>
  <c r="A22" i="106"/>
  <c r="A19" i="106"/>
  <c r="A30" i="106"/>
  <c r="A16" i="106"/>
  <c r="A29" i="106" s="1"/>
  <c r="A13" i="106"/>
  <c r="A28" i="106"/>
  <c r="B35" i="106"/>
  <c r="B4" i="106"/>
  <c r="B3" i="106"/>
  <c r="H32" i="106"/>
  <c r="F32" i="106"/>
  <c r="D32" i="106"/>
  <c r="B32" i="106"/>
  <c r="J28" i="106"/>
  <c r="I28" i="106"/>
  <c r="G24" i="106"/>
  <c r="F24" i="106"/>
  <c r="E24" i="106"/>
  <c r="D24" i="106"/>
  <c r="C24" i="106"/>
  <c r="B24" i="106"/>
  <c r="G23" i="106"/>
  <c r="F23" i="106"/>
  <c r="E23" i="106"/>
  <c r="D23" i="106"/>
  <c r="C23" i="106"/>
  <c r="B23" i="106"/>
  <c r="G22" i="106"/>
  <c r="F22" i="106"/>
  <c r="E22" i="106"/>
  <c r="D22" i="106"/>
  <c r="C22" i="106"/>
  <c r="J31" i="106" s="1"/>
  <c r="B22" i="106"/>
  <c r="E21" i="106"/>
  <c r="D21" i="106"/>
  <c r="C21" i="106"/>
  <c r="B21" i="106"/>
  <c r="E20" i="106"/>
  <c r="D20" i="106"/>
  <c r="C20" i="106"/>
  <c r="B20" i="106"/>
  <c r="E19" i="106"/>
  <c r="D19" i="106"/>
  <c r="C19" i="106"/>
  <c r="J30" i="106"/>
  <c r="B19" i="106"/>
  <c r="I30" i="106" s="1"/>
  <c r="K30" i="106" s="1"/>
  <c r="C18" i="106"/>
  <c r="B18" i="106"/>
  <c r="C17" i="106"/>
  <c r="B17" i="106"/>
  <c r="C16" i="106"/>
  <c r="J29" i="106"/>
  <c r="J32" i="106" s="1"/>
  <c r="B16" i="106"/>
  <c r="I29" i="106" s="1"/>
  <c r="B5" i="106"/>
  <c r="A2" i="106"/>
  <c r="A1" i="106"/>
  <c r="A22" i="11"/>
  <c r="H12" i="11" s="1"/>
  <c r="A19" i="11"/>
  <c r="A30" i="11"/>
  <c r="F37" i="11" s="1"/>
  <c r="A16" i="11"/>
  <c r="F39" i="11"/>
  <c r="A13" i="11"/>
  <c r="A28" i="11" s="1"/>
  <c r="B4" i="11"/>
  <c r="B3" i="11"/>
  <c r="H32" i="11"/>
  <c r="F32" i="11"/>
  <c r="D32" i="11"/>
  <c r="B32" i="11"/>
  <c r="J28" i="11"/>
  <c r="I28" i="11"/>
  <c r="K28" i="11"/>
  <c r="G24" i="11"/>
  <c r="F24" i="11"/>
  <c r="E24" i="11"/>
  <c r="D24" i="11"/>
  <c r="C24" i="11"/>
  <c r="B24" i="11"/>
  <c r="G23" i="11"/>
  <c r="F23" i="11"/>
  <c r="E23" i="11"/>
  <c r="D23" i="11"/>
  <c r="C23" i="11"/>
  <c r="B23" i="11"/>
  <c r="G22" i="11"/>
  <c r="F22" i="11"/>
  <c r="E22" i="11"/>
  <c r="D22" i="11"/>
  <c r="C22" i="11"/>
  <c r="J31" i="11" s="1"/>
  <c r="B22" i="11"/>
  <c r="E21" i="11"/>
  <c r="D21" i="11"/>
  <c r="C21" i="11"/>
  <c r="B21" i="11"/>
  <c r="E20" i="11"/>
  <c r="D20" i="11"/>
  <c r="C20" i="11"/>
  <c r="B20" i="11"/>
  <c r="E19" i="11"/>
  <c r="J30" i="11" s="1"/>
  <c r="D19" i="11"/>
  <c r="C19" i="11"/>
  <c r="B19" i="11"/>
  <c r="I30" i="11" s="1"/>
  <c r="C18" i="11"/>
  <c r="B18" i="11"/>
  <c r="C17" i="11"/>
  <c r="B17" i="11"/>
  <c r="C16" i="11"/>
  <c r="J29" i="11" s="1"/>
  <c r="K29" i="11" s="1"/>
  <c r="K32" i="11" s="1"/>
  <c r="B16" i="11"/>
  <c r="I29" i="11" s="1"/>
  <c r="B5" i="11"/>
  <c r="A2" i="11"/>
  <c r="A1" i="11"/>
  <c r="A22" i="275"/>
  <c r="H12" i="275"/>
  <c r="A19" i="275"/>
  <c r="A30" i="275" s="1"/>
  <c r="D38" i="275"/>
  <c r="A16" i="275"/>
  <c r="F39" i="275" s="1"/>
  <c r="A13" i="275"/>
  <c r="B12" i="275"/>
  <c r="B4" i="275"/>
  <c r="B3" i="275"/>
  <c r="H32" i="275"/>
  <c r="F32" i="275"/>
  <c r="D32" i="275"/>
  <c r="B32" i="275"/>
  <c r="J28" i="275"/>
  <c r="I28" i="275"/>
  <c r="G24" i="275"/>
  <c r="F24" i="275"/>
  <c r="E24" i="275"/>
  <c r="D24" i="275"/>
  <c r="C24" i="275"/>
  <c r="B24" i="275"/>
  <c r="G23" i="275"/>
  <c r="F23" i="275"/>
  <c r="E23" i="275"/>
  <c r="D23" i="275"/>
  <c r="C23" i="275"/>
  <c r="B23" i="275"/>
  <c r="G22" i="275"/>
  <c r="F22" i="275"/>
  <c r="E22" i="275"/>
  <c r="D22" i="275"/>
  <c r="C22" i="275"/>
  <c r="B22" i="275"/>
  <c r="I31" i="275"/>
  <c r="E21" i="275"/>
  <c r="D21" i="275"/>
  <c r="C21" i="275"/>
  <c r="B21" i="275"/>
  <c r="E20" i="275"/>
  <c r="D20" i="275"/>
  <c r="C20" i="275"/>
  <c r="B20" i="275"/>
  <c r="E19" i="275"/>
  <c r="D19" i="275"/>
  <c r="I30" i="275" s="1"/>
  <c r="C19" i="275"/>
  <c r="J30" i="275" s="1"/>
  <c r="B19" i="275"/>
  <c r="C18" i="275"/>
  <c r="B18" i="275"/>
  <c r="C17" i="275"/>
  <c r="B17" i="275"/>
  <c r="C16" i="275"/>
  <c r="J29" i="275" s="1"/>
  <c r="B16" i="275"/>
  <c r="I29" i="275"/>
  <c r="B5" i="275"/>
  <c r="A2" i="275"/>
  <c r="A1" i="275"/>
  <c r="A19" i="199"/>
  <c r="F12" i="199" s="1"/>
  <c r="A16" i="199"/>
  <c r="D12" i="199"/>
  <c r="A13" i="199"/>
  <c r="B5" i="199"/>
  <c r="B4" i="199"/>
  <c r="B3" i="199"/>
  <c r="F40" i="199"/>
  <c r="H32" i="199"/>
  <c r="F32" i="199"/>
  <c r="D32" i="199"/>
  <c r="B32" i="199"/>
  <c r="J28" i="199"/>
  <c r="I28" i="199"/>
  <c r="G24" i="199"/>
  <c r="F24" i="199"/>
  <c r="E24" i="199"/>
  <c r="D24" i="199"/>
  <c r="C24" i="199"/>
  <c r="B24" i="199"/>
  <c r="G23" i="199"/>
  <c r="F23" i="199"/>
  <c r="E23" i="199"/>
  <c r="D23" i="199"/>
  <c r="C23" i="199"/>
  <c r="B23" i="199"/>
  <c r="G22" i="199"/>
  <c r="F22" i="199"/>
  <c r="E22" i="199"/>
  <c r="D22" i="199"/>
  <c r="C22" i="199"/>
  <c r="J31" i="199"/>
  <c r="B22" i="199"/>
  <c r="A31" i="199"/>
  <c r="E21" i="199"/>
  <c r="D21" i="199"/>
  <c r="C21" i="199"/>
  <c r="B21" i="199"/>
  <c r="E20" i="199"/>
  <c r="D20" i="199"/>
  <c r="C20" i="199"/>
  <c r="B20" i="199"/>
  <c r="E19" i="199"/>
  <c r="J30" i="199" s="1"/>
  <c r="D19" i="199"/>
  <c r="C19" i="199"/>
  <c r="B19" i="199"/>
  <c r="I30" i="199"/>
  <c r="K30" i="199" s="1"/>
  <c r="C18" i="199"/>
  <c r="B18" i="199"/>
  <c r="C17" i="199"/>
  <c r="J29" i="199" s="1"/>
  <c r="B17" i="199"/>
  <c r="C16" i="199"/>
  <c r="B16" i="199"/>
  <c r="I29" i="199" s="1"/>
  <c r="A2" i="199"/>
  <c r="A1" i="199"/>
  <c r="A22" i="252"/>
  <c r="H12" i="252"/>
  <c r="A19" i="252"/>
  <c r="A30" i="252"/>
  <c r="A16" i="252"/>
  <c r="A13" i="252"/>
  <c r="A28" i="252"/>
  <c r="F38" i="252"/>
  <c r="B4" i="252"/>
  <c r="B3" i="252"/>
  <c r="H32" i="252"/>
  <c r="F32" i="252"/>
  <c r="D32" i="252"/>
  <c r="B32" i="252"/>
  <c r="J28" i="252"/>
  <c r="I28" i="252"/>
  <c r="G24" i="252"/>
  <c r="F24" i="252"/>
  <c r="E24" i="252"/>
  <c r="D24" i="252"/>
  <c r="C24" i="252"/>
  <c r="B24" i="252"/>
  <c r="G23" i="252"/>
  <c r="F23" i="252"/>
  <c r="E23" i="252"/>
  <c r="D23" i="252"/>
  <c r="C23" i="252"/>
  <c r="B23" i="252"/>
  <c r="G22" i="252"/>
  <c r="F22" i="252"/>
  <c r="E22" i="252"/>
  <c r="D22" i="252"/>
  <c r="C22" i="252"/>
  <c r="J31" i="252" s="1"/>
  <c r="B22" i="252"/>
  <c r="E21" i="252"/>
  <c r="D21" i="252"/>
  <c r="C21" i="252"/>
  <c r="B21" i="252"/>
  <c r="E20" i="252"/>
  <c r="D20" i="252"/>
  <c r="C20" i="252"/>
  <c r="B20" i="252"/>
  <c r="E19" i="252"/>
  <c r="D19" i="252"/>
  <c r="C19" i="252"/>
  <c r="B19" i="252"/>
  <c r="I30" i="252"/>
  <c r="C18" i="252"/>
  <c r="B18" i="252"/>
  <c r="C17" i="252"/>
  <c r="J29" i="252" s="1"/>
  <c r="K29" i="252" s="1"/>
  <c r="B17" i="252"/>
  <c r="I29" i="252" s="1"/>
  <c r="C16" i="252"/>
  <c r="B16" i="252"/>
  <c r="F39" i="252"/>
  <c r="B5" i="252"/>
  <c r="A2" i="252"/>
  <c r="A1" i="252"/>
  <c r="A4" i="243"/>
  <c r="A2" i="243"/>
  <c r="A1" i="243"/>
  <c r="D37" i="243"/>
  <c r="E43" i="243" s="1"/>
  <c r="C19" i="243" s="1"/>
  <c r="F31" i="243" s="1"/>
  <c r="B31" i="243" s="1"/>
  <c r="D25" i="243"/>
  <c r="E19" i="243" s="1"/>
  <c r="C43" i="243" s="1"/>
  <c r="A4" i="242"/>
  <c r="A2" i="242"/>
  <c r="A1" i="242"/>
  <c r="D41" i="242"/>
  <c r="D33" i="242"/>
  <c r="C37" i="242" s="1"/>
  <c r="B28" i="242" s="1"/>
  <c r="D23" i="242"/>
  <c r="D15" i="242"/>
  <c r="E19" i="242" s="1"/>
  <c r="C19" i="242" s="1"/>
  <c r="A22" i="274"/>
  <c r="A31" i="274" s="1"/>
  <c r="A19" i="274"/>
  <c r="A30" i="274" s="1"/>
  <c r="A16" i="274"/>
  <c r="F35" i="274" s="1"/>
  <c r="A13" i="274"/>
  <c r="F36" i="274" s="1"/>
  <c r="B4" i="274"/>
  <c r="B3" i="274"/>
  <c r="H32" i="274"/>
  <c r="F32" i="274"/>
  <c r="D32" i="274"/>
  <c r="B32" i="274"/>
  <c r="J28" i="274"/>
  <c r="I28" i="274"/>
  <c r="G24" i="274"/>
  <c r="F24" i="274"/>
  <c r="E24" i="274"/>
  <c r="D24" i="274"/>
  <c r="C24" i="274"/>
  <c r="B24" i="274"/>
  <c r="G23" i="274"/>
  <c r="F23" i="274"/>
  <c r="E23" i="274"/>
  <c r="D23" i="274"/>
  <c r="C23" i="274"/>
  <c r="B23" i="274"/>
  <c r="I31" i="274" s="1"/>
  <c r="G22" i="274"/>
  <c r="F22" i="274"/>
  <c r="E22" i="274"/>
  <c r="D22" i="274"/>
  <c r="C22" i="274"/>
  <c r="J31" i="274" s="1"/>
  <c r="B22" i="274"/>
  <c r="E21" i="274"/>
  <c r="D21" i="274"/>
  <c r="C21" i="274"/>
  <c r="B21" i="274"/>
  <c r="E20" i="274"/>
  <c r="D20" i="274"/>
  <c r="C20" i="274"/>
  <c r="B20" i="274"/>
  <c r="E19" i="274"/>
  <c r="D19" i="274"/>
  <c r="C19" i="274"/>
  <c r="J30" i="274"/>
  <c r="B19" i="274"/>
  <c r="I30" i="274" s="1"/>
  <c r="K30" i="274" s="1"/>
  <c r="C18" i="274"/>
  <c r="B18" i="274"/>
  <c r="C17" i="274"/>
  <c r="B17" i="274"/>
  <c r="C16" i="274"/>
  <c r="J29" i="274" s="1"/>
  <c r="J32" i="274" s="1"/>
  <c r="B16" i="274"/>
  <c r="I29" i="274"/>
  <c r="I32" i="274" s="1"/>
  <c r="B5" i="274"/>
  <c r="A2" i="274"/>
  <c r="A1" i="274"/>
  <c r="A22" i="239"/>
  <c r="D36" i="239" s="1"/>
  <c r="A19" i="239"/>
  <c r="F12" i="239" s="1"/>
  <c r="A16" i="239"/>
  <c r="D12" i="239" s="1"/>
  <c r="A13" i="239"/>
  <c r="A28" i="239" s="1"/>
  <c r="B4" i="239"/>
  <c r="B3" i="239"/>
  <c r="A19" i="238"/>
  <c r="D31" i="238" s="1"/>
  <c r="A16" i="238"/>
  <c r="A13" i="238"/>
  <c r="B31" i="238"/>
  <c r="B4" i="238"/>
  <c r="B3" i="238"/>
  <c r="H28" i="238"/>
  <c r="F28" i="238"/>
  <c r="D28" i="238"/>
  <c r="B28" i="238"/>
  <c r="J25" i="238"/>
  <c r="J28" i="238"/>
  <c r="I25" i="238"/>
  <c r="K25" i="238" s="1"/>
  <c r="E21" i="238"/>
  <c r="D21" i="238"/>
  <c r="C21" i="238"/>
  <c r="B21" i="238"/>
  <c r="E20" i="238"/>
  <c r="D20" i="238"/>
  <c r="C20" i="238"/>
  <c r="B20" i="238"/>
  <c r="E19" i="238"/>
  <c r="D19" i="238"/>
  <c r="I27" i="238" s="1"/>
  <c r="C19" i="238"/>
  <c r="J27" i="238" s="1"/>
  <c r="B19" i="238"/>
  <c r="C18" i="238"/>
  <c r="B18" i="238"/>
  <c r="C17" i="238"/>
  <c r="J26" i="238" s="1"/>
  <c r="B17" i="238"/>
  <c r="C16" i="238"/>
  <c r="B16" i="238"/>
  <c r="I26" i="238" s="1"/>
  <c r="B5" i="238"/>
  <c r="A2" i="238"/>
  <c r="A1" i="238"/>
  <c r="A19" i="237"/>
  <c r="F33" i="237" s="1"/>
  <c r="A16" i="237"/>
  <c r="D33" i="237"/>
  <c r="A13" i="237"/>
  <c r="B31" i="237" s="1"/>
  <c r="B5" i="237"/>
  <c r="B4" i="237"/>
  <c r="B3" i="237"/>
  <c r="H28" i="237"/>
  <c r="F28" i="237"/>
  <c r="D28" i="237"/>
  <c r="B28" i="237"/>
  <c r="J25" i="237"/>
  <c r="I25" i="237"/>
  <c r="K25" i="237" s="1"/>
  <c r="E21" i="237"/>
  <c r="D21" i="237"/>
  <c r="C21" i="237"/>
  <c r="B21" i="237"/>
  <c r="E20" i="237"/>
  <c r="D20" i="237"/>
  <c r="C20" i="237"/>
  <c r="B20" i="237"/>
  <c r="E19" i="237"/>
  <c r="D19" i="237"/>
  <c r="C19" i="237"/>
  <c r="J27" i="237" s="1"/>
  <c r="B19" i="237"/>
  <c r="I27" i="237" s="1"/>
  <c r="C18" i="237"/>
  <c r="B18" i="237"/>
  <c r="C17" i="237"/>
  <c r="B17" i="237"/>
  <c r="C16" i="237"/>
  <c r="J26" i="237"/>
  <c r="B16" i="237"/>
  <c r="A2" i="237"/>
  <c r="A1" i="237"/>
  <c r="A4" i="162"/>
  <c r="A2" i="162"/>
  <c r="A1" i="162"/>
  <c r="E34" i="162"/>
  <c r="E40" i="162"/>
  <c r="E26" i="162"/>
  <c r="E20" i="162" s="1"/>
  <c r="E13" i="162" s="1"/>
  <c r="A19" i="159"/>
  <c r="F12" i="159" s="1"/>
  <c r="A16" i="159"/>
  <c r="F31" i="159"/>
  <c r="A13" i="159"/>
  <c r="B33" i="159" s="1"/>
  <c r="B5" i="159"/>
  <c r="B4" i="159"/>
  <c r="B3" i="159"/>
  <c r="H28" i="159"/>
  <c r="F28" i="159"/>
  <c r="D28" i="159"/>
  <c r="B28" i="159"/>
  <c r="J25" i="159"/>
  <c r="I25" i="159"/>
  <c r="K25" i="159" s="1"/>
  <c r="E21" i="159"/>
  <c r="D21" i="159"/>
  <c r="C21" i="159"/>
  <c r="B21" i="159"/>
  <c r="E20" i="159"/>
  <c r="D20" i="159"/>
  <c r="C20" i="159"/>
  <c r="B20" i="159"/>
  <c r="E19" i="159"/>
  <c r="J27" i="159" s="1"/>
  <c r="D19" i="159"/>
  <c r="C19" i="159"/>
  <c r="B19" i="159"/>
  <c r="I27" i="159" s="1"/>
  <c r="C18" i="159"/>
  <c r="B18" i="159"/>
  <c r="C17" i="159"/>
  <c r="B17" i="159"/>
  <c r="C16" i="159"/>
  <c r="J26" i="159" s="1"/>
  <c r="K26" i="159" s="1"/>
  <c r="K28" i="159" s="1"/>
  <c r="B16" i="159"/>
  <c r="I26" i="159"/>
  <c r="A2" i="159"/>
  <c r="A1" i="159"/>
  <c r="B4" i="254"/>
  <c r="B2" i="254"/>
  <c r="B1" i="254"/>
  <c r="F66" i="254"/>
  <c r="F75" i="254" s="1"/>
  <c r="F85" i="254"/>
  <c r="H80" i="254"/>
  <c r="D80" i="254" s="1"/>
  <c r="F60" i="254"/>
  <c r="F53" i="254"/>
  <c r="G63" i="254"/>
  <c r="E63" i="254" s="1"/>
  <c r="F26" i="254"/>
  <c r="F35" i="254"/>
  <c r="F45" i="254" s="1"/>
  <c r="H40" i="254" s="1"/>
  <c r="D40" i="254" s="1"/>
  <c r="F20" i="254"/>
  <c r="F13" i="254"/>
  <c r="A22" i="273"/>
  <c r="H12" i="273" s="1"/>
  <c r="A19" i="273"/>
  <c r="F12" i="273"/>
  <c r="A16" i="273"/>
  <c r="A13" i="273"/>
  <c r="B40" i="273"/>
  <c r="B4" i="273"/>
  <c r="B3" i="273"/>
  <c r="A22" i="272"/>
  <c r="A31" i="272"/>
  <c r="A19" i="272"/>
  <c r="A16" i="272"/>
  <c r="F35" i="272" s="1"/>
  <c r="A13" i="272"/>
  <c r="A28" i="272" s="1"/>
  <c r="B4" i="272"/>
  <c r="B3" i="272"/>
  <c r="A22" i="271"/>
  <c r="F40" i="271" s="1"/>
  <c r="A19" i="271"/>
  <c r="A30" i="271" s="1"/>
  <c r="A16" i="271"/>
  <c r="A29" i="271"/>
  <c r="D40" i="271" s="1"/>
  <c r="A13" i="271"/>
  <c r="A28" i="271"/>
  <c r="B4" i="271"/>
  <c r="B3" i="271"/>
  <c r="A22" i="270"/>
  <c r="A31" i="270"/>
  <c r="A19" i="270"/>
  <c r="A30" i="270" s="1"/>
  <c r="A16" i="270"/>
  <c r="A29" i="270"/>
  <c r="A13" i="270"/>
  <c r="B12" i="270" s="1"/>
  <c r="F36" i="270"/>
  <c r="B4" i="270"/>
  <c r="B3" i="270"/>
  <c r="H32" i="270"/>
  <c r="F32" i="270"/>
  <c r="D32" i="270"/>
  <c r="B32" i="270"/>
  <c r="J28" i="270"/>
  <c r="I28" i="270"/>
  <c r="K28" i="270" s="1"/>
  <c r="G24" i="270"/>
  <c r="F24" i="270"/>
  <c r="E24" i="270"/>
  <c r="D24" i="270"/>
  <c r="C24" i="270"/>
  <c r="B24" i="270"/>
  <c r="G23" i="270"/>
  <c r="F23" i="270"/>
  <c r="E23" i="270"/>
  <c r="D23" i="270"/>
  <c r="C23" i="270"/>
  <c r="B23" i="270"/>
  <c r="G22" i="270"/>
  <c r="F22" i="270"/>
  <c r="E22" i="270"/>
  <c r="D22" i="270"/>
  <c r="C22" i="270"/>
  <c r="B22" i="270"/>
  <c r="I31" i="270" s="1"/>
  <c r="E21" i="270"/>
  <c r="D21" i="270"/>
  <c r="C21" i="270"/>
  <c r="B21" i="270"/>
  <c r="E20" i="270"/>
  <c r="D20" i="270"/>
  <c r="C20" i="270"/>
  <c r="B20" i="270"/>
  <c r="E19" i="270"/>
  <c r="D19" i="270"/>
  <c r="I30" i="270" s="1"/>
  <c r="C19" i="270"/>
  <c r="J30" i="270" s="1"/>
  <c r="B19" i="270"/>
  <c r="K30" i="270"/>
  <c r="C18" i="270"/>
  <c r="B18" i="270"/>
  <c r="C17" i="270"/>
  <c r="J29" i="270" s="1"/>
  <c r="B17" i="270"/>
  <c r="I29" i="270" s="1"/>
  <c r="I32" i="270" s="1"/>
  <c r="C16" i="270"/>
  <c r="B16" i="270"/>
  <c r="B5" i="270"/>
  <c r="A2" i="270"/>
  <c r="A1" i="270"/>
  <c r="A22" i="269"/>
  <c r="H12" i="269"/>
  <c r="A19" i="269"/>
  <c r="F12" i="269" s="1"/>
  <c r="A16" i="269"/>
  <c r="F39" i="269"/>
  <c r="A13" i="269"/>
  <c r="B40" i="269" s="1"/>
  <c r="B4" i="269"/>
  <c r="B3" i="269"/>
  <c r="H32" i="269"/>
  <c r="F32" i="269"/>
  <c r="D32" i="269"/>
  <c r="B32" i="269"/>
  <c r="K28" i="269"/>
  <c r="J28" i="269"/>
  <c r="I28" i="269"/>
  <c r="G24" i="269"/>
  <c r="F24" i="269"/>
  <c r="E24" i="269"/>
  <c r="D24" i="269"/>
  <c r="C24" i="269"/>
  <c r="B24" i="269"/>
  <c r="G23" i="269"/>
  <c r="F23" i="269"/>
  <c r="E23" i="269"/>
  <c r="D23" i="269"/>
  <c r="C23" i="269"/>
  <c r="B23" i="269"/>
  <c r="G22" i="269"/>
  <c r="F22" i="269"/>
  <c r="E22" i="269"/>
  <c r="D22" i="269"/>
  <c r="C22" i="269"/>
  <c r="J31" i="269"/>
  <c r="B22" i="269"/>
  <c r="E21" i="269"/>
  <c r="D21" i="269"/>
  <c r="C21" i="269"/>
  <c r="B21" i="269"/>
  <c r="E20" i="269"/>
  <c r="D20" i="269"/>
  <c r="C20" i="269"/>
  <c r="B20" i="269"/>
  <c r="E19" i="269"/>
  <c r="J30" i="269" s="1"/>
  <c r="D19" i="269"/>
  <c r="I30" i="269" s="1"/>
  <c r="K30" i="269" s="1"/>
  <c r="C19" i="269"/>
  <c r="B19" i="269"/>
  <c r="C18" i="269"/>
  <c r="B18" i="269"/>
  <c r="C17" i="269"/>
  <c r="B17" i="269"/>
  <c r="C16" i="269"/>
  <c r="J29" i="269"/>
  <c r="B16" i="269"/>
  <c r="B5" i="269"/>
  <c r="A2" i="269"/>
  <c r="A1" i="269"/>
  <c r="H32" i="273"/>
  <c r="F32" i="273"/>
  <c r="D32" i="273"/>
  <c r="B32" i="273"/>
  <c r="J28" i="273"/>
  <c r="I28" i="273"/>
  <c r="G24" i="273"/>
  <c r="F24" i="273"/>
  <c r="E24" i="273"/>
  <c r="D24" i="273"/>
  <c r="C24" i="273"/>
  <c r="B24" i="273"/>
  <c r="G23" i="273"/>
  <c r="F23" i="273"/>
  <c r="E23" i="273"/>
  <c r="D23" i="273"/>
  <c r="C23" i="273"/>
  <c r="B23" i="273"/>
  <c r="G22" i="273"/>
  <c r="F22" i="273"/>
  <c r="E22" i="273"/>
  <c r="D22" i="273"/>
  <c r="C22" i="273"/>
  <c r="J31" i="273" s="1"/>
  <c r="B22" i="273"/>
  <c r="E21" i="273"/>
  <c r="D21" i="273"/>
  <c r="C21" i="273"/>
  <c r="B21" i="273"/>
  <c r="E20" i="273"/>
  <c r="D20" i="273"/>
  <c r="C20" i="273"/>
  <c r="B20" i="273"/>
  <c r="E19" i="273"/>
  <c r="J30" i="273" s="1"/>
  <c r="D19" i="273"/>
  <c r="I30" i="273" s="1"/>
  <c r="K30" i="273" s="1"/>
  <c r="C19" i="273"/>
  <c r="B19" i="273"/>
  <c r="C18" i="273"/>
  <c r="B18" i="273"/>
  <c r="C17" i="273"/>
  <c r="B17" i="273"/>
  <c r="C16" i="273"/>
  <c r="J29" i="273"/>
  <c r="B16" i="273"/>
  <c r="B5" i="273"/>
  <c r="A2" i="273"/>
  <c r="A1" i="273"/>
  <c r="H32" i="272"/>
  <c r="F32" i="272"/>
  <c r="D32" i="272"/>
  <c r="B32" i="272"/>
  <c r="J28" i="272"/>
  <c r="I28" i="272"/>
  <c r="G24" i="272"/>
  <c r="F24" i="272"/>
  <c r="E24" i="272"/>
  <c r="D24" i="272"/>
  <c r="C24" i="272"/>
  <c r="B24" i="272"/>
  <c r="G23" i="272"/>
  <c r="F23" i="272"/>
  <c r="E23" i="272"/>
  <c r="D23" i="272"/>
  <c r="C23" i="272"/>
  <c r="B23" i="272"/>
  <c r="I31" i="272" s="1"/>
  <c r="G22" i="272"/>
  <c r="F22" i="272"/>
  <c r="E22" i="272"/>
  <c r="D22" i="272"/>
  <c r="C22" i="272"/>
  <c r="B22" i="272"/>
  <c r="E21" i="272"/>
  <c r="D21" i="272"/>
  <c r="C21" i="272"/>
  <c r="B21" i="272"/>
  <c r="E20" i="272"/>
  <c r="D20" i="272"/>
  <c r="C20" i="272"/>
  <c r="B20" i="272"/>
  <c r="E19" i="272"/>
  <c r="J30" i="272" s="1"/>
  <c r="D19" i="272"/>
  <c r="C19" i="272"/>
  <c r="B19" i="272"/>
  <c r="I30" i="272"/>
  <c r="K30" i="272" s="1"/>
  <c r="C18" i="272"/>
  <c r="B18" i="272"/>
  <c r="C17" i="272"/>
  <c r="J29" i="272" s="1"/>
  <c r="J32" i="272" s="1"/>
  <c r="B17" i="272"/>
  <c r="I29" i="272" s="1"/>
  <c r="K29" i="272" s="1"/>
  <c r="C16" i="272"/>
  <c r="B16" i="272"/>
  <c r="B5" i="272"/>
  <c r="A2" i="272"/>
  <c r="A1" i="272"/>
  <c r="H32" i="271"/>
  <c r="F32" i="271"/>
  <c r="D32" i="271"/>
  <c r="B32" i="271"/>
  <c r="J28" i="271"/>
  <c r="I28" i="271"/>
  <c r="K28" i="271" s="1"/>
  <c r="G24" i="271"/>
  <c r="F24" i="271"/>
  <c r="E24" i="271"/>
  <c r="D24" i="271"/>
  <c r="C24" i="271"/>
  <c r="B24" i="271"/>
  <c r="G23" i="271"/>
  <c r="F23" i="271"/>
  <c r="E23" i="271"/>
  <c r="D23" i="271"/>
  <c r="C23" i="271"/>
  <c r="B23" i="271"/>
  <c r="G22" i="271"/>
  <c r="F22" i="271"/>
  <c r="E22" i="271"/>
  <c r="D22" i="271"/>
  <c r="C22" i="271"/>
  <c r="J31" i="271" s="1"/>
  <c r="B22" i="271"/>
  <c r="E21" i="271"/>
  <c r="D21" i="271"/>
  <c r="C21" i="271"/>
  <c r="B21" i="271"/>
  <c r="E20" i="271"/>
  <c r="D20" i="271"/>
  <c r="C20" i="271"/>
  <c r="B20" i="271"/>
  <c r="E19" i="271"/>
  <c r="J30" i="271" s="1"/>
  <c r="D19" i="271"/>
  <c r="C19" i="271"/>
  <c r="B19" i="271"/>
  <c r="I30" i="271" s="1"/>
  <c r="C18" i="271"/>
  <c r="B18" i="271"/>
  <c r="C17" i="271"/>
  <c r="J29" i="271" s="1"/>
  <c r="B17" i="271"/>
  <c r="C16" i="271"/>
  <c r="B16" i="271"/>
  <c r="I29" i="271" s="1"/>
  <c r="B5" i="271"/>
  <c r="A2" i="271"/>
  <c r="A1" i="271"/>
  <c r="A19" i="158"/>
  <c r="F12" i="158"/>
  <c r="A16" i="158"/>
  <c r="D12" i="158" s="1"/>
  <c r="A13" i="158"/>
  <c r="B31" i="158"/>
  <c r="B5" i="158"/>
  <c r="B4" i="158"/>
  <c r="B3" i="158"/>
  <c r="H28" i="158"/>
  <c r="F28" i="158"/>
  <c r="D28" i="158"/>
  <c r="B28" i="158"/>
  <c r="J25" i="158"/>
  <c r="I25" i="158"/>
  <c r="E21" i="158"/>
  <c r="D21" i="158"/>
  <c r="C21" i="158"/>
  <c r="B21" i="158"/>
  <c r="E20" i="158"/>
  <c r="D20" i="158"/>
  <c r="C20" i="158"/>
  <c r="B20" i="158"/>
  <c r="E19" i="158"/>
  <c r="D19" i="158"/>
  <c r="I27" i="158" s="1"/>
  <c r="C19" i="158"/>
  <c r="B19" i="158"/>
  <c r="C18" i="158"/>
  <c r="B18" i="158"/>
  <c r="C17" i="158"/>
  <c r="B17" i="158"/>
  <c r="I26" i="158" s="1"/>
  <c r="C16" i="158"/>
  <c r="J26" i="158" s="1"/>
  <c r="B16" i="158"/>
  <c r="A2" i="158"/>
  <c r="A1" i="158"/>
  <c r="A2" i="268"/>
  <c r="A1" i="268"/>
  <c r="A4" i="268"/>
  <c r="E41" i="268"/>
  <c r="E47" i="268"/>
  <c r="F44" i="268"/>
  <c r="D44" i="268" s="1"/>
  <c r="D16" i="268" s="1"/>
  <c r="C23" i="268" s="1"/>
  <c r="E33" i="268"/>
  <c r="E19" i="268"/>
  <c r="E61" i="268" s="1"/>
  <c r="D30" i="268" s="1"/>
  <c r="F58" i="268" s="1"/>
  <c r="D58" i="268" s="1"/>
  <c r="C51" i="268" s="1"/>
  <c r="B37" i="268" s="1"/>
  <c r="E27" i="268"/>
  <c r="E13" i="268"/>
  <c r="E55" i="268" s="1"/>
  <c r="F30" i="268" s="1"/>
  <c r="F16" i="268" s="1"/>
  <c r="G23" i="268" s="1"/>
  <c r="G51" i="268" s="1"/>
  <c r="H37" i="268" s="1"/>
  <c r="A4" i="267"/>
  <c r="E41" i="267"/>
  <c r="E47" i="267" s="1"/>
  <c r="F44" i="267" s="1"/>
  <c r="D44" i="267" s="1"/>
  <c r="D16" i="267" s="1"/>
  <c r="C23" i="267" s="1"/>
  <c r="E33" i="267"/>
  <c r="E19" i="267"/>
  <c r="E61" i="267" s="1"/>
  <c r="D30" i="267" s="1"/>
  <c r="F58" i="267" s="1"/>
  <c r="D58" i="267" s="1"/>
  <c r="C51" i="267" s="1"/>
  <c r="B37" i="267" s="1"/>
  <c r="E27" i="267"/>
  <c r="E13" i="267"/>
  <c r="E55" i="267" s="1"/>
  <c r="F30" i="267" s="1"/>
  <c r="F16" i="267" s="1"/>
  <c r="G23" i="267" s="1"/>
  <c r="G51" i="267" s="1"/>
  <c r="H37" i="267" s="1"/>
  <c r="A2" i="267"/>
  <c r="A1" i="267"/>
  <c r="A22" i="265"/>
  <c r="F40" i="265" s="1"/>
  <c r="A19" i="265"/>
  <c r="A30" i="265"/>
  <c r="D38" i="265" s="1"/>
  <c r="A16" i="265"/>
  <c r="F39" i="265"/>
  <c r="A13" i="265"/>
  <c r="F36" i="265" s="1"/>
  <c r="B5" i="265"/>
  <c r="B4" i="265"/>
  <c r="B3" i="265"/>
  <c r="A22" i="264"/>
  <c r="A31" i="264" s="1"/>
  <c r="D37" i="264" s="1"/>
  <c r="A19" i="264"/>
  <c r="F12" i="264"/>
  <c r="A16" i="264"/>
  <c r="F39" i="264"/>
  <c r="A13" i="264"/>
  <c r="B40" i="264"/>
  <c r="B5" i="264"/>
  <c r="B4" i="264"/>
  <c r="B3" i="264"/>
  <c r="A22" i="263"/>
  <c r="A19" i="263"/>
  <c r="A16" i="263"/>
  <c r="A29" i="263"/>
  <c r="A13" i="263"/>
  <c r="A28" i="263"/>
  <c r="B5" i="263"/>
  <c r="B4" i="263"/>
  <c r="B3" i="263"/>
  <c r="A22" i="262"/>
  <c r="F40" i="262"/>
  <c r="A19" i="262"/>
  <c r="A30" i="262" s="1"/>
  <c r="A16" i="262"/>
  <c r="F39" i="262"/>
  <c r="A13" i="262"/>
  <c r="B5" i="262"/>
  <c r="B4" i="262"/>
  <c r="B3" i="262"/>
  <c r="A22" i="261"/>
  <c r="F40" i="261" s="1"/>
  <c r="A19" i="261"/>
  <c r="A30" i="261"/>
  <c r="B39" i="261" s="1"/>
  <c r="A16" i="261"/>
  <c r="B36" i="261" s="1"/>
  <c r="A13" i="261"/>
  <c r="B40" i="261"/>
  <c r="B5" i="261"/>
  <c r="B4" i="261"/>
  <c r="B3" i="261"/>
  <c r="A22" i="260"/>
  <c r="F40" i="260"/>
  <c r="A19" i="260"/>
  <c r="F12" i="260"/>
  <c r="A16" i="260"/>
  <c r="F39" i="260"/>
  <c r="A13" i="260"/>
  <c r="B12" i="260"/>
  <c r="B5" i="260"/>
  <c r="B4" i="260"/>
  <c r="B3" i="260"/>
  <c r="B5" i="259"/>
  <c r="B4" i="259"/>
  <c r="B3" i="259"/>
  <c r="A22" i="259"/>
  <c r="A31" i="259"/>
  <c r="A19" i="259"/>
  <c r="A16" i="259"/>
  <c r="F35" i="259" s="1"/>
  <c r="A13" i="259"/>
  <c r="B40" i="259"/>
  <c r="A22" i="258"/>
  <c r="H12" i="258" s="1"/>
  <c r="A19" i="258"/>
  <c r="A16" i="258"/>
  <c r="B36" i="258" s="1"/>
  <c r="A13" i="258"/>
  <c r="A28" i="258"/>
  <c r="B5" i="258"/>
  <c r="B4" i="258"/>
  <c r="B3" i="258"/>
  <c r="H32" i="265"/>
  <c r="F32" i="265"/>
  <c r="D32" i="265"/>
  <c r="B32" i="265"/>
  <c r="J30" i="265"/>
  <c r="J28" i="265"/>
  <c r="I28" i="265"/>
  <c r="G24" i="265"/>
  <c r="F24" i="265"/>
  <c r="E24" i="265"/>
  <c r="D24" i="265"/>
  <c r="C24" i="265"/>
  <c r="B24" i="265"/>
  <c r="G23" i="265"/>
  <c r="F23" i="265"/>
  <c r="E23" i="265"/>
  <c r="D23" i="265"/>
  <c r="C23" i="265"/>
  <c r="B23" i="265"/>
  <c r="G22" i="265"/>
  <c r="F22" i="265"/>
  <c r="E22" i="265"/>
  <c r="D22" i="265"/>
  <c r="C22" i="265"/>
  <c r="J31" i="265" s="1"/>
  <c r="B22" i="265"/>
  <c r="I31" i="265" s="1"/>
  <c r="E21" i="265"/>
  <c r="D21" i="265"/>
  <c r="C21" i="265"/>
  <c r="B21" i="265"/>
  <c r="E20" i="265"/>
  <c r="D20" i="265"/>
  <c r="C20" i="265"/>
  <c r="B20" i="265"/>
  <c r="E19" i="265"/>
  <c r="D19" i="265"/>
  <c r="I30" i="265" s="1"/>
  <c r="K30" i="265" s="1"/>
  <c r="C19" i="265"/>
  <c r="B19" i="265"/>
  <c r="C18" i="265"/>
  <c r="B18" i="265"/>
  <c r="C17" i="265"/>
  <c r="B17" i="265"/>
  <c r="I29" i="265" s="1"/>
  <c r="C16" i="265"/>
  <c r="J29" i="265" s="1"/>
  <c r="K29" i="265" s="1"/>
  <c r="K32" i="265" s="1"/>
  <c r="B16" i="265"/>
  <c r="A2" i="265"/>
  <c r="A1" i="265"/>
  <c r="H32" i="264"/>
  <c r="F32" i="264"/>
  <c r="D32" i="264"/>
  <c r="B32" i="264"/>
  <c r="J28" i="264"/>
  <c r="K28" i="264"/>
  <c r="I28" i="264"/>
  <c r="G24" i="264"/>
  <c r="F24" i="264"/>
  <c r="E24" i="264"/>
  <c r="D24" i="264"/>
  <c r="C24" i="264"/>
  <c r="B24" i="264"/>
  <c r="G23" i="264"/>
  <c r="F23" i="264"/>
  <c r="E23" i="264"/>
  <c r="D23" i="264"/>
  <c r="C23" i="264"/>
  <c r="B23" i="264"/>
  <c r="G22" i="264"/>
  <c r="F22" i="264"/>
  <c r="E22" i="264"/>
  <c r="D22" i="264"/>
  <c r="C22" i="264"/>
  <c r="B22" i="264"/>
  <c r="E21" i="264"/>
  <c r="D21" i="264"/>
  <c r="C21" i="264"/>
  <c r="B21" i="264"/>
  <c r="E20" i="264"/>
  <c r="D20" i="264"/>
  <c r="C20" i="264"/>
  <c r="B20" i="264"/>
  <c r="E19" i="264"/>
  <c r="D19" i="264"/>
  <c r="C19" i="264"/>
  <c r="B19" i="264"/>
  <c r="I30" i="264" s="1"/>
  <c r="K30" i="264" s="1"/>
  <c r="C18" i="264"/>
  <c r="B18" i="264"/>
  <c r="C17" i="264"/>
  <c r="J29" i="264" s="1"/>
  <c r="B17" i="264"/>
  <c r="C16" i="264"/>
  <c r="B16" i="264"/>
  <c r="A2" i="264"/>
  <c r="A1" i="264"/>
  <c r="H32" i="263"/>
  <c r="F32" i="263"/>
  <c r="D32" i="263"/>
  <c r="B32" i="263"/>
  <c r="J28" i="263"/>
  <c r="I28" i="263"/>
  <c r="G24" i="263"/>
  <c r="F24" i="263"/>
  <c r="E24" i="263"/>
  <c r="D24" i="263"/>
  <c r="C24" i="263"/>
  <c r="B24" i="263"/>
  <c r="G23" i="263"/>
  <c r="F23" i="263"/>
  <c r="E23" i="263"/>
  <c r="D23" i="263"/>
  <c r="C23" i="263"/>
  <c r="B23" i="263"/>
  <c r="G22" i="263"/>
  <c r="F22" i="263"/>
  <c r="E22" i="263"/>
  <c r="D22" i="263"/>
  <c r="C22" i="263"/>
  <c r="J31" i="263" s="1"/>
  <c r="B22" i="263"/>
  <c r="I31" i="263" s="1"/>
  <c r="K31" i="263" s="1"/>
  <c r="E21" i="263"/>
  <c r="D21" i="263"/>
  <c r="C21" i="263"/>
  <c r="B21" i="263"/>
  <c r="E20" i="263"/>
  <c r="D20" i="263"/>
  <c r="C20" i="263"/>
  <c r="B20" i="263"/>
  <c r="E19" i="263"/>
  <c r="J30" i="263" s="1"/>
  <c r="D19" i="263"/>
  <c r="C19" i="263"/>
  <c r="B19" i="263"/>
  <c r="I30" i="263"/>
  <c r="C18" i="263"/>
  <c r="B18" i="263"/>
  <c r="C17" i="263"/>
  <c r="B17" i="263"/>
  <c r="I29" i="263" s="1"/>
  <c r="C16" i="263"/>
  <c r="J29" i="263" s="1"/>
  <c r="B16" i="263"/>
  <c r="A2" i="263"/>
  <c r="A1" i="263"/>
  <c r="H32" i="262"/>
  <c r="F32" i="262"/>
  <c r="D32" i="262"/>
  <c r="B32" i="262"/>
  <c r="J28" i="262"/>
  <c r="I28" i="262"/>
  <c r="G24" i="262"/>
  <c r="F24" i="262"/>
  <c r="E24" i="262"/>
  <c r="D24" i="262"/>
  <c r="C24" i="262"/>
  <c r="B24" i="262"/>
  <c r="G23" i="262"/>
  <c r="F23" i="262"/>
  <c r="E23" i="262"/>
  <c r="D23" i="262"/>
  <c r="C23" i="262"/>
  <c r="B23" i="262"/>
  <c r="G22" i="262"/>
  <c r="F22" i="262"/>
  <c r="E22" i="262"/>
  <c r="D22" i="262"/>
  <c r="C22" i="262"/>
  <c r="B22" i="262"/>
  <c r="E21" i="262"/>
  <c r="D21" i="262"/>
  <c r="C21" i="262"/>
  <c r="B21" i="262"/>
  <c r="E20" i="262"/>
  <c r="D20" i="262"/>
  <c r="C20" i="262"/>
  <c r="B20" i="262"/>
  <c r="E19" i="262"/>
  <c r="D19" i="262"/>
  <c r="C19" i="262"/>
  <c r="B19" i="262"/>
  <c r="I30" i="262"/>
  <c r="C18" i="262"/>
  <c r="B18" i="262"/>
  <c r="C17" i="262"/>
  <c r="J29" i="262" s="1"/>
  <c r="B17" i="262"/>
  <c r="C16" i="262"/>
  <c r="B16" i="262"/>
  <c r="A2" i="262"/>
  <c r="A1" i="262"/>
  <c r="H32" i="261"/>
  <c r="F32" i="261"/>
  <c r="D32" i="261"/>
  <c r="B32" i="261"/>
  <c r="J30" i="261"/>
  <c r="J28" i="261"/>
  <c r="I28" i="261"/>
  <c r="G24" i="261"/>
  <c r="F24" i="261"/>
  <c r="E24" i="261"/>
  <c r="D24" i="261"/>
  <c r="C24" i="261"/>
  <c r="B24" i="261"/>
  <c r="G23" i="261"/>
  <c r="F23" i="261"/>
  <c r="E23" i="261"/>
  <c r="D23" i="261"/>
  <c r="C23" i="261"/>
  <c r="B23" i="261"/>
  <c r="G22" i="261"/>
  <c r="F22" i="261"/>
  <c r="E22" i="261"/>
  <c r="D22" i="261"/>
  <c r="C22" i="261"/>
  <c r="J31" i="261" s="1"/>
  <c r="B22" i="261"/>
  <c r="I31" i="261" s="1"/>
  <c r="E21" i="261"/>
  <c r="D21" i="261"/>
  <c r="C21" i="261"/>
  <c r="B21" i="261"/>
  <c r="E20" i="261"/>
  <c r="D20" i="261"/>
  <c r="C20" i="261"/>
  <c r="B20" i="261"/>
  <c r="E19" i="261"/>
  <c r="D19" i="261"/>
  <c r="I30" i="261" s="1"/>
  <c r="C19" i="261"/>
  <c r="B19" i="261"/>
  <c r="C18" i="261"/>
  <c r="B18" i="261"/>
  <c r="C17" i="261"/>
  <c r="B17" i="261"/>
  <c r="I29" i="261" s="1"/>
  <c r="C16" i="261"/>
  <c r="J29" i="261" s="1"/>
  <c r="K29" i="261" s="1"/>
  <c r="K32" i="261" s="1"/>
  <c r="B16" i="261"/>
  <c r="A2" i="261"/>
  <c r="A1" i="261"/>
  <c r="H32" i="260"/>
  <c r="F32" i="260"/>
  <c r="D32" i="260"/>
  <c r="B32" i="260"/>
  <c r="K28" i="260"/>
  <c r="K32" i="260" s="1"/>
  <c r="J28" i="260"/>
  <c r="I28" i="260"/>
  <c r="G24" i="260"/>
  <c r="F24" i="260"/>
  <c r="E24" i="260"/>
  <c r="D24" i="260"/>
  <c r="C24" i="260"/>
  <c r="B24" i="260"/>
  <c r="G23" i="260"/>
  <c r="F23" i="260"/>
  <c r="E23" i="260"/>
  <c r="D23" i="260"/>
  <c r="C23" i="260"/>
  <c r="B23" i="260"/>
  <c r="G22" i="260"/>
  <c r="F22" i="260"/>
  <c r="E22" i="260"/>
  <c r="D22" i="260"/>
  <c r="C22" i="260"/>
  <c r="J31" i="260"/>
  <c r="B22" i="260"/>
  <c r="E21" i="260"/>
  <c r="D21" i="260"/>
  <c r="C21" i="260"/>
  <c r="B21" i="260"/>
  <c r="E20" i="260"/>
  <c r="D20" i="260"/>
  <c r="C20" i="260"/>
  <c r="B20" i="260"/>
  <c r="I30" i="260" s="1"/>
  <c r="E19" i="260"/>
  <c r="D19" i="260"/>
  <c r="C19" i="260"/>
  <c r="J30" i="260" s="1"/>
  <c r="K30" i="260" s="1"/>
  <c r="B19" i="260"/>
  <c r="C18" i="260"/>
  <c r="B18" i="260"/>
  <c r="C17" i="260"/>
  <c r="B17" i="260"/>
  <c r="C16" i="260"/>
  <c r="J29" i="260" s="1"/>
  <c r="B16" i="260"/>
  <c r="A2" i="260"/>
  <c r="A1" i="260"/>
  <c r="H32" i="259"/>
  <c r="F32" i="259"/>
  <c r="D32" i="259"/>
  <c r="B32" i="259"/>
  <c r="J28" i="259"/>
  <c r="I28" i="259"/>
  <c r="G24" i="259"/>
  <c r="F24" i="259"/>
  <c r="E24" i="259"/>
  <c r="D24" i="259"/>
  <c r="C24" i="259"/>
  <c r="B24" i="259"/>
  <c r="G23" i="259"/>
  <c r="F23" i="259"/>
  <c r="E23" i="259"/>
  <c r="D23" i="259"/>
  <c r="C23" i="259"/>
  <c r="B23" i="259"/>
  <c r="G22" i="259"/>
  <c r="F22" i="259"/>
  <c r="E22" i="259"/>
  <c r="J31" i="259" s="1"/>
  <c r="D22" i="259"/>
  <c r="C22" i="259"/>
  <c r="B22" i="259"/>
  <c r="I31" i="259"/>
  <c r="E21" i="259"/>
  <c r="D21" i="259"/>
  <c r="C21" i="259"/>
  <c r="B21" i="259"/>
  <c r="E20" i="259"/>
  <c r="D20" i="259"/>
  <c r="C20" i="259"/>
  <c r="B20" i="259"/>
  <c r="I30" i="259" s="1"/>
  <c r="K30" i="259" s="1"/>
  <c r="E19" i="259"/>
  <c r="D19" i="259"/>
  <c r="C19" i="259"/>
  <c r="J30" i="259"/>
  <c r="B19" i="259"/>
  <c r="C18" i="259"/>
  <c r="B18" i="259"/>
  <c r="C17" i="259"/>
  <c r="J29" i="259"/>
  <c r="B17" i="259"/>
  <c r="C16" i="259"/>
  <c r="B16" i="259"/>
  <c r="I29" i="259"/>
  <c r="A2" i="259"/>
  <c r="A1" i="259"/>
  <c r="H32" i="258"/>
  <c r="F32" i="258"/>
  <c r="D32" i="258"/>
  <c r="B32" i="258"/>
  <c r="J28" i="258"/>
  <c r="I28" i="258"/>
  <c r="G24" i="258"/>
  <c r="F24" i="258"/>
  <c r="E24" i="258"/>
  <c r="D24" i="258"/>
  <c r="C24" i="258"/>
  <c r="B24" i="258"/>
  <c r="G23" i="258"/>
  <c r="F23" i="258"/>
  <c r="E23" i="258"/>
  <c r="D23" i="258"/>
  <c r="C23" i="258"/>
  <c r="B23" i="258"/>
  <c r="G22" i="258"/>
  <c r="F22" i="258"/>
  <c r="E22" i="258"/>
  <c r="D22" i="258"/>
  <c r="C22" i="258"/>
  <c r="J31" i="258" s="1"/>
  <c r="B22" i="258"/>
  <c r="I31" i="258" s="1"/>
  <c r="K31" i="258" s="1"/>
  <c r="E21" i="258"/>
  <c r="D21" i="258"/>
  <c r="C21" i="258"/>
  <c r="B21" i="258"/>
  <c r="E20" i="258"/>
  <c r="D20" i="258"/>
  <c r="C20" i="258"/>
  <c r="B20" i="258"/>
  <c r="E19" i="258"/>
  <c r="J30" i="258" s="1"/>
  <c r="D19" i="258"/>
  <c r="C19" i="258"/>
  <c r="B19" i="258"/>
  <c r="I30" i="258" s="1"/>
  <c r="C18" i="258"/>
  <c r="B18" i="258"/>
  <c r="C17" i="258"/>
  <c r="J29" i="258" s="1"/>
  <c r="B17" i="258"/>
  <c r="C16" i="258"/>
  <c r="B16" i="258"/>
  <c r="I29" i="258"/>
  <c r="K29" i="258" s="1"/>
  <c r="A2" i="258"/>
  <c r="A1" i="258"/>
  <c r="A22" i="257"/>
  <c r="D36" i="257" s="1"/>
  <c r="A19" i="257"/>
  <c r="F12" i="257"/>
  <c r="A16" i="257"/>
  <c r="B36" i="257" s="1"/>
  <c r="A13" i="257"/>
  <c r="A28" i="257"/>
  <c r="B37" i="257"/>
  <c r="B4" i="257"/>
  <c r="B3" i="257"/>
  <c r="H32" i="257"/>
  <c r="F32" i="257"/>
  <c r="D32" i="257"/>
  <c r="B32" i="257"/>
  <c r="J28" i="257"/>
  <c r="J32" i="257" s="1"/>
  <c r="I28" i="257"/>
  <c r="G24" i="257"/>
  <c r="F24" i="257"/>
  <c r="E24" i="257"/>
  <c r="D24" i="257"/>
  <c r="C24" i="257"/>
  <c r="B24" i="257"/>
  <c r="G23" i="257"/>
  <c r="F23" i="257"/>
  <c r="E23" i="257"/>
  <c r="D23" i="257"/>
  <c r="C23" i="257"/>
  <c r="B23" i="257"/>
  <c r="G22" i="257"/>
  <c r="F22" i="257"/>
  <c r="E22" i="257"/>
  <c r="D22" i="257"/>
  <c r="C22" i="257"/>
  <c r="J31" i="257" s="1"/>
  <c r="B22" i="257"/>
  <c r="I31" i="257" s="1"/>
  <c r="K31" i="257" s="1"/>
  <c r="E21" i="257"/>
  <c r="D21" i="257"/>
  <c r="C21" i="257"/>
  <c r="B21" i="257"/>
  <c r="E20" i="257"/>
  <c r="D20" i="257"/>
  <c r="C20" i="257"/>
  <c r="B20" i="257"/>
  <c r="E19" i="257"/>
  <c r="J30" i="257" s="1"/>
  <c r="D19" i="257"/>
  <c r="C19" i="257"/>
  <c r="B19" i="257"/>
  <c r="I30" i="257"/>
  <c r="K30" i="257" s="1"/>
  <c r="C18" i="257"/>
  <c r="B18" i="257"/>
  <c r="C17" i="257"/>
  <c r="J29" i="257" s="1"/>
  <c r="B17" i="257"/>
  <c r="I29" i="257" s="1"/>
  <c r="K29" i="257" s="1"/>
  <c r="C16" i="257"/>
  <c r="B16" i="257"/>
  <c r="B5" i="257"/>
  <c r="A2" i="257"/>
  <c r="A1" i="257"/>
  <c r="A22" i="256"/>
  <c r="A19" i="256"/>
  <c r="A30" i="256"/>
  <c r="F37" i="256"/>
  <c r="A16" i="256"/>
  <c r="A13" i="256"/>
  <c r="A28" i="256"/>
  <c r="B4" i="256"/>
  <c r="B3" i="256"/>
  <c r="H32" i="256"/>
  <c r="F32" i="256"/>
  <c r="D32" i="256"/>
  <c r="B32" i="256"/>
  <c r="I29" i="256"/>
  <c r="I32" i="256" s="1"/>
  <c r="J28" i="256"/>
  <c r="I28" i="256"/>
  <c r="G24" i="256"/>
  <c r="F24" i="256"/>
  <c r="E24" i="256"/>
  <c r="D24" i="256"/>
  <c r="C24" i="256"/>
  <c r="B24" i="256"/>
  <c r="G23" i="256"/>
  <c r="F23" i="256"/>
  <c r="E23" i="256"/>
  <c r="D23" i="256"/>
  <c r="C23" i="256"/>
  <c r="B23" i="256"/>
  <c r="G22" i="256"/>
  <c r="F22" i="256"/>
  <c r="E22" i="256"/>
  <c r="D22" i="256"/>
  <c r="C22" i="256"/>
  <c r="J31" i="256" s="1"/>
  <c r="B22" i="256"/>
  <c r="E21" i="256"/>
  <c r="D21" i="256"/>
  <c r="C21" i="256"/>
  <c r="B21" i="256"/>
  <c r="E20" i="256"/>
  <c r="D20" i="256"/>
  <c r="C20" i="256"/>
  <c r="B20" i="256"/>
  <c r="E19" i="256"/>
  <c r="D19" i="256"/>
  <c r="I30" i="256" s="1"/>
  <c r="C19" i="256"/>
  <c r="J30" i="256" s="1"/>
  <c r="B19" i="256"/>
  <c r="C18" i="256"/>
  <c r="B18" i="256"/>
  <c r="C17" i="256"/>
  <c r="J29" i="256"/>
  <c r="B17" i="256"/>
  <c r="C16" i="256"/>
  <c r="B16" i="256"/>
  <c r="B5" i="256"/>
  <c r="A2" i="256"/>
  <c r="A1" i="256"/>
  <c r="E41" i="93"/>
  <c r="E47" i="93" s="1"/>
  <c r="F44" i="93" s="1"/>
  <c r="D44" i="93"/>
  <c r="D16" i="93"/>
  <c r="C23" i="93" s="1"/>
  <c r="E33" i="93"/>
  <c r="E19" i="93"/>
  <c r="E61" i="93"/>
  <c r="D30" i="93" s="1"/>
  <c r="F58" i="93" s="1"/>
  <c r="D58" i="93"/>
  <c r="C51" i="93" s="1"/>
  <c r="B37" i="93" s="1"/>
  <c r="E27" i="93"/>
  <c r="E13" i="93"/>
  <c r="E55" i="93"/>
  <c r="F30" i="93" s="1"/>
  <c r="F16" i="93" s="1"/>
  <c r="G23" i="93" s="1"/>
  <c r="G51" i="93" s="1"/>
  <c r="H37" i="93" s="1"/>
  <c r="A4" i="93"/>
  <c r="A2" i="93"/>
  <c r="A1" i="93"/>
  <c r="A22" i="253"/>
  <c r="A31" i="253"/>
  <c r="A19" i="253"/>
  <c r="A30" i="253" s="1"/>
  <c r="D38" i="253" s="1"/>
  <c r="A16" i="253"/>
  <c r="B36" i="253"/>
  <c r="A13" i="253"/>
  <c r="B40" i="253" s="1"/>
  <c r="B5" i="253"/>
  <c r="B4" i="253"/>
  <c r="B3" i="253"/>
  <c r="H32" i="253"/>
  <c r="F32" i="253"/>
  <c r="D32" i="253"/>
  <c r="B32" i="253"/>
  <c r="J28" i="253"/>
  <c r="I28" i="253"/>
  <c r="K28" i="253"/>
  <c r="G24" i="253"/>
  <c r="F24" i="253"/>
  <c r="E24" i="253"/>
  <c r="D24" i="253"/>
  <c r="C24" i="253"/>
  <c r="J31" i="253" s="1"/>
  <c r="B24" i="253"/>
  <c r="G23" i="253"/>
  <c r="F23" i="253"/>
  <c r="E23" i="253"/>
  <c r="D23" i="253"/>
  <c r="C23" i="253"/>
  <c r="B23" i="253"/>
  <c r="I31" i="253"/>
  <c r="G22" i="253"/>
  <c r="F22" i="253"/>
  <c r="E22" i="253"/>
  <c r="D22" i="253"/>
  <c r="C22" i="253"/>
  <c r="B22" i="253"/>
  <c r="E21" i="253"/>
  <c r="D21" i="253"/>
  <c r="C21" i="253"/>
  <c r="B21" i="253"/>
  <c r="E20" i="253"/>
  <c r="D20" i="253"/>
  <c r="C20" i="253"/>
  <c r="B20" i="253"/>
  <c r="I30" i="253" s="1"/>
  <c r="E19" i="253"/>
  <c r="D19" i="253"/>
  <c r="C19" i="253"/>
  <c r="J30" i="253" s="1"/>
  <c r="B19" i="253"/>
  <c r="K30" i="253"/>
  <c r="C18" i="253"/>
  <c r="J29" i="253" s="1"/>
  <c r="B18" i="253"/>
  <c r="C17" i="253"/>
  <c r="B17" i="253"/>
  <c r="C16" i="253"/>
  <c r="J32" i="253"/>
  <c r="B16" i="253"/>
  <c r="A2" i="253"/>
  <c r="A1" i="253"/>
  <c r="A22" i="206"/>
  <c r="D36" i="206"/>
  <c r="A19" i="206"/>
  <c r="F12" i="206"/>
  <c r="A16" i="206"/>
  <c r="F39" i="206"/>
  <c r="A13" i="206"/>
  <c r="B4" i="206"/>
  <c r="B3" i="206"/>
  <c r="H32" i="206"/>
  <c r="F32" i="206"/>
  <c r="D32" i="206"/>
  <c r="B32" i="206"/>
  <c r="I31" i="206"/>
  <c r="J28" i="206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J31" i="206" s="1"/>
  <c r="D22" i="206"/>
  <c r="C22" i="206"/>
  <c r="B22" i="206"/>
  <c r="E21" i="206"/>
  <c r="D21" i="206"/>
  <c r="C21" i="206"/>
  <c r="B21" i="206"/>
  <c r="E20" i="206"/>
  <c r="D20" i="206"/>
  <c r="C20" i="206"/>
  <c r="B20" i="206"/>
  <c r="E19" i="206"/>
  <c r="J30" i="206" s="1"/>
  <c r="D19" i="206"/>
  <c r="C19" i="206"/>
  <c r="B19" i="206"/>
  <c r="I30" i="206" s="1"/>
  <c r="C18" i="206"/>
  <c r="J29" i="206" s="1"/>
  <c r="J32" i="206" s="1"/>
  <c r="B18" i="206"/>
  <c r="C17" i="206"/>
  <c r="B17" i="206"/>
  <c r="C16" i="206"/>
  <c r="B16" i="206"/>
  <c r="B5" i="206"/>
  <c r="A2" i="206"/>
  <c r="A1" i="206"/>
  <c r="B5" i="239"/>
  <c r="H32" i="239"/>
  <c r="F32" i="239"/>
  <c r="D32" i="239"/>
  <c r="B32" i="239"/>
  <c r="J28" i="239"/>
  <c r="K28" i="239" s="1"/>
  <c r="J32" i="239"/>
  <c r="I28" i="239"/>
  <c r="G24" i="239"/>
  <c r="F24" i="239"/>
  <c r="E24" i="239"/>
  <c r="D24" i="239"/>
  <c r="C24" i="239"/>
  <c r="B24" i="239"/>
  <c r="G23" i="239"/>
  <c r="F23" i="239"/>
  <c r="E23" i="239"/>
  <c r="D23" i="239"/>
  <c r="C23" i="239"/>
  <c r="B23" i="239"/>
  <c r="G22" i="239"/>
  <c r="F22" i="239"/>
  <c r="E22" i="239"/>
  <c r="D22" i="239"/>
  <c r="C22" i="239"/>
  <c r="J31" i="239"/>
  <c r="B22" i="239"/>
  <c r="E21" i="239"/>
  <c r="D21" i="239"/>
  <c r="C21" i="239"/>
  <c r="B21" i="239"/>
  <c r="E20" i="239"/>
  <c r="D20" i="239"/>
  <c r="C20" i="239"/>
  <c r="B20" i="239"/>
  <c r="E19" i="239"/>
  <c r="J30" i="239" s="1"/>
  <c r="D19" i="239"/>
  <c r="C19" i="239"/>
  <c r="B19" i="239"/>
  <c r="I30" i="239" s="1"/>
  <c r="K30" i="239" s="1"/>
  <c r="C18" i="239"/>
  <c r="B18" i="239"/>
  <c r="C17" i="239"/>
  <c r="J29" i="239" s="1"/>
  <c r="B17" i="239"/>
  <c r="C16" i="239"/>
  <c r="B16" i="239"/>
  <c r="I29" i="239" s="1"/>
  <c r="I32" i="239" s="1"/>
  <c r="A2" i="239"/>
  <c r="A1" i="239"/>
  <c r="A22" i="230"/>
  <c r="A31" i="230" s="1"/>
  <c r="A19" i="230"/>
  <c r="F12" i="230"/>
  <c r="A16" i="230"/>
  <c r="F39" i="230" s="1"/>
  <c r="A13" i="230"/>
  <c r="B40" i="230"/>
  <c r="B4" i="230"/>
  <c r="B3" i="230"/>
  <c r="H32" i="230"/>
  <c r="F32" i="230"/>
  <c r="D32" i="230"/>
  <c r="B32" i="230"/>
  <c r="I29" i="230"/>
  <c r="J28" i="230"/>
  <c r="I28" i="230"/>
  <c r="G24" i="230"/>
  <c r="F24" i="230"/>
  <c r="E24" i="230"/>
  <c r="D24" i="230"/>
  <c r="C24" i="230"/>
  <c r="B24" i="230"/>
  <c r="G23" i="230"/>
  <c r="F23" i="230"/>
  <c r="E23" i="230"/>
  <c r="D23" i="230"/>
  <c r="C23" i="230"/>
  <c r="B23" i="230"/>
  <c r="G22" i="230"/>
  <c r="F22" i="230"/>
  <c r="E22" i="230"/>
  <c r="J31" i="230" s="1"/>
  <c r="D22" i="230"/>
  <c r="C22" i="230"/>
  <c r="B22" i="230"/>
  <c r="E21" i="230"/>
  <c r="D21" i="230"/>
  <c r="C21" i="230"/>
  <c r="B21" i="230"/>
  <c r="E20" i="230"/>
  <c r="D20" i="230"/>
  <c r="C20" i="230"/>
  <c r="B20" i="230"/>
  <c r="E19" i="230"/>
  <c r="J30" i="230" s="1"/>
  <c r="D19" i="230"/>
  <c r="C19" i="230"/>
  <c r="B19" i="230"/>
  <c r="I30" i="230" s="1"/>
  <c r="C18" i="230"/>
  <c r="B18" i="230"/>
  <c r="C17" i="230"/>
  <c r="B17" i="230"/>
  <c r="C16" i="230"/>
  <c r="J29" i="230" s="1"/>
  <c r="J32" i="230" s="1"/>
  <c r="B16" i="230"/>
  <c r="B5" i="230"/>
  <c r="A2" i="230"/>
  <c r="A1" i="230"/>
  <c r="A22" i="229"/>
  <c r="D36" i="229"/>
  <c r="A19" i="229"/>
  <c r="A30" i="229"/>
  <c r="B39" i="229" s="1"/>
  <c r="A16" i="229"/>
  <c r="F35" i="229"/>
  <c r="A13" i="229"/>
  <c r="F36" i="229"/>
  <c r="B4" i="229"/>
  <c r="B3" i="229"/>
  <c r="H32" i="229"/>
  <c r="F32" i="229"/>
  <c r="D32" i="229"/>
  <c r="B32" i="229"/>
  <c r="I29" i="229"/>
  <c r="J28" i="229"/>
  <c r="I28" i="229"/>
  <c r="G24" i="229"/>
  <c r="F24" i="229"/>
  <c r="E24" i="229"/>
  <c r="D24" i="229"/>
  <c r="C24" i="229"/>
  <c r="B24" i="229"/>
  <c r="G23" i="229"/>
  <c r="F23" i="229"/>
  <c r="E23" i="229"/>
  <c r="D23" i="229"/>
  <c r="C23" i="229"/>
  <c r="B23" i="229"/>
  <c r="G22" i="229"/>
  <c r="F22" i="229"/>
  <c r="E22" i="229"/>
  <c r="D22" i="229"/>
  <c r="C22" i="229"/>
  <c r="B22" i="229"/>
  <c r="E21" i="229"/>
  <c r="D21" i="229"/>
  <c r="C21" i="229"/>
  <c r="B21" i="229"/>
  <c r="E20" i="229"/>
  <c r="D20" i="229"/>
  <c r="C20" i="229"/>
  <c r="B20" i="229"/>
  <c r="E19" i="229"/>
  <c r="J30" i="229" s="1"/>
  <c r="D19" i="229"/>
  <c r="I30" i="229" s="1"/>
  <c r="K30" i="229" s="1"/>
  <c r="C19" i="229"/>
  <c r="B19" i="229"/>
  <c r="C18" i="229"/>
  <c r="B18" i="229"/>
  <c r="C17" i="229"/>
  <c r="B17" i="229"/>
  <c r="C16" i="229"/>
  <c r="J29" i="229" s="1"/>
  <c r="J32" i="229" s="1"/>
  <c r="B16" i="229"/>
  <c r="B5" i="229"/>
  <c r="A2" i="229"/>
  <c r="A1" i="229"/>
  <c r="A22" i="228"/>
  <c r="D36" i="228"/>
  <c r="A19" i="228"/>
  <c r="F12" i="228"/>
  <c r="A16" i="228"/>
  <c r="B36" i="228"/>
  <c r="A13" i="228"/>
  <c r="A28" i="228"/>
  <c r="B35" i="228" s="1"/>
  <c r="B4" i="228"/>
  <c r="B3" i="228"/>
  <c r="H32" i="228"/>
  <c r="F32" i="228"/>
  <c r="D32" i="228"/>
  <c r="B32" i="228"/>
  <c r="I29" i="228"/>
  <c r="I32" i="228" s="1"/>
  <c r="J28" i="228"/>
  <c r="I28" i="228"/>
  <c r="G24" i="228"/>
  <c r="F24" i="228"/>
  <c r="E24" i="228"/>
  <c r="D24" i="228"/>
  <c r="C24" i="228"/>
  <c r="B24" i="228"/>
  <c r="G23" i="228"/>
  <c r="F23" i="228"/>
  <c r="E23" i="228"/>
  <c r="D23" i="228"/>
  <c r="C23" i="228"/>
  <c r="B23" i="228"/>
  <c r="G22" i="228"/>
  <c r="F22" i="228"/>
  <c r="E22" i="228"/>
  <c r="D22" i="228"/>
  <c r="C22" i="228"/>
  <c r="B22" i="228"/>
  <c r="E21" i="228"/>
  <c r="D21" i="228"/>
  <c r="C21" i="228"/>
  <c r="B21" i="228"/>
  <c r="E20" i="228"/>
  <c r="D20" i="228"/>
  <c r="C20" i="228"/>
  <c r="B20" i="228"/>
  <c r="E19" i="228"/>
  <c r="J30" i="228" s="1"/>
  <c r="D19" i="228"/>
  <c r="I30" i="228" s="1"/>
  <c r="K30" i="228" s="1"/>
  <c r="C19" i="228"/>
  <c r="B19" i="228"/>
  <c r="C18" i="228"/>
  <c r="B18" i="228"/>
  <c r="C17" i="228"/>
  <c r="B17" i="228"/>
  <c r="C16" i="228"/>
  <c r="J29" i="228" s="1"/>
  <c r="J32" i="228" s="1"/>
  <c r="B16" i="228"/>
  <c r="B5" i="228"/>
  <c r="A2" i="228"/>
  <c r="A1" i="228"/>
  <c r="A22" i="146"/>
  <c r="D36" i="146"/>
  <c r="A19" i="146"/>
  <c r="A30" i="146"/>
  <c r="D38" i="146" s="1"/>
  <c r="A16" i="146"/>
  <c r="F39" i="146"/>
  <c r="A13" i="146"/>
  <c r="A28" i="146"/>
  <c r="B35" i="146" s="1"/>
  <c r="B4" i="146"/>
  <c r="H32" i="146"/>
  <c r="F32" i="146"/>
  <c r="D32" i="146"/>
  <c r="B32" i="146"/>
  <c r="J28" i="146"/>
  <c r="I28" i="146"/>
  <c r="G24" i="146"/>
  <c r="F24" i="146"/>
  <c r="E24" i="146"/>
  <c r="D24" i="146"/>
  <c r="C24" i="146"/>
  <c r="J31" i="146" s="1"/>
  <c r="B24" i="146"/>
  <c r="G23" i="146"/>
  <c r="F23" i="146"/>
  <c r="E23" i="146"/>
  <c r="D23" i="146"/>
  <c r="C23" i="146"/>
  <c r="B23" i="146"/>
  <c r="I31" i="146" s="1"/>
  <c r="G22" i="146"/>
  <c r="F22" i="146"/>
  <c r="E22" i="146"/>
  <c r="D22" i="146"/>
  <c r="C22" i="146"/>
  <c r="B22" i="146"/>
  <c r="E21" i="146"/>
  <c r="D21" i="146"/>
  <c r="C21" i="146"/>
  <c r="B21" i="146"/>
  <c r="E20" i="146"/>
  <c r="D20" i="146"/>
  <c r="C20" i="146"/>
  <c r="B20" i="146"/>
  <c r="E19" i="146"/>
  <c r="J30" i="146" s="1"/>
  <c r="D19" i="146"/>
  <c r="C19" i="146"/>
  <c r="B19" i="146"/>
  <c r="I30" i="146" s="1"/>
  <c r="K30" i="146" s="1"/>
  <c r="C18" i="146"/>
  <c r="B18" i="146"/>
  <c r="I29" i="146" s="1"/>
  <c r="C17" i="146"/>
  <c r="B17" i="146"/>
  <c r="C16" i="146"/>
  <c r="J29" i="146" s="1"/>
  <c r="J32" i="146" s="1"/>
  <c r="B16" i="146"/>
  <c r="B5" i="146"/>
  <c r="B3" i="146"/>
  <c r="A2" i="146"/>
  <c r="A1" i="146"/>
  <c r="K28" i="146"/>
  <c r="A22" i="216"/>
  <c r="F40" i="216"/>
  <c r="A19" i="216"/>
  <c r="A30" i="216" s="1"/>
  <c r="B39" i="216" s="1"/>
  <c r="A16" i="216"/>
  <c r="A29" i="216"/>
  <c r="A13" i="216"/>
  <c r="B40" i="216" s="1"/>
  <c r="B4" i="216"/>
  <c r="B3" i="216"/>
  <c r="H32" i="216"/>
  <c r="F32" i="216"/>
  <c r="D32" i="216"/>
  <c r="B32" i="216"/>
  <c r="K28" i="216"/>
  <c r="J28" i="216"/>
  <c r="I28" i="216"/>
  <c r="G24" i="216"/>
  <c r="F24" i="216"/>
  <c r="E24" i="216"/>
  <c r="D24" i="216"/>
  <c r="C24" i="216"/>
  <c r="B24" i="216"/>
  <c r="G23" i="216"/>
  <c r="F23" i="216"/>
  <c r="E23" i="216"/>
  <c r="D23" i="216"/>
  <c r="C23" i="216"/>
  <c r="B23" i="216"/>
  <c r="G22" i="216"/>
  <c r="F22" i="216"/>
  <c r="E22" i="216"/>
  <c r="D22" i="216"/>
  <c r="C22" i="216"/>
  <c r="J31" i="216"/>
  <c r="B22" i="216"/>
  <c r="E21" i="216"/>
  <c r="D21" i="216"/>
  <c r="C21" i="216"/>
  <c r="B21" i="216"/>
  <c r="E20" i="216"/>
  <c r="D20" i="216"/>
  <c r="C20" i="216"/>
  <c r="B20" i="216"/>
  <c r="I30" i="216"/>
  <c r="E19" i="216"/>
  <c r="D19" i="216"/>
  <c r="C19" i="216"/>
  <c r="J30" i="216"/>
  <c r="B19" i="216"/>
  <c r="C18" i="216"/>
  <c r="B18" i="216"/>
  <c r="I29" i="216"/>
  <c r="C17" i="216"/>
  <c r="B17" i="216"/>
  <c r="C16" i="216"/>
  <c r="J29" i="216"/>
  <c r="J32" i="216" s="1"/>
  <c r="B16" i="216"/>
  <c r="B5" i="216"/>
  <c r="A2" i="216"/>
  <c r="A1" i="216"/>
  <c r="A22" i="213"/>
  <c r="D36" i="213"/>
  <c r="A19" i="213"/>
  <c r="F12" i="213" s="1"/>
  <c r="A16" i="213"/>
  <c r="D12" i="213"/>
  <c r="A13" i="213"/>
  <c r="A28" i="213" s="1"/>
  <c r="B4" i="213"/>
  <c r="B3" i="213"/>
  <c r="H32" i="213"/>
  <c r="F32" i="213"/>
  <c r="D32" i="213"/>
  <c r="B32" i="213"/>
  <c r="K28" i="213"/>
  <c r="J28" i="213"/>
  <c r="I28" i="213"/>
  <c r="G24" i="213"/>
  <c r="F24" i="213"/>
  <c r="E24" i="213"/>
  <c r="D24" i="213"/>
  <c r="C24" i="213"/>
  <c r="B24" i="213"/>
  <c r="G23" i="213"/>
  <c r="F23" i="213"/>
  <c r="E23" i="213"/>
  <c r="D23" i="213"/>
  <c r="C23" i="213"/>
  <c r="B23" i="213"/>
  <c r="G22" i="213"/>
  <c r="F22" i="213"/>
  <c r="E22" i="213"/>
  <c r="D22" i="213"/>
  <c r="C22" i="213"/>
  <c r="J31" i="213"/>
  <c r="B22" i="213"/>
  <c r="E21" i="213"/>
  <c r="D21" i="213"/>
  <c r="C21" i="213"/>
  <c r="B21" i="213"/>
  <c r="E20" i="213"/>
  <c r="D20" i="213"/>
  <c r="C20" i="213"/>
  <c r="J30" i="213" s="1"/>
  <c r="B20" i="213"/>
  <c r="E19" i="213"/>
  <c r="D19" i="213"/>
  <c r="C19" i="213"/>
  <c r="B19" i="213"/>
  <c r="C18" i="213"/>
  <c r="B18" i="213"/>
  <c r="C17" i="213"/>
  <c r="J29" i="213" s="1"/>
  <c r="J32" i="213" s="1"/>
  <c r="B17" i="213"/>
  <c r="C16" i="213"/>
  <c r="B16" i="213"/>
  <c r="I29" i="213" s="1"/>
  <c r="B5" i="213"/>
  <c r="A2" i="213"/>
  <c r="A1" i="213"/>
  <c r="A22" i="212"/>
  <c r="H12" i="212"/>
  <c r="A19" i="212"/>
  <c r="A30" i="212" s="1"/>
  <c r="A16" i="212"/>
  <c r="F35" i="212"/>
  <c r="A13" i="212"/>
  <c r="F36" i="212" s="1"/>
  <c r="B4" i="212"/>
  <c r="B3" i="212"/>
  <c r="H32" i="212"/>
  <c r="F32" i="212"/>
  <c r="D32" i="212"/>
  <c r="B32" i="212"/>
  <c r="J28" i="212"/>
  <c r="K28" i="212" s="1"/>
  <c r="I28" i="212"/>
  <c r="G24" i="212"/>
  <c r="F24" i="212"/>
  <c r="E24" i="212"/>
  <c r="D24" i="212"/>
  <c r="C24" i="212"/>
  <c r="B24" i="212"/>
  <c r="G23" i="212"/>
  <c r="F23" i="212"/>
  <c r="E23" i="212"/>
  <c r="D23" i="212"/>
  <c r="C23" i="212"/>
  <c r="B23" i="212"/>
  <c r="G22" i="212"/>
  <c r="F22" i="212"/>
  <c r="E22" i="212"/>
  <c r="D22" i="212"/>
  <c r="C22" i="212"/>
  <c r="J31" i="212"/>
  <c r="B22" i="212"/>
  <c r="E21" i="212"/>
  <c r="D21" i="212"/>
  <c r="C21" i="212"/>
  <c r="B21" i="212"/>
  <c r="E20" i="212"/>
  <c r="D20" i="212"/>
  <c r="C20" i="212"/>
  <c r="B20" i="212"/>
  <c r="E19" i="212"/>
  <c r="D19" i="212"/>
  <c r="C19" i="212"/>
  <c r="J30" i="212" s="1"/>
  <c r="B19" i="212"/>
  <c r="C18" i="212"/>
  <c r="B18" i="212"/>
  <c r="C17" i="212"/>
  <c r="B17" i="212"/>
  <c r="C16" i="212"/>
  <c r="J29" i="212" s="1"/>
  <c r="B16" i="212"/>
  <c r="B5" i="212"/>
  <c r="A2" i="212"/>
  <c r="A1" i="212"/>
  <c r="A22" i="211"/>
  <c r="D36" i="211"/>
  <c r="A19" i="211"/>
  <c r="F12" i="211" s="1"/>
  <c r="A16" i="211"/>
  <c r="D12" i="211"/>
  <c r="A13" i="211"/>
  <c r="B40" i="211" s="1"/>
  <c r="B4" i="211"/>
  <c r="B3" i="211"/>
  <c r="H32" i="211"/>
  <c r="F32" i="211"/>
  <c r="D32" i="211"/>
  <c r="B32" i="211"/>
  <c r="K28" i="211"/>
  <c r="J28" i="211"/>
  <c r="I28" i="211"/>
  <c r="G24" i="211"/>
  <c r="F24" i="211"/>
  <c r="E24" i="211"/>
  <c r="D24" i="211"/>
  <c r="C24" i="211"/>
  <c r="B24" i="211"/>
  <c r="G23" i="211"/>
  <c r="F23" i="211"/>
  <c r="E23" i="211"/>
  <c r="D23" i="211"/>
  <c r="C23" i="211"/>
  <c r="B23" i="211"/>
  <c r="G22" i="211"/>
  <c r="F22" i="211"/>
  <c r="E22" i="211"/>
  <c r="D22" i="211"/>
  <c r="C22" i="211"/>
  <c r="B22" i="211"/>
  <c r="I31" i="211"/>
  <c r="E21" i="211"/>
  <c r="D21" i="211"/>
  <c r="C21" i="211"/>
  <c r="B21" i="211"/>
  <c r="E20" i="211"/>
  <c r="D20" i="211"/>
  <c r="C20" i="211"/>
  <c r="B20" i="211"/>
  <c r="E19" i="211"/>
  <c r="D19" i="211"/>
  <c r="C19" i="211"/>
  <c r="J30" i="211"/>
  <c r="B19" i="211"/>
  <c r="I30" i="211"/>
  <c r="C18" i="211"/>
  <c r="B18" i="211"/>
  <c r="C17" i="211"/>
  <c r="B17" i="211"/>
  <c r="C16" i="211"/>
  <c r="J29" i="211"/>
  <c r="J32" i="211" s="1"/>
  <c r="B16" i="211"/>
  <c r="I29" i="211"/>
  <c r="B5" i="211"/>
  <c r="A2" i="211"/>
  <c r="A1" i="211"/>
  <c r="A22" i="209"/>
  <c r="F40" i="209" s="1"/>
  <c r="A19" i="209"/>
  <c r="A30" i="209" s="1"/>
  <c r="A16" i="209"/>
  <c r="A29" i="209" s="1"/>
  <c r="A13" i="209"/>
  <c r="B12" i="209"/>
  <c r="B4" i="209"/>
  <c r="B3" i="209"/>
  <c r="H32" i="209"/>
  <c r="F32" i="209"/>
  <c r="D32" i="209"/>
  <c r="B32" i="209"/>
  <c r="J28" i="209"/>
  <c r="I28" i="209"/>
  <c r="G24" i="209"/>
  <c r="F24" i="209"/>
  <c r="E24" i="209"/>
  <c r="D24" i="209"/>
  <c r="C24" i="209"/>
  <c r="B24" i="209"/>
  <c r="G23" i="209"/>
  <c r="F23" i="209"/>
  <c r="E23" i="209"/>
  <c r="D23" i="209"/>
  <c r="C23" i="209"/>
  <c r="B23" i="209"/>
  <c r="G22" i="209"/>
  <c r="F22" i="209"/>
  <c r="E22" i="209"/>
  <c r="D22" i="209"/>
  <c r="C22" i="209"/>
  <c r="B22" i="209"/>
  <c r="I31" i="209"/>
  <c r="E21" i="209"/>
  <c r="D21" i="209"/>
  <c r="C21" i="209"/>
  <c r="B21" i="209"/>
  <c r="E20" i="209"/>
  <c r="D20" i="209"/>
  <c r="C20" i="209"/>
  <c r="B20" i="209"/>
  <c r="E19" i="209"/>
  <c r="D19" i="209"/>
  <c r="C19" i="209"/>
  <c r="J30" i="209"/>
  <c r="B19" i="209"/>
  <c r="C18" i="209"/>
  <c r="B18" i="209"/>
  <c r="C17" i="209"/>
  <c r="B17" i="209"/>
  <c r="C16" i="209"/>
  <c r="B16" i="209"/>
  <c r="I29" i="209"/>
  <c r="B5" i="209"/>
  <c r="A2" i="209"/>
  <c r="A1" i="209"/>
  <c r="A22" i="208"/>
  <c r="A19" i="208"/>
  <c r="F12" i="208" s="1"/>
  <c r="A16" i="208"/>
  <c r="B36" i="208" s="1"/>
  <c r="A13" i="208"/>
  <c r="B12" i="208" s="1"/>
  <c r="B4" i="208"/>
  <c r="B3" i="208"/>
  <c r="H32" i="208"/>
  <c r="F32" i="208"/>
  <c r="D32" i="208"/>
  <c r="B32" i="208"/>
  <c r="K28" i="208"/>
  <c r="J28" i="208"/>
  <c r="I28" i="208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F22" i="208"/>
  <c r="E22" i="208"/>
  <c r="D22" i="208"/>
  <c r="C22" i="208"/>
  <c r="J31" i="208"/>
  <c r="B22" i="208"/>
  <c r="E21" i="208"/>
  <c r="D21" i="208"/>
  <c r="C21" i="208"/>
  <c r="B21" i="208"/>
  <c r="E20" i="208"/>
  <c r="D20" i="208"/>
  <c r="C20" i="208"/>
  <c r="B20" i="208"/>
  <c r="E19" i="208"/>
  <c r="D19" i="208"/>
  <c r="C19" i="208"/>
  <c r="J30" i="208" s="1"/>
  <c r="B19" i="208"/>
  <c r="C18" i="208"/>
  <c r="B18" i="208"/>
  <c r="C17" i="208"/>
  <c r="B17" i="208"/>
  <c r="C16" i="208"/>
  <c r="B16" i="208"/>
  <c r="I29" i="208" s="1"/>
  <c r="B5" i="208"/>
  <c r="A2" i="208"/>
  <c r="A1" i="208"/>
  <c r="A22" i="205"/>
  <c r="D36" i="205" s="1"/>
  <c r="A19" i="205"/>
  <c r="A16" i="205"/>
  <c r="F39" i="205"/>
  <c r="A13" i="205"/>
  <c r="F36" i="205"/>
  <c r="B4" i="205"/>
  <c r="B3" i="205"/>
  <c r="H32" i="205"/>
  <c r="F32" i="205"/>
  <c r="D32" i="205"/>
  <c r="B32" i="205"/>
  <c r="J28" i="205"/>
  <c r="I28" i="205"/>
  <c r="G24" i="205"/>
  <c r="F24" i="205"/>
  <c r="E24" i="205"/>
  <c r="D24" i="205"/>
  <c r="C24" i="205"/>
  <c r="B24" i="205"/>
  <c r="G23" i="205"/>
  <c r="F23" i="205"/>
  <c r="E23" i="205"/>
  <c r="D23" i="205"/>
  <c r="C23" i="205"/>
  <c r="B23" i="205"/>
  <c r="G22" i="205"/>
  <c r="F22" i="205"/>
  <c r="E22" i="205"/>
  <c r="D22" i="205"/>
  <c r="C22" i="205"/>
  <c r="J31" i="205"/>
  <c r="B22" i="205"/>
  <c r="E21" i="205"/>
  <c r="D21" i="205"/>
  <c r="C21" i="205"/>
  <c r="B21" i="205"/>
  <c r="E20" i="205"/>
  <c r="D20" i="205"/>
  <c r="C20" i="205"/>
  <c r="B20" i="205"/>
  <c r="E19" i="205"/>
  <c r="D19" i="205"/>
  <c r="I30" i="205" s="1"/>
  <c r="C19" i="205"/>
  <c r="B19" i="205"/>
  <c r="C18" i="205"/>
  <c r="B18" i="205"/>
  <c r="C17" i="205"/>
  <c r="B17" i="205"/>
  <c r="I29" i="205" s="1"/>
  <c r="C16" i="205"/>
  <c r="J29" i="205" s="1"/>
  <c r="B16" i="205"/>
  <c r="B5" i="205"/>
  <c r="A2" i="205"/>
  <c r="A1" i="205"/>
  <c r="A22" i="149"/>
  <c r="H12" i="149"/>
  <c r="A19" i="149"/>
  <c r="F12" i="149" s="1"/>
  <c r="A16" i="149"/>
  <c r="A29" i="149" s="1"/>
  <c r="A13" i="149"/>
  <c r="F36" i="149" s="1"/>
  <c r="B4" i="149"/>
  <c r="B3" i="149"/>
  <c r="H32" i="149"/>
  <c r="F32" i="149"/>
  <c r="D32" i="149"/>
  <c r="B32" i="149"/>
  <c r="J28" i="149"/>
  <c r="I28" i="149"/>
  <c r="G24" i="149"/>
  <c r="F24" i="149"/>
  <c r="E24" i="149"/>
  <c r="D24" i="149"/>
  <c r="C24" i="149"/>
  <c r="B24" i="149"/>
  <c r="G23" i="149"/>
  <c r="F23" i="149"/>
  <c r="E23" i="149"/>
  <c r="D23" i="149"/>
  <c r="C23" i="149"/>
  <c r="B23" i="149"/>
  <c r="G22" i="149"/>
  <c r="F22" i="149"/>
  <c r="E22" i="149"/>
  <c r="D22" i="149"/>
  <c r="C22" i="149"/>
  <c r="J31" i="149" s="1"/>
  <c r="B22" i="149"/>
  <c r="E21" i="149"/>
  <c r="D21" i="149"/>
  <c r="C21" i="149"/>
  <c r="B21" i="149"/>
  <c r="E20" i="149"/>
  <c r="D20" i="149"/>
  <c r="C20" i="149"/>
  <c r="B20" i="149"/>
  <c r="E19" i="149"/>
  <c r="D19" i="149"/>
  <c r="C19" i="149"/>
  <c r="B19" i="149"/>
  <c r="C18" i="149"/>
  <c r="B18" i="149"/>
  <c r="C17" i="149"/>
  <c r="B17" i="149"/>
  <c r="C16" i="149"/>
  <c r="J29" i="149" s="1"/>
  <c r="J32" i="149" s="1"/>
  <c r="B16" i="149"/>
  <c r="I29" i="149"/>
  <c r="B5" i="149"/>
  <c r="A2" i="149"/>
  <c r="A1" i="149"/>
  <c r="A22" i="148"/>
  <c r="H12" i="148"/>
  <c r="A19" i="148"/>
  <c r="A30" i="148"/>
  <c r="A16" i="148"/>
  <c r="D12" i="148"/>
  <c r="A13" i="148"/>
  <c r="F36" i="148"/>
  <c r="B4" i="148"/>
  <c r="B3" i="148"/>
  <c r="H32" i="148"/>
  <c r="F32" i="148"/>
  <c r="D32" i="148"/>
  <c r="B32" i="148"/>
  <c r="J28" i="148"/>
  <c r="I28" i="148"/>
  <c r="K28" i="148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J31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I30" i="148"/>
  <c r="C18" i="148"/>
  <c r="B18" i="148"/>
  <c r="C17" i="148"/>
  <c r="B17" i="148"/>
  <c r="C16" i="148"/>
  <c r="B16" i="148"/>
  <c r="B5" i="148"/>
  <c r="A2" i="148"/>
  <c r="A1" i="148"/>
  <c r="A22" i="147"/>
  <c r="H12" i="147"/>
  <c r="A19" i="147"/>
  <c r="A16" i="147"/>
  <c r="F35" i="147" s="1"/>
  <c r="A13" i="147"/>
  <c r="B12" i="147" s="1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D22" i="147"/>
  <c r="C22" i="147"/>
  <c r="J31" i="147"/>
  <c r="B22" i="147"/>
  <c r="E21" i="147"/>
  <c r="D21" i="147"/>
  <c r="C21" i="147"/>
  <c r="B21" i="147"/>
  <c r="E20" i="147"/>
  <c r="D20" i="147"/>
  <c r="C20" i="147"/>
  <c r="B20" i="147"/>
  <c r="E19" i="147"/>
  <c r="D19" i="147"/>
  <c r="I30" i="147"/>
  <c r="C19" i="147"/>
  <c r="J30" i="147"/>
  <c r="B19" i="147"/>
  <c r="C18" i="147"/>
  <c r="B18" i="147"/>
  <c r="C17" i="147"/>
  <c r="J29" i="147" s="1"/>
  <c r="B17" i="147"/>
  <c r="C16" i="147"/>
  <c r="B16" i="147"/>
  <c r="I29" i="147" s="1"/>
  <c r="B5" i="147"/>
  <c r="A2" i="147"/>
  <c r="A1" i="147"/>
  <c r="A22" i="202"/>
  <c r="D36" i="202" s="1"/>
  <c r="A19" i="202"/>
  <c r="F12" i="202" s="1"/>
  <c r="A16" i="202"/>
  <c r="A29" i="202" s="1"/>
  <c r="B38" i="202" s="1"/>
  <c r="A13" i="202"/>
  <c r="F36" i="202" s="1"/>
  <c r="B4" i="202"/>
  <c r="B3" i="202"/>
  <c r="H32" i="202"/>
  <c r="F32" i="202"/>
  <c r="D32" i="202"/>
  <c r="B32" i="202"/>
  <c r="J28" i="202"/>
  <c r="J32" i="202" s="1"/>
  <c r="I28" i="202"/>
  <c r="G24" i="202"/>
  <c r="F24" i="202"/>
  <c r="E24" i="202"/>
  <c r="D24" i="202"/>
  <c r="C24" i="202"/>
  <c r="B24" i="202"/>
  <c r="G23" i="202"/>
  <c r="F23" i="202"/>
  <c r="E23" i="202"/>
  <c r="D23" i="202"/>
  <c r="C23" i="202"/>
  <c r="B23" i="202"/>
  <c r="G22" i="202"/>
  <c r="F22" i="202"/>
  <c r="E22" i="202"/>
  <c r="D22" i="202"/>
  <c r="I31" i="202" s="1"/>
  <c r="K31" i="202" s="1"/>
  <c r="C22" i="202"/>
  <c r="J31" i="202"/>
  <c r="B22" i="202"/>
  <c r="E21" i="202"/>
  <c r="D21" i="202"/>
  <c r="C21" i="202"/>
  <c r="B21" i="202"/>
  <c r="E20" i="202"/>
  <c r="D20" i="202"/>
  <c r="C20" i="202"/>
  <c r="B20" i="202"/>
  <c r="E19" i="202"/>
  <c r="D19" i="202"/>
  <c r="C19" i="202"/>
  <c r="J30" i="202" s="1"/>
  <c r="K30" i="202" s="1"/>
  <c r="B19" i="202"/>
  <c r="I30" i="202"/>
  <c r="C18" i="202"/>
  <c r="B18" i="202"/>
  <c r="C17" i="202"/>
  <c r="B17" i="202"/>
  <c r="C16" i="202"/>
  <c r="J29" i="202" s="1"/>
  <c r="B16" i="202"/>
  <c r="I29" i="202" s="1"/>
  <c r="I32" i="202" s="1"/>
  <c r="B5" i="202"/>
  <c r="A2" i="202"/>
  <c r="A1" i="202"/>
  <c r="A22" i="201"/>
  <c r="H12" i="201" s="1"/>
  <c r="A19" i="201"/>
  <c r="A30" i="201"/>
  <c r="A16" i="201"/>
  <c r="A13" i="201"/>
  <c r="B4" i="201"/>
  <c r="B3" i="201"/>
  <c r="H32" i="201"/>
  <c r="F32" i="201"/>
  <c r="D32" i="201"/>
  <c r="B32" i="201"/>
  <c r="J28" i="201"/>
  <c r="I28" i="201"/>
  <c r="K28" i="201"/>
  <c r="G24" i="201"/>
  <c r="F24" i="201"/>
  <c r="E24" i="201"/>
  <c r="D24" i="201"/>
  <c r="C24" i="201"/>
  <c r="B24" i="201"/>
  <c r="G23" i="201"/>
  <c r="F23" i="201"/>
  <c r="E23" i="201"/>
  <c r="D23" i="201"/>
  <c r="C23" i="201"/>
  <c r="B23" i="201"/>
  <c r="G22" i="201"/>
  <c r="F22" i="201"/>
  <c r="E22" i="201"/>
  <c r="D22" i="201"/>
  <c r="C22" i="201"/>
  <c r="J31" i="201" s="1"/>
  <c r="B22" i="201"/>
  <c r="E21" i="201"/>
  <c r="D21" i="201"/>
  <c r="C21" i="201"/>
  <c r="B21" i="201"/>
  <c r="E20" i="201"/>
  <c r="D20" i="201"/>
  <c r="C20" i="201"/>
  <c r="B20" i="201"/>
  <c r="E19" i="201"/>
  <c r="D19" i="201"/>
  <c r="C19" i="201"/>
  <c r="B19" i="201"/>
  <c r="I30" i="201"/>
  <c r="C18" i="201"/>
  <c r="B18" i="201"/>
  <c r="C17" i="201"/>
  <c r="J29" i="201" s="1"/>
  <c r="J32" i="201" s="1"/>
  <c r="B17" i="201"/>
  <c r="C16" i="201"/>
  <c r="B16" i="201"/>
  <c r="I29" i="201" s="1"/>
  <c r="B5" i="201"/>
  <c r="A2" i="201"/>
  <c r="A1" i="201"/>
  <c r="A22" i="200"/>
  <c r="A19" i="200"/>
  <c r="A30" i="200"/>
  <c r="D35" i="200"/>
  <c r="A16" i="200"/>
  <c r="D12" i="200" s="1"/>
  <c r="A13" i="200"/>
  <c r="B12" i="200" s="1"/>
  <c r="B4" i="200"/>
  <c r="B3" i="200"/>
  <c r="H32" i="200"/>
  <c r="F32" i="200"/>
  <c r="D32" i="200"/>
  <c r="B32" i="200"/>
  <c r="J28" i="200"/>
  <c r="I28" i="200"/>
  <c r="K28" i="200"/>
  <c r="G24" i="200"/>
  <c r="F24" i="200"/>
  <c r="E24" i="200"/>
  <c r="D24" i="200"/>
  <c r="C24" i="200"/>
  <c r="B24" i="200"/>
  <c r="G23" i="200"/>
  <c r="F23" i="200"/>
  <c r="E23" i="200"/>
  <c r="D23" i="200"/>
  <c r="C23" i="200"/>
  <c r="B23" i="200"/>
  <c r="G22" i="200"/>
  <c r="F22" i="200"/>
  <c r="E22" i="200"/>
  <c r="D22" i="200"/>
  <c r="I31" i="200" s="1"/>
  <c r="K31" i="200" s="1"/>
  <c r="C22" i="200"/>
  <c r="J31" i="200"/>
  <c r="B22" i="200"/>
  <c r="E21" i="200"/>
  <c r="D21" i="200"/>
  <c r="C21" i="200"/>
  <c r="B21" i="200"/>
  <c r="E20" i="200"/>
  <c r="D20" i="200"/>
  <c r="C20" i="200"/>
  <c r="B20" i="200"/>
  <c r="E19" i="200"/>
  <c r="D19" i="200"/>
  <c r="C19" i="200"/>
  <c r="J30" i="200" s="1"/>
  <c r="B19" i="200"/>
  <c r="I30" i="200" s="1"/>
  <c r="K30" i="200" s="1"/>
  <c r="C18" i="200"/>
  <c r="B18" i="200"/>
  <c r="C17" i="200"/>
  <c r="B17" i="200"/>
  <c r="C16" i="200"/>
  <c r="J29" i="200"/>
  <c r="B16" i="200"/>
  <c r="I29" i="200" s="1"/>
  <c r="K29" i="200" s="1"/>
  <c r="B5" i="200"/>
  <c r="A2" i="200"/>
  <c r="A1" i="200"/>
  <c r="A22" i="99"/>
  <c r="H12" i="99"/>
  <c r="A19" i="99"/>
  <c r="F12" i="99"/>
  <c r="A16" i="99"/>
  <c r="B36" i="99"/>
  <c r="A13" i="99"/>
  <c r="B12" i="99"/>
  <c r="B4" i="99"/>
  <c r="B3" i="99"/>
  <c r="H32" i="99"/>
  <c r="F32" i="99"/>
  <c r="D32" i="99"/>
  <c r="B32" i="99"/>
  <c r="J28" i="99"/>
  <c r="I28" i="99"/>
  <c r="G24" i="99"/>
  <c r="F24" i="99"/>
  <c r="E24" i="99"/>
  <c r="D24" i="99"/>
  <c r="C24" i="99"/>
  <c r="B24" i="99"/>
  <c r="G23" i="99"/>
  <c r="F23" i="99"/>
  <c r="E23" i="99"/>
  <c r="D23" i="99"/>
  <c r="C23" i="99"/>
  <c r="B23" i="99"/>
  <c r="G22" i="99"/>
  <c r="F22" i="99"/>
  <c r="E22" i="99"/>
  <c r="D22" i="99"/>
  <c r="C22" i="99"/>
  <c r="J31" i="99"/>
  <c r="B22" i="99"/>
  <c r="I31" i="99" s="1"/>
  <c r="K31" i="99" s="1"/>
  <c r="E21" i="99"/>
  <c r="D21" i="99"/>
  <c r="C21" i="99"/>
  <c r="B21" i="99"/>
  <c r="E20" i="99"/>
  <c r="D20" i="99"/>
  <c r="C20" i="99"/>
  <c r="B20" i="99"/>
  <c r="E19" i="99"/>
  <c r="D19" i="99"/>
  <c r="C19" i="99"/>
  <c r="B19" i="99"/>
  <c r="I30" i="99" s="1"/>
  <c r="C18" i="99"/>
  <c r="B18" i="99"/>
  <c r="C17" i="99"/>
  <c r="B17" i="99"/>
  <c r="C16" i="99"/>
  <c r="J29" i="99" s="1"/>
  <c r="B16" i="99"/>
  <c r="I29" i="99"/>
  <c r="B5" i="99"/>
  <c r="A2" i="99"/>
  <c r="A1" i="99"/>
  <c r="A22" i="67"/>
  <c r="F40" i="67"/>
  <c r="A19" i="67"/>
  <c r="F12" i="67"/>
  <c r="A16" i="67"/>
  <c r="D12" i="67"/>
  <c r="A13" i="67"/>
  <c r="F36" i="67"/>
  <c r="B4" i="67"/>
  <c r="B3" i="67"/>
  <c r="H32" i="67"/>
  <c r="F32" i="67"/>
  <c r="D32" i="67"/>
  <c r="B32" i="67"/>
  <c r="J28" i="67"/>
  <c r="I28" i="67"/>
  <c r="K28" i="67"/>
  <c r="G24" i="67"/>
  <c r="F24" i="67"/>
  <c r="E24" i="67"/>
  <c r="D24" i="67"/>
  <c r="C24" i="67"/>
  <c r="B24" i="67"/>
  <c r="G23" i="67"/>
  <c r="F23" i="67"/>
  <c r="E23" i="67"/>
  <c r="D23" i="67"/>
  <c r="C23" i="67"/>
  <c r="B23" i="67"/>
  <c r="G22" i="67"/>
  <c r="F22" i="67"/>
  <c r="E22" i="67"/>
  <c r="D22" i="67"/>
  <c r="C22" i="67"/>
  <c r="B22" i="67"/>
  <c r="E21" i="67"/>
  <c r="D21" i="67"/>
  <c r="C21" i="67"/>
  <c r="B21" i="67"/>
  <c r="E20" i="67"/>
  <c r="D20" i="67"/>
  <c r="C20" i="67"/>
  <c r="B20" i="67"/>
  <c r="E19" i="67"/>
  <c r="D19" i="67"/>
  <c r="C19" i="67"/>
  <c r="B19" i="67"/>
  <c r="I30" i="67" s="1"/>
  <c r="C18" i="67"/>
  <c r="B18" i="67"/>
  <c r="I29" i="67" s="1"/>
  <c r="C17" i="67"/>
  <c r="B17" i="67"/>
  <c r="C16" i="67"/>
  <c r="J29" i="67"/>
  <c r="J32" i="67" s="1"/>
  <c r="B16" i="67"/>
  <c r="B5" i="67"/>
  <c r="A2" i="67"/>
  <c r="A1" i="67"/>
  <c r="A22" i="188"/>
  <c r="D36" i="188"/>
  <c r="A19" i="188"/>
  <c r="A30" i="188"/>
  <c r="B39" i="188" s="1"/>
  <c r="A16" i="188"/>
  <c r="F39" i="188" s="1"/>
  <c r="A13" i="188"/>
  <c r="B40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G23" i="188"/>
  <c r="F23" i="188"/>
  <c r="E23" i="188"/>
  <c r="D23" i="188"/>
  <c r="C23" i="188"/>
  <c r="B23" i="188"/>
  <c r="G22" i="188"/>
  <c r="F22" i="188"/>
  <c r="E22" i="188"/>
  <c r="D22" i="188"/>
  <c r="C22" i="188"/>
  <c r="J31" i="188" s="1"/>
  <c r="B22" i="188"/>
  <c r="I31" i="188" s="1"/>
  <c r="K31" i="188" s="1"/>
  <c r="E21" i="188"/>
  <c r="D21" i="188"/>
  <c r="C21" i="188"/>
  <c r="B21" i="188"/>
  <c r="E20" i="188"/>
  <c r="D20" i="188"/>
  <c r="C20" i="188"/>
  <c r="B20" i="188"/>
  <c r="E19" i="188"/>
  <c r="D19" i="188"/>
  <c r="C19" i="188"/>
  <c r="J30" i="188"/>
  <c r="B19" i="188"/>
  <c r="C18" i="188"/>
  <c r="B18" i="188"/>
  <c r="C17" i="188"/>
  <c r="B17" i="188"/>
  <c r="C16" i="188"/>
  <c r="J29" i="188" s="1"/>
  <c r="J32" i="188" s="1"/>
  <c r="B16" i="188"/>
  <c r="B5" i="188"/>
  <c r="A2" i="188"/>
  <c r="A1" i="188"/>
  <c r="A22" i="160"/>
  <c r="A31" i="160"/>
  <c r="A19" i="160"/>
  <c r="A30" i="160"/>
  <c r="A16" i="160"/>
  <c r="B36" i="160"/>
  <c r="A13" i="160"/>
  <c r="B40" i="160"/>
  <c r="B4" i="160"/>
  <c r="B3" i="160"/>
  <c r="H32" i="160"/>
  <c r="F32" i="160"/>
  <c r="D32" i="160"/>
  <c r="B32" i="160"/>
  <c r="J28" i="160"/>
  <c r="I28" i="160"/>
  <c r="K28" i="160" s="1"/>
  <c r="G24" i="160"/>
  <c r="F24" i="160"/>
  <c r="E24" i="160"/>
  <c r="D24" i="160"/>
  <c r="C24" i="160"/>
  <c r="B24" i="160"/>
  <c r="G23" i="160"/>
  <c r="F23" i="160"/>
  <c r="E23" i="160"/>
  <c r="D23" i="160"/>
  <c r="C23" i="160"/>
  <c r="B23" i="160"/>
  <c r="G22" i="160"/>
  <c r="F22" i="160"/>
  <c r="E22" i="160"/>
  <c r="D22" i="160"/>
  <c r="C22" i="160"/>
  <c r="J31" i="160" s="1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J30" i="160"/>
  <c r="B19" i="160"/>
  <c r="C18" i="160"/>
  <c r="B18" i="160"/>
  <c r="C17" i="160"/>
  <c r="B17" i="160"/>
  <c r="C16" i="160"/>
  <c r="J29" i="160" s="1"/>
  <c r="J32" i="160" s="1"/>
  <c r="B16" i="160"/>
  <c r="I29" i="160"/>
  <c r="B5" i="160"/>
  <c r="A2" i="160"/>
  <c r="A1" i="160"/>
  <c r="I32" i="201"/>
  <c r="I32" i="200"/>
  <c r="I32" i="160"/>
  <c r="K29" i="216"/>
  <c r="I32" i="216"/>
  <c r="K30" i="216"/>
  <c r="I32" i="211"/>
  <c r="K29" i="211"/>
  <c r="K32" i="211"/>
  <c r="K30" i="211"/>
  <c r="K28" i="188"/>
  <c r="K28" i="147"/>
  <c r="I31" i="149"/>
  <c r="K31" i="149"/>
  <c r="J31" i="67"/>
  <c r="K29" i="99"/>
  <c r="K32" i="200"/>
  <c r="I31" i="160"/>
  <c r="I29" i="188"/>
  <c r="J30" i="205"/>
  <c r="K28" i="205"/>
  <c r="J29" i="208"/>
  <c r="J32" i="208" s="1"/>
  <c r="I30" i="212"/>
  <c r="K30" i="212" s="1"/>
  <c r="J32" i="147"/>
  <c r="I30" i="149"/>
  <c r="I31" i="208"/>
  <c r="K31" i="208" s="1"/>
  <c r="J31" i="211"/>
  <c r="K31" i="211" s="1"/>
  <c r="J32" i="212"/>
  <c r="J29" i="209"/>
  <c r="I31" i="212"/>
  <c r="K31" i="212" s="1"/>
  <c r="K29" i="209"/>
  <c r="J32" i="209"/>
  <c r="J32" i="205"/>
  <c r="J32" i="99"/>
  <c r="I32" i="188"/>
  <c r="K30" i="230"/>
  <c r="K28" i="230"/>
  <c r="K28" i="229"/>
  <c r="K28" i="228"/>
  <c r="K28" i="206"/>
  <c r="A29" i="205"/>
  <c r="B38" i="205" s="1"/>
  <c r="F39" i="208"/>
  <c r="F35" i="208"/>
  <c r="A30" i="239"/>
  <c r="B39" i="239" s="1"/>
  <c r="F36" i="253"/>
  <c r="B12" i="253"/>
  <c r="I32" i="257"/>
  <c r="K28" i="257"/>
  <c r="K29" i="256"/>
  <c r="K28" i="256"/>
  <c r="K32" i="256"/>
  <c r="K30" i="258"/>
  <c r="K29" i="259"/>
  <c r="K31" i="259"/>
  <c r="J32" i="259"/>
  <c r="K28" i="259"/>
  <c r="K28" i="258"/>
  <c r="K32" i="258"/>
  <c r="I29" i="260"/>
  <c r="K29" i="260" s="1"/>
  <c r="J32" i="260"/>
  <c r="I32" i="261"/>
  <c r="I29" i="262"/>
  <c r="J30" i="262"/>
  <c r="I31" i="262"/>
  <c r="I29" i="264"/>
  <c r="I32" i="264" s="1"/>
  <c r="J30" i="264"/>
  <c r="I31" i="264"/>
  <c r="I32" i="265"/>
  <c r="K30" i="262"/>
  <c r="I32" i="259"/>
  <c r="K30" i="261"/>
  <c r="J32" i="263"/>
  <c r="J32" i="265"/>
  <c r="K28" i="261"/>
  <c r="J32" i="262"/>
  <c r="F35" i="262"/>
  <c r="K28" i="263"/>
  <c r="J32" i="264"/>
  <c r="H12" i="265"/>
  <c r="K28" i="265"/>
  <c r="D36" i="265"/>
  <c r="I32" i="260"/>
  <c r="K29" i="264"/>
  <c r="K32" i="264"/>
  <c r="K32" i="259"/>
  <c r="K29" i="262"/>
  <c r="A31" i="228"/>
  <c r="D37" i="228"/>
  <c r="A30" i="230"/>
  <c r="A29" i="208"/>
  <c r="D40" i="208" s="1"/>
  <c r="B38" i="208"/>
  <c r="D12" i="208"/>
  <c r="B36" i="263"/>
  <c r="B12" i="263"/>
  <c r="A29" i="148"/>
  <c r="B38" i="148" s="1"/>
  <c r="D40" i="148"/>
  <c r="F39" i="148"/>
  <c r="F35" i="148"/>
  <c r="B36" i="148"/>
  <c r="H12" i="228"/>
  <c r="F40" i="228"/>
  <c r="A28" i="259"/>
  <c r="F38" i="259"/>
  <c r="D12" i="205"/>
  <c r="F35" i="205"/>
  <c r="F36" i="261"/>
  <c r="F39" i="228"/>
  <c r="H12" i="209"/>
  <c r="F35" i="228"/>
  <c r="A29" i="228"/>
  <c r="B38" i="228"/>
  <c r="K29" i="274"/>
  <c r="K32" i="274" s="1"/>
  <c r="K28" i="274"/>
  <c r="F12" i="274"/>
  <c r="I28" i="238"/>
  <c r="K26" i="238"/>
  <c r="K28" i="238"/>
  <c r="K27" i="237"/>
  <c r="F31" i="237"/>
  <c r="B32" i="237"/>
  <c r="A26" i="237"/>
  <c r="D12" i="237"/>
  <c r="J28" i="237"/>
  <c r="F12" i="237"/>
  <c r="I28" i="159"/>
  <c r="B31" i="159"/>
  <c r="B12" i="159"/>
  <c r="A25" i="159"/>
  <c r="F32" i="159"/>
  <c r="F40" i="273"/>
  <c r="B12" i="271"/>
  <c r="J32" i="270"/>
  <c r="K29" i="270"/>
  <c r="K32" i="270"/>
  <c r="D12" i="270"/>
  <c r="D36" i="269"/>
  <c r="J32" i="269"/>
  <c r="A29" i="269"/>
  <c r="A31" i="269"/>
  <c r="D37" i="269"/>
  <c r="K30" i="271"/>
  <c r="J32" i="271"/>
  <c r="J32" i="273"/>
  <c r="K29" i="271"/>
  <c r="K32" i="271"/>
  <c r="K28" i="272"/>
  <c r="K32" i="272"/>
  <c r="B12" i="272"/>
  <c r="K28" i="273"/>
  <c r="D36" i="212"/>
  <c r="A31" i="212"/>
  <c r="D37" i="212"/>
  <c r="B12" i="213"/>
  <c r="A29" i="262"/>
  <c r="D40" i="262"/>
  <c r="B12" i="229"/>
  <c r="A28" i="229"/>
  <c r="B37" i="229"/>
  <c r="A28" i="260"/>
  <c r="B37" i="260"/>
  <c r="B40" i="229"/>
  <c r="A29" i="146"/>
  <c r="D40" i="146" s="1"/>
  <c r="B38" i="146"/>
  <c r="F35" i="146"/>
  <c r="B36" i="146"/>
  <c r="B40" i="260"/>
  <c r="F36" i="260"/>
  <c r="F12" i="262"/>
  <c r="H12" i="263"/>
  <c r="F40" i="212"/>
  <c r="H12" i="262"/>
  <c r="B36" i="229"/>
  <c r="A31" i="262"/>
  <c r="D37" i="262" s="1"/>
  <c r="F40" i="259"/>
  <c r="B12" i="67"/>
  <c r="D36" i="262"/>
  <c r="F39" i="229"/>
  <c r="A29" i="200"/>
  <c r="D40" i="200"/>
  <c r="D36" i="259"/>
  <c r="F35" i="206"/>
  <c r="D12" i="229"/>
  <c r="H12" i="259"/>
  <c r="A29" i="229"/>
  <c r="D40" i="229" s="1"/>
  <c r="B35" i="229"/>
  <c r="B36" i="205"/>
  <c r="D12" i="146"/>
  <c r="F40" i="253"/>
  <c r="F35" i="149"/>
  <c r="B36" i="149"/>
  <c r="F36" i="258"/>
  <c r="F38" i="229"/>
  <c r="B12" i="258"/>
  <c r="F39" i="253"/>
  <c r="F39" i="149"/>
  <c r="D12" i="149"/>
  <c r="A30" i="260"/>
  <c r="B39" i="260" s="1"/>
  <c r="B37" i="271"/>
  <c r="J32" i="276"/>
  <c r="F35" i="276"/>
  <c r="K28" i="276"/>
  <c r="B12" i="276"/>
  <c r="A29" i="276"/>
  <c r="D40" i="276" s="1"/>
  <c r="F36" i="276"/>
  <c r="B36" i="276"/>
  <c r="D12" i="276"/>
  <c r="B40" i="276"/>
  <c r="F12" i="106"/>
  <c r="I32" i="106"/>
  <c r="K28" i="106"/>
  <c r="D36" i="11"/>
  <c r="A31" i="11"/>
  <c r="D39" i="11" s="1"/>
  <c r="D37" i="11"/>
  <c r="I32" i="11"/>
  <c r="I32" i="275"/>
  <c r="K30" i="275"/>
  <c r="J32" i="275"/>
  <c r="K29" i="275"/>
  <c r="B40" i="275"/>
  <c r="I32" i="199"/>
  <c r="J32" i="199"/>
  <c r="K28" i="199"/>
  <c r="D36" i="199"/>
  <c r="I32" i="252"/>
  <c r="A29" i="252"/>
  <c r="B38" i="252" s="1"/>
  <c r="A29" i="99"/>
  <c r="F35" i="99"/>
  <c r="D12" i="99"/>
  <c r="B39" i="274"/>
  <c r="D38" i="274"/>
  <c r="F37" i="148"/>
  <c r="F12" i="148"/>
  <c r="D35" i="209"/>
  <c r="F12" i="160"/>
  <c r="F36" i="160"/>
  <c r="B12" i="158"/>
  <c r="A25" i="158"/>
  <c r="D36" i="261"/>
  <c r="H12" i="261"/>
  <c r="A31" i="261"/>
  <c r="D39" i="261" s="1"/>
  <c r="D37" i="261"/>
  <c r="D38" i="262"/>
  <c r="F35" i="264"/>
  <c r="F38" i="258"/>
  <c r="B40" i="258"/>
  <c r="F40" i="11"/>
  <c r="A31" i="216"/>
  <c r="D37" i="216"/>
  <c r="F12" i="201"/>
  <c r="D12" i="106"/>
  <c r="F39" i="99"/>
  <c r="B36" i="201"/>
  <c r="D12" i="201"/>
  <c r="A29" i="201"/>
  <c r="B38" i="201"/>
  <c r="B12" i="202"/>
  <c r="A28" i="202"/>
  <c r="F38" i="202"/>
  <c r="B40" i="202"/>
  <c r="F40" i="213"/>
  <c r="A31" i="275"/>
  <c r="D39" i="275"/>
  <c r="D36" i="275"/>
  <c r="A29" i="199"/>
  <c r="F36" i="213"/>
  <c r="B40" i="213"/>
  <c r="A31" i="273"/>
  <c r="D37" i="273" s="1"/>
  <c r="D36" i="273"/>
  <c r="H12" i="270"/>
  <c r="D36" i="270"/>
  <c r="F40" i="270"/>
  <c r="A31" i="257"/>
  <c r="D39" i="257" s="1"/>
  <c r="D37" i="257"/>
  <c r="F40" i="257"/>
  <c r="F40" i="269"/>
  <c r="F37" i="253"/>
  <c r="D12" i="253"/>
  <c r="A29" i="253"/>
  <c r="D40" i="253" s="1"/>
  <c r="F35" i="253"/>
  <c r="F35" i="256"/>
  <c r="B38" i="271"/>
  <c r="B40" i="270"/>
  <c r="B12" i="269"/>
  <c r="B40" i="256"/>
  <c r="F36" i="256"/>
  <c r="B12" i="256"/>
  <c r="B35" i="252"/>
  <c r="E37" i="242"/>
  <c r="F28" i="242"/>
  <c r="F37" i="162"/>
  <c r="D37" i="162"/>
  <c r="C42" i="162"/>
  <c r="B30" i="162"/>
  <c r="E47" i="162"/>
  <c r="G42" i="162"/>
  <c r="F23" i="162"/>
  <c r="D23" i="162"/>
  <c r="C18" i="162" s="1"/>
  <c r="G18" i="162"/>
  <c r="H30" i="162"/>
  <c r="C69" i="254"/>
  <c r="D58" i="254"/>
  <c r="H58" i="254"/>
  <c r="I69" i="254"/>
  <c r="D18" i="254"/>
  <c r="C29" i="254"/>
  <c r="B49" i="254"/>
  <c r="G23" i="254"/>
  <c r="E23" i="254"/>
  <c r="H18" i="254"/>
  <c r="I29" i="254"/>
  <c r="J49" i="254"/>
  <c r="B35" i="202"/>
  <c r="B38" i="253"/>
  <c r="D36" i="272"/>
  <c r="B36" i="269"/>
  <c r="A28" i="261"/>
  <c r="B37" i="261"/>
  <c r="B36" i="262"/>
  <c r="B36" i="188"/>
  <c r="D12" i="271"/>
  <c r="D38" i="11"/>
  <c r="A29" i="188"/>
  <c r="D40" i="188"/>
  <c r="B36" i="265"/>
  <c r="F35" i="269"/>
  <c r="D12" i="269"/>
  <c r="B12" i="261"/>
  <c r="D12" i="262"/>
  <c r="A25" i="251"/>
  <c r="A27" i="198"/>
  <c r="F39" i="199"/>
  <c r="H12" i="146"/>
  <c r="A29" i="265"/>
  <c r="B38" i="265" s="1"/>
  <c r="F39" i="200"/>
  <c r="B40" i="272"/>
  <c r="F39" i="271"/>
  <c r="D32" i="237"/>
  <c r="F35" i="199"/>
  <c r="A29" i="230"/>
  <c r="A30" i="202"/>
  <c r="B39" i="202" s="1"/>
  <c r="B36" i="199"/>
  <c r="F12" i="216"/>
  <c r="B36" i="271"/>
  <c r="D12" i="265"/>
  <c r="F36" i="272"/>
  <c r="F35" i="271"/>
  <c r="F35" i="230"/>
  <c r="F39" i="256"/>
  <c r="F35" i="188"/>
  <c r="D35" i="239"/>
  <c r="H12" i="208"/>
  <c r="A28" i="188"/>
  <c r="F38" i="188" s="1"/>
  <c r="A31" i="148"/>
  <c r="D37" i="148" s="1"/>
  <c r="D39" i="148"/>
  <c r="B32" i="251"/>
  <c r="A30" i="99"/>
  <c r="D35" i="99"/>
  <c r="D38" i="239"/>
  <c r="D36" i="99"/>
  <c r="A31" i="206"/>
  <c r="D37" i="206"/>
  <c r="F36" i="273"/>
  <c r="F12" i="252"/>
  <c r="D12" i="188"/>
  <c r="A31" i="99"/>
  <c r="D39" i="99" s="1"/>
  <c r="F39" i="258"/>
  <c r="F40" i="208"/>
  <c r="F40" i="148"/>
  <c r="D38" i="216"/>
  <c r="F35" i="258"/>
  <c r="B12" i="106"/>
  <c r="D33" i="158"/>
  <c r="F12" i="146"/>
  <c r="H12" i="206"/>
  <c r="A31" i="229"/>
  <c r="D39" i="229"/>
  <c r="D12" i="256"/>
  <c r="D12" i="258"/>
  <c r="F40" i="160"/>
  <c r="A29" i="211"/>
  <c r="F40" i="206"/>
  <c r="B12" i="238"/>
  <c r="D36" i="148"/>
  <c r="B12" i="188"/>
  <c r="H12" i="229"/>
  <c r="A29" i="258"/>
  <c r="D40" i="258" s="1"/>
  <c r="H12" i="160"/>
  <c r="F40" i="99"/>
  <c r="F36" i="188"/>
  <c r="D12" i="212"/>
  <c r="D36" i="209"/>
  <c r="F35" i="106"/>
  <c r="H12" i="216"/>
  <c r="F12" i="275"/>
  <c r="H12" i="239"/>
  <c r="F40" i="239"/>
  <c r="B12" i="273"/>
  <c r="F32" i="238"/>
  <c r="B36" i="200"/>
  <c r="D39" i="216"/>
  <c r="D40" i="205"/>
  <c r="F32" i="237"/>
  <c r="A25" i="238"/>
  <c r="A31" i="202"/>
  <c r="D37" i="202" s="1"/>
  <c r="D39" i="202"/>
  <c r="A29" i="147"/>
  <c r="D40" i="147" s="1"/>
  <c r="A28" i="273"/>
  <c r="B37" i="273"/>
  <c r="A25" i="237"/>
  <c r="A31" i="239"/>
  <c r="D39" i="239"/>
  <c r="A31" i="252"/>
  <c r="D37" i="252" s="1"/>
  <c r="F39" i="147"/>
  <c r="B33" i="238"/>
  <c r="H12" i="188"/>
  <c r="D33" i="251"/>
  <c r="D36" i="252"/>
  <c r="B33" i="237"/>
  <c r="F40" i="252"/>
  <c r="B37" i="202"/>
  <c r="H12" i="211"/>
  <c r="B12" i="237"/>
  <c r="B39" i="256"/>
  <c r="B36" i="106"/>
  <c r="D36" i="216"/>
  <c r="B37" i="252"/>
  <c r="B12" i="205"/>
  <c r="F12" i="200"/>
  <c r="A29" i="239"/>
  <c r="D40" i="239" s="1"/>
  <c r="D32" i="198"/>
  <c r="A31" i="271"/>
  <c r="A30" i="67"/>
  <c r="B39" i="67" s="1"/>
  <c r="B40" i="205"/>
  <c r="F39" i="239"/>
  <c r="B40" i="252"/>
  <c r="D37" i="275"/>
  <c r="A28" i="205"/>
  <c r="B37" i="205" s="1"/>
  <c r="F36" i="230"/>
  <c r="F35" i="239"/>
  <c r="D36" i="230"/>
  <c r="F33" i="198"/>
  <c r="H12" i="271"/>
  <c r="D36" i="274"/>
  <c r="B40" i="209"/>
  <c r="A30" i="213"/>
  <c r="F37" i="213" s="1"/>
  <c r="F40" i="275"/>
  <c r="F36" i="252"/>
  <c r="D36" i="271"/>
  <c r="A28" i="209"/>
  <c r="F38" i="209" s="1"/>
  <c r="A31" i="276"/>
  <c r="D37" i="276"/>
  <c r="B35" i="260"/>
  <c r="B36" i="239"/>
  <c r="B38" i="262"/>
  <c r="H12" i="274"/>
  <c r="B12" i="230"/>
  <c r="F40" i="272"/>
  <c r="F12" i="256"/>
  <c r="A30" i="199"/>
  <c r="F37" i="199" s="1"/>
  <c r="B39" i="199"/>
  <c r="B12" i="252"/>
  <c r="F36" i="209"/>
  <c r="F40" i="274"/>
  <c r="A28" i="230"/>
  <c r="B37" i="230" s="1"/>
  <c r="A30" i="228"/>
  <c r="B39" i="228"/>
  <c r="D37" i="274"/>
  <c r="D39" i="274"/>
  <c r="D39" i="270"/>
  <c r="D37" i="270"/>
  <c r="F38" i="263"/>
  <c r="B37" i="263"/>
  <c r="B35" i="263"/>
  <c r="B39" i="146"/>
  <c r="F37" i="146"/>
  <c r="D39" i="230"/>
  <c r="D37" i="230"/>
  <c r="D40" i="149"/>
  <c r="B38" i="149"/>
  <c r="D37" i="259"/>
  <c r="D39" i="259"/>
  <c r="D37" i="272"/>
  <c r="D39" i="272"/>
  <c r="F36" i="211"/>
  <c r="D39" i="228"/>
  <c r="A31" i="213"/>
  <c r="D39" i="213" s="1"/>
  <c r="B38" i="200"/>
  <c r="H12" i="253"/>
  <c r="B12" i="257"/>
  <c r="F36" i="271"/>
  <c r="B40" i="265"/>
  <c r="F36" i="216"/>
  <c r="D36" i="253"/>
  <c r="D40" i="201"/>
  <c r="B12" i="211"/>
  <c r="B36" i="212"/>
  <c r="A30" i="149"/>
  <c r="D35" i="149" s="1"/>
  <c r="B12" i="216"/>
  <c r="F12" i="271"/>
  <c r="D36" i="276"/>
  <c r="B36" i="206"/>
  <c r="F36" i="269"/>
  <c r="F36" i="106"/>
  <c r="H12" i="202"/>
  <c r="B35" i="259"/>
  <c r="A31" i="258"/>
  <c r="A29" i="160"/>
  <c r="D40" i="160" s="1"/>
  <c r="B38" i="160"/>
  <c r="F35" i="160"/>
  <c r="F36" i="147"/>
  <c r="D40" i="228"/>
  <c r="F35" i="200"/>
  <c r="A28" i="67"/>
  <c r="F38" i="67"/>
  <c r="D12" i="259"/>
  <c r="B36" i="211"/>
  <c r="A29" i="212"/>
  <c r="F12" i="265"/>
  <c r="D12" i="272"/>
  <c r="A28" i="216"/>
  <c r="F38" i="216"/>
  <c r="B12" i="265"/>
  <c r="F36" i="259"/>
  <c r="D36" i="160"/>
  <c r="F36" i="146"/>
  <c r="F39" i="212"/>
  <c r="B36" i="270"/>
  <c r="A28" i="265"/>
  <c r="B37" i="265" s="1"/>
  <c r="F36" i="263"/>
  <c r="A28" i="269"/>
  <c r="F12" i="270"/>
  <c r="F40" i="230"/>
  <c r="B36" i="67"/>
  <c r="B37" i="259"/>
  <c r="F40" i="258"/>
  <c r="D12" i="160"/>
  <c r="F39" i="160"/>
  <c r="A28" i="147"/>
  <c r="F38" i="147" s="1"/>
  <c r="F40" i="147"/>
  <c r="D39" i="262"/>
  <c r="D39" i="212"/>
  <c r="H12" i="230"/>
  <c r="F35" i="265"/>
  <c r="B40" i="67"/>
  <c r="B40" i="200"/>
  <c r="D12" i="257"/>
  <c r="A28" i="160"/>
  <c r="B35" i="160" s="1"/>
  <c r="H12" i="272"/>
  <c r="A30" i="273"/>
  <c r="B12" i="259"/>
  <c r="A28" i="211"/>
  <c r="B37" i="211" s="1"/>
  <c r="H12" i="213"/>
  <c r="B40" i="106"/>
  <c r="D12" i="159"/>
  <c r="F12" i="188"/>
  <c r="A30" i="211"/>
  <c r="B39" i="211" s="1"/>
  <c r="D39" i="269"/>
  <c r="A30" i="257"/>
  <c r="F12" i="212"/>
  <c r="F39" i="106"/>
  <c r="B36" i="264"/>
  <c r="B32" i="159"/>
  <c r="D36" i="147"/>
  <c r="F12" i="11"/>
  <c r="H12" i="205"/>
  <c r="B40" i="146"/>
  <c r="F39" i="211"/>
  <c r="D12" i="147"/>
  <c r="B36" i="272"/>
  <c r="A31" i="211"/>
  <c r="D37" i="211" s="1"/>
  <c r="D33" i="159"/>
  <c r="A29" i="257"/>
  <c r="D40" i="257" s="1"/>
  <c r="B38" i="257"/>
  <c r="A31" i="265"/>
  <c r="D37" i="265" s="1"/>
  <c r="F39" i="259"/>
  <c r="F35" i="211"/>
  <c r="F32" i="158"/>
  <c r="B33" i="158"/>
  <c r="F40" i="276"/>
  <c r="B40" i="147"/>
  <c r="F39" i="272"/>
  <c r="F12" i="253"/>
  <c r="F40" i="202"/>
  <c r="D12" i="264"/>
  <c r="A26" i="159"/>
  <c r="A30" i="206"/>
  <c r="F37" i="206"/>
  <c r="A31" i="147"/>
  <c r="D39" i="147" s="1"/>
  <c r="B38" i="276"/>
  <c r="F39" i="257"/>
  <c r="D12" i="206"/>
  <c r="A29" i="206"/>
  <c r="B38" i="206"/>
  <c r="B12" i="146"/>
  <c r="F35" i="257"/>
  <c r="B36" i="147"/>
  <c r="B12" i="160"/>
  <c r="A29" i="272"/>
  <c r="B38" i="272" s="1"/>
  <c r="D12" i="228"/>
  <c r="A31" i="209"/>
  <c r="A30" i="264"/>
  <c r="F37" i="264" s="1"/>
  <c r="B40" i="263"/>
  <c r="A29" i="259"/>
  <c r="D40" i="259" s="1"/>
  <c r="B36" i="259"/>
  <c r="F12" i="229"/>
  <c r="B37" i="239"/>
  <c r="B35" i="239"/>
  <c r="B35" i="213"/>
  <c r="F38" i="213"/>
  <c r="B37" i="213"/>
  <c r="B37" i="256"/>
  <c r="F38" i="256"/>
  <c r="D38" i="106"/>
  <c r="D35" i="106"/>
  <c r="F37" i="106"/>
  <c r="B39" i="106"/>
  <c r="B38" i="209"/>
  <c r="D40" i="209"/>
  <c r="F37" i="252"/>
  <c r="D38" i="252"/>
  <c r="D35" i="270"/>
  <c r="B39" i="270"/>
  <c r="F37" i="270"/>
  <c r="D38" i="270"/>
  <c r="D38" i="271"/>
  <c r="D35" i="271"/>
  <c r="F37" i="271"/>
  <c r="B39" i="271"/>
  <c r="D12" i="275"/>
  <c r="F35" i="263"/>
  <c r="F12" i="209"/>
  <c r="A28" i="253"/>
  <c r="B35" i="253" s="1"/>
  <c r="D36" i="258"/>
  <c r="F12" i="261"/>
  <c r="A28" i="270"/>
  <c r="D12" i="11"/>
  <c r="F35" i="261"/>
  <c r="A29" i="275"/>
  <c r="B38" i="275" s="1"/>
  <c r="D36" i="149"/>
  <c r="A29" i="260"/>
  <c r="D12" i="260"/>
  <c r="A28" i="200"/>
  <c r="B35" i="200" s="1"/>
  <c r="A29" i="264"/>
  <c r="F35" i="11"/>
  <c r="B12" i="148"/>
  <c r="F39" i="67"/>
  <c r="A29" i="261"/>
  <c r="B36" i="275"/>
  <c r="A31" i="201"/>
  <c r="D37" i="201" s="1"/>
  <c r="F40" i="205"/>
  <c r="F36" i="257"/>
  <c r="H12" i="257"/>
  <c r="B36" i="11"/>
  <c r="B40" i="148"/>
  <c r="F35" i="67"/>
  <c r="F39" i="261"/>
  <c r="F35" i="275"/>
  <c r="D32" i="158"/>
  <c r="D31" i="158"/>
  <c r="F40" i="149"/>
  <c r="B40" i="257"/>
  <c r="D12" i="209"/>
  <c r="B36" i="209"/>
  <c r="A28" i="148"/>
  <c r="B35" i="148" s="1"/>
  <c r="B37" i="148"/>
  <c r="A29" i="67"/>
  <c r="D12" i="261"/>
  <c r="A29" i="11"/>
  <c r="D36" i="201"/>
  <c r="A27" i="158"/>
  <c r="A28" i="264"/>
  <c r="B35" i="264" s="1"/>
  <c r="A31" i="205"/>
  <c r="D37" i="205" s="1"/>
  <c r="F36" i="264"/>
  <c r="A31" i="149"/>
  <c r="B36" i="260"/>
  <c r="F38" i="260"/>
  <c r="F39" i="209"/>
  <c r="F35" i="209"/>
  <c r="A30" i="269"/>
  <c r="D38" i="269" s="1"/>
  <c r="B39" i="269"/>
  <c r="F33" i="159"/>
  <c r="B12" i="228"/>
  <c r="F39" i="263"/>
  <c r="B35" i="257"/>
  <c r="F36" i="228"/>
  <c r="D32" i="159"/>
  <c r="F33" i="158"/>
  <c r="B12" i="264"/>
  <c r="F35" i="260"/>
  <c r="F36" i="200"/>
  <c r="A30" i="208"/>
  <c r="F37" i="208" s="1"/>
  <c r="D12" i="263"/>
  <c r="F38" i="257"/>
  <c r="B38" i="270"/>
  <c r="D40" i="270"/>
  <c r="D40" i="216"/>
  <c r="B38" i="216"/>
  <c r="B35" i="188"/>
  <c r="B37" i="188"/>
  <c r="B35" i="67"/>
  <c r="F38" i="239"/>
  <c r="D35" i="148"/>
  <c r="B39" i="148"/>
  <c r="D38" i="148"/>
  <c r="F37" i="209"/>
  <c r="B39" i="209"/>
  <c r="D38" i="209"/>
  <c r="B37" i="228"/>
  <c r="B12" i="262"/>
  <c r="F36" i="262"/>
  <c r="A28" i="262"/>
  <c r="B40" i="262"/>
  <c r="B32" i="238"/>
  <c r="F31" i="238"/>
  <c r="A26" i="238"/>
  <c r="D12" i="238"/>
  <c r="D12" i="252"/>
  <c r="F35" i="252"/>
  <c r="B36" i="252"/>
  <c r="B37" i="106"/>
  <c r="F38" i="106"/>
  <c r="D39" i="253"/>
  <c r="D37" i="253"/>
  <c r="B38" i="269"/>
  <c r="D40" i="269"/>
  <c r="F12" i="205"/>
  <c r="A30" i="205"/>
  <c r="F37" i="205" s="1"/>
  <c r="B35" i="256"/>
  <c r="D39" i="276"/>
  <c r="F37" i="160"/>
  <c r="B39" i="160"/>
  <c r="D38" i="160"/>
  <c r="D35" i="160"/>
  <c r="F40" i="188"/>
  <c r="A31" i="188"/>
  <c r="D39" i="188" s="1"/>
  <c r="B39" i="200"/>
  <c r="D38" i="200"/>
  <c r="F37" i="200"/>
  <c r="B40" i="201"/>
  <c r="F36" i="201"/>
  <c r="B12" i="201"/>
  <c r="A28" i="201"/>
  <c r="F38" i="201" s="1"/>
  <c r="A28" i="149"/>
  <c r="F38" i="149" s="1"/>
  <c r="B12" i="149"/>
  <c r="B40" i="149"/>
  <c r="B37" i="146"/>
  <c r="F38" i="146"/>
  <c r="D35" i="229"/>
  <c r="D38" i="229"/>
  <c r="F12" i="258"/>
  <c r="A30" i="258"/>
  <c r="B38" i="263"/>
  <c r="D40" i="263"/>
  <c r="D31" i="237"/>
  <c r="A27" i="237"/>
  <c r="B39" i="252"/>
  <c r="D35" i="252"/>
  <c r="A30" i="276"/>
  <c r="D37" i="160"/>
  <c r="D39" i="160"/>
  <c r="D12" i="216"/>
  <c r="F35" i="216"/>
  <c r="F39" i="216"/>
  <c r="F12" i="263"/>
  <c r="A30" i="263"/>
  <c r="D38" i="263" s="1"/>
  <c r="B35" i="11"/>
  <c r="B37" i="11"/>
  <c r="D40" i="106"/>
  <c r="B38" i="106"/>
  <c r="B32" i="198"/>
  <c r="D33" i="198"/>
  <c r="D12" i="198"/>
  <c r="A26" i="198"/>
  <c r="D35" i="260"/>
  <c r="F37" i="260"/>
  <c r="B36" i="216"/>
  <c r="F38" i="261"/>
  <c r="B35" i="261"/>
  <c r="D38" i="230"/>
  <c r="D35" i="230"/>
  <c r="F12" i="147"/>
  <c r="A30" i="147"/>
  <c r="D38" i="147" s="1"/>
  <c r="B40" i="208"/>
  <c r="A28" i="208"/>
  <c r="F36" i="208"/>
  <c r="F35" i="213"/>
  <c r="A29" i="213"/>
  <c r="D40" i="213" s="1"/>
  <c r="F39" i="213"/>
  <c r="B36" i="213"/>
  <c r="F37" i="216"/>
  <c r="D35" i="216"/>
  <c r="D36" i="260"/>
  <c r="H12" i="260"/>
  <c r="A31" i="260"/>
  <c r="D39" i="260" s="1"/>
  <c r="D35" i="261"/>
  <c r="F37" i="261"/>
  <c r="F37" i="262"/>
  <c r="B39" i="262"/>
  <c r="D35" i="262"/>
  <c r="A27" i="159"/>
  <c r="D31" i="159"/>
  <c r="A28" i="274"/>
  <c r="B40" i="274"/>
  <c r="B12" i="274"/>
  <c r="F36" i="275"/>
  <c r="A28" i="275"/>
  <c r="F36" i="11"/>
  <c r="B40" i="11"/>
  <c r="B12" i="11"/>
  <c r="A27" i="251"/>
  <c r="F12" i="251"/>
  <c r="D31" i="251"/>
  <c r="F33" i="251"/>
  <c r="B40" i="271"/>
  <c r="B12" i="239"/>
  <c r="B40" i="239"/>
  <c r="F36" i="239"/>
  <c r="F37" i="201"/>
  <c r="B39" i="201"/>
  <c r="D35" i="201"/>
  <c r="D38" i="201"/>
  <c r="B12" i="212"/>
  <c r="A28" i="212"/>
  <c r="B37" i="212" s="1"/>
  <c r="B40" i="206"/>
  <c r="F36" i="206"/>
  <c r="A28" i="206"/>
  <c r="B37" i="206" s="1"/>
  <c r="B12" i="206"/>
  <c r="F38" i="11"/>
  <c r="D40" i="206"/>
  <c r="D40" i="252"/>
  <c r="F40" i="211"/>
  <c r="F39" i="270"/>
  <c r="F35" i="270"/>
  <c r="B35" i="271"/>
  <c r="F38" i="271"/>
  <c r="B37" i="272"/>
  <c r="F38" i="272"/>
  <c r="B35" i="272"/>
  <c r="D12" i="273"/>
  <c r="F39" i="273"/>
  <c r="B36" i="273"/>
  <c r="A29" i="273"/>
  <c r="F35" i="273"/>
  <c r="D35" i="274"/>
  <c r="F37" i="274"/>
  <c r="H12" i="106"/>
  <c r="D36" i="106"/>
  <c r="F40" i="106"/>
  <c r="A31" i="106"/>
  <c r="D37" i="106" s="1"/>
  <c r="H12" i="200"/>
  <c r="A31" i="200"/>
  <c r="D36" i="200"/>
  <c r="D40" i="202"/>
  <c r="F40" i="200"/>
  <c r="B39" i="273"/>
  <c r="F37" i="273"/>
  <c r="F39" i="202"/>
  <c r="B39" i="253"/>
  <c r="D35" i="253"/>
  <c r="D35" i="256"/>
  <c r="D38" i="256"/>
  <c r="A30" i="259"/>
  <c r="B39" i="259" s="1"/>
  <c r="F12" i="259"/>
  <c r="B39" i="265"/>
  <c r="D35" i="265"/>
  <c r="F37" i="265"/>
  <c r="D35" i="269"/>
  <c r="B40" i="199"/>
  <c r="B12" i="199"/>
  <c r="F36" i="199"/>
  <c r="A28" i="199"/>
  <c r="B37" i="199" s="1"/>
  <c r="D35" i="275"/>
  <c r="F37" i="275"/>
  <c r="B39" i="275"/>
  <c r="D35" i="11"/>
  <c r="B39" i="11"/>
  <c r="D40" i="230"/>
  <c r="B38" i="230"/>
  <c r="D35" i="188"/>
  <c r="D36" i="67"/>
  <c r="A31" i="67"/>
  <c r="H12" i="67"/>
  <c r="F36" i="99"/>
  <c r="B40" i="99"/>
  <c r="A28" i="99"/>
  <c r="B37" i="99" s="1"/>
  <c r="B39" i="212"/>
  <c r="D38" i="212"/>
  <c r="D35" i="212"/>
  <c r="F37" i="212"/>
  <c r="A31" i="146"/>
  <c r="F40" i="146"/>
  <c r="B36" i="230"/>
  <c r="D12" i="230"/>
  <c r="H12" i="256"/>
  <c r="F40" i="256"/>
  <c r="A31" i="256"/>
  <c r="D37" i="256" s="1"/>
  <c r="D36" i="256"/>
  <c r="B35" i="258"/>
  <c r="B37" i="258"/>
  <c r="A26" i="158"/>
  <c r="F31" i="158"/>
  <c r="B32" i="158"/>
  <c r="A30" i="272"/>
  <c r="B39" i="272" s="1"/>
  <c r="F12" i="272"/>
  <c r="D33" i="238"/>
  <c r="D37" i="199"/>
  <c r="D39" i="199"/>
  <c r="F38" i="276"/>
  <c r="B37" i="276"/>
  <c r="B35" i="276"/>
  <c r="B40" i="228"/>
  <c r="F40" i="229"/>
  <c r="F31" i="251"/>
  <c r="A25" i="198"/>
  <c r="B31" i="198"/>
  <c r="A26" i="251"/>
  <c r="F32" i="198"/>
  <c r="D37" i="229"/>
  <c r="F37" i="228"/>
  <c r="B39" i="99"/>
  <c r="D39" i="206"/>
  <c r="B38" i="147"/>
  <c r="D38" i="99"/>
  <c r="F37" i="99"/>
  <c r="B38" i="188"/>
  <c r="B39" i="208"/>
  <c r="B35" i="216"/>
  <c r="B37" i="216"/>
  <c r="D38" i="208"/>
  <c r="D37" i="239"/>
  <c r="D40" i="211"/>
  <c r="B38" i="211"/>
  <c r="D35" i="228"/>
  <c r="D38" i="228"/>
  <c r="B35" i="273"/>
  <c r="F38" i="273"/>
  <c r="D39" i="252"/>
  <c r="D35" i="208"/>
  <c r="B37" i="67"/>
  <c r="B35" i="211"/>
  <c r="D38" i="206"/>
  <c r="D39" i="265"/>
  <c r="D39" i="211"/>
  <c r="D38" i="213"/>
  <c r="D35" i="213"/>
  <c r="F37" i="67"/>
  <c r="D35" i="67"/>
  <c r="D37" i="271"/>
  <c r="D39" i="271"/>
  <c r="B38" i="212"/>
  <c r="D40" i="212"/>
  <c r="D38" i="211"/>
  <c r="D35" i="211"/>
  <c r="D38" i="273"/>
  <c r="D35" i="273"/>
  <c r="B35" i="269"/>
  <c r="B37" i="269"/>
  <c r="F38" i="269"/>
  <c r="B39" i="264"/>
  <c r="D37" i="258"/>
  <c r="D39" i="258"/>
  <c r="D37" i="213"/>
  <c r="F38" i="265"/>
  <c r="D39" i="209"/>
  <c r="D37" i="209"/>
  <c r="F37" i="149"/>
  <c r="D38" i="264"/>
  <c r="F38" i="211"/>
  <c r="B37" i="147"/>
  <c r="B35" i="147"/>
  <c r="D35" i="206"/>
  <c r="B39" i="206"/>
  <c r="D35" i="257"/>
  <c r="F37" i="257"/>
  <c r="D38" i="257"/>
  <c r="B39" i="257"/>
  <c r="D40" i="275"/>
  <c r="B38" i="67"/>
  <c r="D40" i="67"/>
  <c r="B37" i="253"/>
  <c r="B38" i="264"/>
  <c r="D40" i="264"/>
  <c r="F37" i="269"/>
  <c r="F38" i="253"/>
  <c r="F38" i="148"/>
  <c r="B37" i="200"/>
  <c r="B35" i="270"/>
  <c r="B37" i="270"/>
  <c r="F38" i="270"/>
  <c r="B37" i="264"/>
  <c r="F38" i="264"/>
  <c r="D40" i="260"/>
  <c r="B38" i="260"/>
  <c r="D39" i="149"/>
  <c r="D37" i="149"/>
  <c r="B38" i="11"/>
  <c r="D40" i="11"/>
  <c r="B38" i="261"/>
  <c r="D40" i="261"/>
  <c r="B35" i="201"/>
  <c r="B37" i="201"/>
  <c r="D40" i="273"/>
  <c r="B38" i="273"/>
  <c r="D37" i="146"/>
  <c r="D39" i="146"/>
  <c r="F38" i="199"/>
  <c r="B35" i="206"/>
  <c r="F38" i="99"/>
  <c r="B35" i="99"/>
  <c r="B35" i="275"/>
  <c r="B37" i="275"/>
  <c r="F38" i="275"/>
  <c r="D35" i="263"/>
  <c r="D37" i="200"/>
  <c r="D39" i="200"/>
  <c r="D35" i="147"/>
  <c r="B39" i="147"/>
  <c r="D38" i="259"/>
  <c r="F37" i="259"/>
  <c r="D35" i="258"/>
  <c r="D38" i="258"/>
  <c r="F37" i="258"/>
  <c r="B39" i="258"/>
  <c r="D37" i="260"/>
  <c r="B37" i="208"/>
  <c r="B35" i="208"/>
  <c r="F38" i="208"/>
  <c r="D38" i="272"/>
  <c r="D35" i="272"/>
  <c r="D37" i="67"/>
  <c r="D39" i="67"/>
  <c r="B35" i="274"/>
  <c r="B37" i="274"/>
  <c r="F38" i="274"/>
  <c r="D35" i="276"/>
  <c r="F37" i="276"/>
  <c r="D38" i="276"/>
  <c r="B39" i="276"/>
  <c r="B35" i="212"/>
  <c r="B38" i="213"/>
  <c r="D37" i="188"/>
  <c r="D35" i="205"/>
  <c r="B39" i="205"/>
  <c r="B37" i="262"/>
  <c r="B35" i="262"/>
  <c r="F38" i="262"/>
  <c r="H12" i="145"/>
  <c r="F12" i="145"/>
  <c r="A28" i="145"/>
  <c r="F38" i="145" s="1"/>
  <c r="F36" i="145"/>
  <c r="B35" i="145"/>
  <c r="B37" i="145"/>
  <c r="D35" i="145"/>
  <c r="F37" i="145"/>
  <c r="B39" i="145"/>
  <c r="D38" i="145"/>
  <c r="I32" i="145"/>
  <c r="B36" i="145"/>
  <c r="F35" i="145"/>
  <c r="K28" i="145"/>
  <c r="K32" i="145"/>
  <c r="A29" i="145"/>
  <c r="B38" i="145" s="1"/>
  <c r="D39" i="145"/>
  <c r="D12" i="145"/>
  <c r="D37" i="151"/>
  <c r="C42" i="151"/>
  <c r="B30" i="151" s="1"/>
  <c r="C18" i="151"/>
  <c r="F23" i="151"/>
  <c r="F37" i="151"/>
  <c r="G18" i="151"/>
  <c r="H30" i="151" s="1"/>
  <c r="D38" i="205"/>
  <c r="F40" i="264"/>
  <c r="H12" i="264"/>
  <c r="D36" i="264"/>
  <c r="D39" i="264"/>
  <c r="D40" i="145"/>
  <c r="G42" i="151"/>
  <c r="K32" i="257" l="1"/>
  <c r="B37" i="149"/>
  <c r="F38" i="212"/>
  <c r="F37" i="272"/>
  <c r="D35" i="259"/>
  <c r="F37" i="147"/>
  <c r="F37" i="263"/>
  <c r="F38" i="206"/>
  <c r="B35" i="199"/>
  <c r="D39" i="201"/>
  <c r="F38" i="200"/>
  <c r="D39" i="205"/>
  <c r="B39" i="149"/>
  <c r="B38" i="259"/>
  <c r="B35" i="265"/>
  <c r="F38" i="160"/>
  <c r="F37" i="211"/>
  <c r="B37" i="209"/>
  <c r="B39" i="213"/>
  <c r="D35" i="199"/>
  <c r="B35" i="230"/>
  <c r="D37" i="147"/>
  <c r="B38" i="258"/>
  <c r="F33" i="238"/>
  <c r="F37" i="188"/>
  <c r="B36" i="202"/>
  <c r="B40" i="212"/>
  <c r="D38" i="261"/>
  <c r="D38" i="260"/>
  <c r="F37" i="229"/>
  <c r="D37" i="99"/>
  <c r="F38" i="228"/>
  <c r="D40" i="272"/>
  <c r="F40" i="201"/>
  <c r="D12" i="202"/>
  <c r="D35" i="264"/>
  <c r="F37" i="202"/>
  <c r="F12" i="238"/>
  <c r="D35" i="202"/>
  <c r="D38" i="188"/>
  <c r="D35" i="146"/>
  <c r="B35" i="209"/>
  <c r="B35" i="205"/>
  <c r="D39" i="273"/>
  <c r="D38" i="202"/>
  <c r="D40" i="265"/>
  <c r="B38" i="99"/>
  <c r="D40" i="99"/>
  <c r="I32" i="271"/>
  <c r="B39" i="230"/>
  <c r="F37" i="230"/>
  <c r="J32" i="261"/>
  <c r="I32" i="258"/>
  <c r="K29" i="239"/>
  <c r="K32" i="239" s="1"/>
  <c r="K29" i="228"/>
  <c r="K32" i="228" s="1"/>
  <c r="K29" i="202"/>
  <c r="J30" i="67"/>
  <c r="K28" i="99"/>
  <c r="K32" i="99" s="1"/>
  <c r="I32" i="99"/>
  <c r="J32" i="200"/>
  <c r="K29" i="201"/>
  <c r="K32" i="201" s="1"/>
  <c r="J30" i="201"/>
  <c r="K29" i="147"/>
  <c r="K32" i="147" s="1"/>
  <c r="I32" i="147"/>
  <c r="J30" i="148"/>
  <c r="K30" i="148" s="1"/>
  <c r="K28" i="149"/>
  <c r="I32" i="149"/>
  <c r="K30" i="205"/>
  <c r="J31" i="228"/>
  <c r="J31" i="229"/>
  <c r="K31" i="206"/>
  <c r="I29" i="253"/>
  <c r="K30" i="256"/>
  <c r="I28" i="158"/>
  <c r="K26" i="158"/>
  <c r="J32" i="252"/>
  <c r="K28" i="252"/>
  <c r="K32" i="252" s="1"/>
  <c r="K29" i="67"/>
  <c r="K32" i="67" s="1"/>
  <c r="I32" i="67"/>
  <c r="K30" i="99"/>
  <c r="K30" i="263"/>
  <c r="K25" i="158"/>
  <c r="J28" i="158"/>
  <c r="K31" i="270"/>
  <c r="F38" i="230"/>
  <c r="F38" i="205"/>
  <c r="B38" i="199"/>
  <c r="D40" i="199"/>
  <c r="I32" i="205"/>
  <c r="K29" i="205"/>
  <c r="K32" i="205" s="1"/>
  <c r="K28" i="209"/>
  <c r="K32" i="209" s="1"/>
  <c r="I32" i="209"/>
  <c r="I31" i="260"/>
  <c r="K31" i="260" s="1"/>
  <c r="F40" i="263"/>
  <c r="D36" i="263"/>
  <c r="F39" i="274"/>
  <c r="B36" i="274"/>
  <c r="B12" i="251"/>
  <c r="B31" i="251"/>
  <c r="K32" i="188"/>
  <c r="K29" i="263"/>
  <c r="K32" i="263" s="1"/>
  <c r="I32" i="263"/>
  <c r="I31" i="271"/>
  <c r="K31" i="271" s="1"/>
  <c r="B35" i="149"/>
  <c r="D39" i="256"/>
  <c r="B39" i="263"/>
  <c r="D39" i="106"/>
  <c r="D38" i="149"/>
  <c r="B37" i="160"/>
  <c r="B38" i="239"/>
  <c r="D32" i="238"/>
  <c r="A27" i="238"/>
  <c r="K30" i="201"/>
  <c r="I32" i="208"/>
  <c r="K29" i="208"/>
  <c r="K32" i="208" s="1"/>
  <c r="I31" i="213"/>
  <c r="K31" i="213" s="1"/>
  <c r="D38" i="199"/>
  <c r="D38" i="67"/>
  <c r="F35" i="202"/>
  <c r="A29" i="274"/>
  <c r="D12" i="274"/>
  <c r="F37" i="239"/>
  <c r="B38" i="229"/>
  <c r="F32" i="251"/>
  <c r="A31" i="263"/>
  <c r="K31" i="160"/>
  <c r="I30" i="188"/>
  <c r="K30" i="188" s="1"/>
  <c r="K30" i="67"/>
  <c r="I31" i="67"/>
  <c r="K31" i="67" s="1"/>
  <c r="F39" i="201"/>
  <c r="F35" i="201"/>
  <c r="I31" i="205"/>
  <c r="K31" i="205" s="1"/>
  <c r="A31" i="208"/>
  <c r="D36" i="208"/>
  <c r="J31" i="209"/>
  <c r="K31" i="209" s="1"/>
  <c r="K29" i="213"/>
  <c r="K32" i="213" s="1"/>
  <c r="I32" i="213"/>
  <c r="K29" i="146"/>
  <c r="K32" i="146" s="1"/>
  <c r="I32" i="146"/>
  <c r="K31" i="146"/>
  <c r="I32" i="229"/>
  <c r="K29" i="229"/>
  <c r="K32" i="229" s="1"/>
  <c r="K29" i="230"/>
  <c r="K32" i="230" s="1"/>
  <c r="I32" i="230"/>
  <c r="B36" i="256"/>
  <c r="A29" i="256"/>
  <c r="K28" i="262"/>
  <c r="K32" i="262" s="1"/>
  <c r="I32" i="262"/>
  <c r="K29" i="188"/>
  <c r="K29" i="160"/>
  <c r="I30" i="160"/>
  <c r="K30" i="160" s="1"/>
  <c r="K32" i="160"/>
  <c r="J30" i="99"/>
  <c r="K30" i="147"/>
  <c r="I31" i="216"/>
  <c r="K31" i="216" s="1"/>
  <c r="K32" i="216"/>
  <c r="I31" i="228"/>
  <c r="K31" i="228" s="1"/>
  <c r="I31" i="229"/>
  <c r="K31" i="229" s="1"/>
  <c r="K31" i="272"/>
  <c r="I32" i="272"/>
  <c r="K29" i="276"/>
  <c r="K32" i="276" s="1"/>
  <c r="I32" i="276"/>
  <c r="I31" i="201"/>
  <c r="K31" i="201" s="1"/>
  <c r="J29" i="148"/>
  <c r="J32" i="148" s="1"/>
  <c r="I30" i="209"/>
  <c r="K30" i="209" s="1"/>
  <c r="J32" i="258"/>
  <c r="K31" i="261"/>
  <c r="J31" i="264"/>
  <c r="K31" i="264" s="1"/>
  <c r="K31" i="265"/>
  <c r="I31" i="273"/>
  <c r="K31" i="273" s="1"/>
  <c r="I31" i="11"/>
  <c r="K31" i="11" s="1"/>
  <c r="K29" i="106"/>
  <c r="K32" i="106" s="1"/>
  <c r="I31" i="276"/>
  <c r="K31" i="276" s="1"/>
  <c r="G42" i="150"/>
  <c r="H30" i="150"/>
  <c r="K30" i="145"/>
  <c r="K28" i="202"/>
  <c r="I31" i="147"/>
  <c r="K31" i="147" s="1"/>
  <c r="I29" i="148"/>
  <c r="I31" i="148"/>
  <c r="K31" i="148" s="1"/>
  <c r="K29" i="149"/>
  <c r="I31" i="239"/>
  <c r="K31" i="239" s="1"/>
  <c r="K30" i="206"/>
  <c r="K31" i="253"/>
  <c r="I31" i="256"/>
  <c r="K31" i="256" s="1"/>
  <c r="J31" i="262"/>
  <c r="K31" i="262" s="1"/>
  <c r="K27" i="159"/>
  <c r="K27" i="238"/>
  <c r="I31" i="252"/>
  <c r="K31" i="252" s="1"/>
  <c r="J31" i="275"/>
  <c r="K31" i="275" s="1"/>
  <c r="K30" i="11"/>
  <c r="K26" i="251"/>
  <c r="J30" i="149"/>
  <c r="K30" i="149" s="1"/>
  <c r="I30" i="208"/>
  <c r="K30" i="208" s="1"/>
  <c r="I29" i="212"/>
  <c r="I30" i="213"/>
  <c r="K30" i="213" s="1"/>
  <c r="I31" i="230"/>
  <c r="K31" i="230" s="1"/>
  <c r="I29" i="206"/>
  <c r="J32" i="256"/>
  <c r="J27" i="158"/>
  <c r="K27" i="158" s="1"/>
  <c r="J31" i="272"/>
  <c r="I29" i="273"/>
  <c r="I29" i="269"/>
  <c r="I31" i="269"/>
  <c r="K31" i="269" s="1"/>
  <c r="J31" i="270"/>
  <c r="I26" i="237"/>
  <c r="K31" i="274"/>
  <c r="I31" i="106"/>
  <c r="K31" i="106" s="1"/>
  <c r="J30" i="252"/>
  <c r="K30" i="252" s="1"/>
  <c r="K29" i="199"/>
  <c r="K32" i="199" s="1"/>
  <c r="K27" i="251"/>
  <c r="K25" i="198"/>
  <c r="D18" i="194"/>
  <c r="C29" i="194"/>
  <c r="B49" i="194" s="1"/>
  <c r="D58" i="194"/>
  <c r="C69" i="194"/>
  <c r="J28" i="159"/>
  <c r="I31" i="199"/>
  <c r="K31" i="199" s="1"/>
  <c r="K28" i="275"/>
  <c r="K32" i="275" s="1"/>
  <c r="J32" i="11"/>
  <c r="J27" i="251"/>
  <c r="K28" i="251"/>
  <c r="I26" i="198"/>
  <c r="K26" i="198" s="1"/>
  <c r="H58" i="194"/>
  <c r="I69" i="194" s="1"/>
  <c r="G63" i="194"/>
  <c r="E63" i="194" s="1"/>
  <c r="J31" i="145"/>
  <c r="K31" i="145" s="1"/>
  <c r="D36" i="145"/>
  <c r="I28" i="198" l="1"/>
  <c r="B38" i="256"/>
  <c r="D40" i="256"/>
  <c r="K28" i="158"/>
  <c r="K32" i="149"/>
  <c r="K29" i="269"/>
  <c r="K32" i="269" s="1"/>
  <c r="I32" i="269"/>
  <c r="K29" i="212"/>
  <c r="K32" i="212" s="1"/>
  <c r="I32" i="212"/>
  <c r="D37" i="208"/>
  <c r="D39" i="208"/>
  <c r="D37" i="263"/>
  <c r="D39" i="263"/>
  <c r="K29" i="253"/>
  <c r="K32" i="253" s="1"/>
  <c r="I32" i="253"/>
  <c r="I28" i="237"/>
  <c r="K26" i="237"/>
  <c r="K28" i="237" s="1"/>
  <c r="K29" i="273"/>
  <c r="K32" i="273" s="1"/>
  <c r="I32" i="273"/>
  <c r="I32" i="206"/>
  <c r="K29" i="206"/>
  <c r="K32" i="206" s="1"/>
  <c r="K29" i="148"/>
  <c r="K32" i="148" s="1"/>
  <c r="I32" i="148"/>
  <c r="B38" i="274"/>
  <c r="D40" i="274"/>
  <c r="K28" i="198"/>
  <c r="K32" i="202"/>
</calcChain>
</file>

<file path=xl/sharedStrings.xml><?xml version="1.0" encoding="utf-8"?>
<sst xmlns="http://schemas.openxmlformats.org/spreadsheetml/2006/main" count="3047" uniqueCount="534">
  <si>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</si>
  <si>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</si>
  <si>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</si>
  <si>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</si>
  <si>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</si>
  <si>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</si>
  <si>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</si>
  <si>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</si>
  <si>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</si>
  <si>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</si>
  <si>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</si>
  <si>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</si>
  <si>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</si>
  <si>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</si>
  <si>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</si>
  <si>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</si>
  <si>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</si>
  <si>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</si>
  <si>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</si>
  <si>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</si>
  <si>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</si>
  <si>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</si>
  <si>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</si>
  <si>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</si>
  <si>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</si>
  <si>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</si>
  <si>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</si>
  <si>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</si>
  <si>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</si>
  <si>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</si>
  <si>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</si>
  <si>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</si>
  <si>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</si>
  <si>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</si>
  <si>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</si>
  <si>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</si>
  <si>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</si>
  <si>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</si>
  <si>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</si>
  <si>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</si>
  <si>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</si>
  <si>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</si>
  <si>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</si>
  <si>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</si>
  <si>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</si>
  <si>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</si>
  <si>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</si>
  <si>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</si>
  <si>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</si>
  <si>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</si>
  <si>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</si>
  <si>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</si>
  <si>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</si>
  <si>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</si>
  <si>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</si>
  <si>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</si>
  <si>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</si>
  <si>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</si>
  <si>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</si>
  <si>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</si>
  <si>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</si>
  <si>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</si>
  <si>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</si>
  <si>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</si>
  <si>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</si>
  <si>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</si>
  <si>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</si>
  <si>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loser of M1 refs</t>
  </si>
  <si>
    <t>D2 refs</t>
  </si>
  <si>
    <t>BRONZE &amp; CONSOLATION Brackets</t>
  </si>
  <si>
    <t>D3</t>
  </si>
  <si>
    <t>C3</t>
  </si>
  <si>
    <t>D4</t>
  </si>
  <si>
    <t>C4</t>
  </si>
  <si>
    <t>POOL E</t>
  </si>
  <si>
    <t>E</t>
  </si>
  <si>
    <t>E1</t>
  </si>
  <si>
    <t>loser of M5 refs</t>
  </si>
  <si>
    <t>E2</t>
  </si>
  <si>
    <t>loser of M4 refs</t>
  </si>
  <si>
    <t>E3</t>
  </si>
  <si>
    <t>E4</t>
  </si>
  <si>
    <t>loser M11 refs</t>
  </si>
  <si>
    <t>AM Pool - 8:00am Start</t>
  </si>
  <si>
    <t>PM Pool - 2:30pm Start</t>
  </si>
  <si>
    <t xml:space="preserve"> </t>
  </si>
  <si>
    <t>loser of M10 refs</t>
  </si>
  <si>
    <t>POOL F</t>
  </si>
  <si>
    <t>F</t>
  </si>
  <si>
    <t>loser of M3 refs</t>
  </si>
  <si>
    <t>loser M14 refs</t>
  </si>
  <si>
    <t>loser of M6 refs</t>
  </si>
  <si>
    <t>loser of M8 refs</t>
  </si>
  <si>
    <t>F1</t>
  </si>
  <si>
    <t>F2</t>
  </si>
  <si>
    <t>F4</t>
  </si>
  <si>
    <t>F3</t>
  </si>
  <si>
    <t>Division I</t>
  </si>
  <si>
    <t>Division II</t>
  </si>
  <si>
    <t>Division V</t>
  </si>
  <si>
    <t>POOL G</t>
  </si>
  <si>
    <t>POOL H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</si>
  <si>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</si>
  <si>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</si>
  <si>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</si>
  <si>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</si>
  <si>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G</t>
  </si>
  <si>
    <t>H</t>
  </si>
  <si>
    <t>loser of M7 refs</t>
  </si>
  <si>
    <t>loser of M11 refs</t>
  </si>
  <si>
    <t>loser of M12 refs</t>
  </si>
  <si>
    <t>M9) 10:00 AM</t>
  </si>
  <si>
    <t>G2</t>
  </si>
  <si>
    <t>M6) 9:00 AM</t>
  </si>
  <si>
    <t>M3) 8:00 AM</t>
  </si>
  <si>
    <t>loser M15 refs</t>
  </si>
  <si>
    <t>loser M17 refs</t>
  </si>
  <si>
    <t>G1</t>
  </si>
  <si>
    <t>M5) 9:00 AM</t>
  </si>
  <si>
    <t>G4</t>
  </si>
  <si>
    <t>G3</t>
  </si>
  <si>
    <t>M13) 11:00 AM</t>
  </si>
  <si>
    <t>M19) 12:00 PM</t>
  </si>
  <si>
    <t>H1</t>
  </si>
  <si>
    <t>M17) 12:00 PM</t>
  </si>
  <si>
    <t>loser of M14 refs</t>
  </si>
  <si>
    <t>M14) 11:00 AM</t>
  </si>
  <si>
    <t>M10) 10:00 AM</t>
  </si>
  <si>
    <t>M22) 1:00 PM</t>
  </si>
  <si>
    <t>M21) 1:00 PM</t>
  </si>
  <si>
    <t>loser M19 refs</t>
  </si>
  <si>
    <t>M15) 11:00 AM</t>
  </si>
  <si>
    <t>M11) 10:00 AM</t>
  </si>
  <si>
    <t>M7) 9:00 AM</t>
  </si>
  <si>
    <t>M20) 12:00 PM</t>
  </si>
  <si>
    <t>M18) 12:00 PM</t>
  </si>
  <si>
    <t>loser M16 refs</t>
  </si>
  <si>
    <t>M4) 8:00 AM</t>
  </si>
  <si>
    <t>M16) 11:00 AM</t>
  </si>
  <si>
    <t>M12) 10:00 AM</t>
  </si>
  <si>
    <t>H2</t>
  </si>
  <si>
    <t>M8) 9:00 AM</t>
  </si>
  <si>
    <t>H3</t>
  </si>
  <si>
    <t>H4</t>
  </si>
  <si>
    <t>GOLD/SILVER Bracket</t>
  </si>
  <si>
    <t>BRONZE/CONSOLATION Bracket</t>
  </si>
  <si>
    <t>loser M9 refs</t>
  </si>
  <si>
    <t>POOL I</t>
  </si>
  <si>
    <t>I</t>
  </si>
  <si>
    <t>I1</t>
  </si>
  <si>
    <t>M25) 2:00 PM</t>
  </si>
  <si>
    <t>M23) 1:00 PM</t>
  </si>
  <si>
    <t>I2</t>
  </si>
  <si>
    <t>loser of M2 refs</t>
  </si>
  <si>
    <t>I3</t>
  </si>
  <si>
    <t>I4</t>
  </si>
  <si>
    <t>I2 refs</t>
  </si>
  <si>
    <t>F2 refs</t>
  </si>
  <si>
    <t>G2 refs</t>
  </si>
  <si>
    <t>G4 refs</t>
  </si>
  <si>
    <t>I4 refs</t>
  </si>
  <si>
    <t>Pool Play is 3 games to 25 (no cap).</t>
  </si>
  <si>
    <t>First &amp; Second  Place in pool advance to the</t>
  </si>
  <si>
    <t>Third Place team in pool advance to the</t>
  </si>
  <si>
    <t>Bracket Play Begins Sunday at 8:00am</t>
  </si>
  <si>
    <t>loser M18 refs</t>
  </si>
  <si>
    <t>loser of M22 refs</t>
  </si>
  <si>
    <t>loser of M19 refs</t>
  </si>
  <si>
    <t>F4 refs</t>
  </si>
  <si>
    <t>B2 refs</t>
  </si>
  <si>
    <t>B4 refs</t>
  </si>
  <si>
    <t>M2) 9:00 AM</t>
  </si>
  <si>
    <t>M3) 10:00 AM</t>
  </si>
  <si>
    <t>A2 refs</t>
  </si>
  <si>
    <t>loser M13 refs</t>
  </si>
  <si>
    <t>loser of M9 refs</t>
  </si>
  <si>
    <t>loser M12 refs</t>
  </si>
  <si>
    <t>loser of M15 refs</t>
  </si>
  <si>
    <t>Division IV-A</t>
  </si>
  <si>
    <t>Division IV-B</t>
  </si>
  <si>
    <t>loser M4</t>
  </si>
  <si>
    <t>loser M3</t>
  </si>
  <si>
    <t>Loser of M3 refs</t>
  </si>
  <si>
    <t>Loser of M1 refs</t>
  </si>
  <si>
    <t>M15) 12:00 PM</t>
  </si>
  <si>
    <t>M13) 12:00 PM</t>
  </si>
  <si>
    <t>Loser of M2 refs</t>
  </si>
  <si>
    <t>M18) 1:00 PM</t>
  </si>
  <si>
    <t>M16) 1:00 PM</t>
  </si>
  <si>
    <t>M11) 11:00 AM</t>
  </si>
  <si>
    <t>M10) 11:00 AM</t>
  </si>
  <si>
    <t>M22) 3:00 PM</t>
  </si>
  <si>
    <t>M21) 3:00 PM</t>
  </si>
  <si>
    <t>loser M20 refs</t>
  </si>
  <si>
    <t>E4 refs</t>
  </si>
  <si>
    <t>M12) 11:00 AM</t>
  </si>
  <si>
    <t>M20) 2:00 PM</t>
  </si>
  <si>
    <t>M19) 2:00 PM</t>
  </si>
  <si>
    <t>M7) 10:00 AM</t>
  </si>
  <si>
    <t>M17) 1:00 PM</t>
  </si>
  <si>
    <t>M14) 12:00 PM</t>
  </si>
  <si>
    <t>M8) 10:00 AM</t>
  </si>
  <si>
    <t>Loser of M5 refs</t>
  </si>
  <si>
    <t>M12) 1:00 PM</t>
  </si>
  <si>
    <t>M11) 1:00 PM</t>
  </si>
  <si>
    <t>M16) 3:00 PM</t>
  </si>
  <si>
    <t>M15) 3:00 PM</t>
  </si>
  <si>
    <t>M10) 12:00 PM</t>
  </si>
  <si>
    <t>M14) 2:00 PM</t>
  </si>
  <si>
    <t>M13) 2:00 PM</t>
  </si>
  <si>
    <t>E2 refs</t>
  </si>
  <si>
    <t>loser M10 refs</t>
  </si>
  <si>
    <t>Bracket Play Begins on Sunday</t>
  </si>
  <si>
    <t>Division VI</t>
  </si>
  <si>
    <t>M7) 12:00 PM</t>
  </si>
  <si>
    <t>M9) 1:00 PM</t>
  </si>
  <si>
    <t>M5) 11:00 AM</t>
  </si>
  <si>
    <t>M6) 11:00 AM</t>
  </si>
  <si>
    <t>M10) 1:00 PM</t>
  </si>
  <si>
    <t>loser M8 refs</t>
  </si>
  <si>
    <t>M8) 12:00 PM</t>
  </si>
  <si>
    <t>M4) 10:00 AM</t>
  </si>
  <si>
    <t>M8) 1:00 PM</t>
  </si>
  <si>
    <t>- These teams must ref a match before they play their first match on Sunday.</t>
  </si>
  <si>
    <t>A3 refs</t>
  </si>
  <si>
    <t>loser of M18 refs</t>
  </si>
  <si>
    <t>Permian Basin Bid Qualifier</t>
  </si>
  <si>
    <t>1/25/20 - 1/26/20</t>
  </si>
  <si>
    <t>POOL J</t>
  </si>
  <si>
    <t>J</t>
  </si>
  <si>
    <t>M26) 2:00 PM</t>
  </si>
  <si>
    <t>loser M22 refs</t>
  </si>
  <si>
    <t>M28) 3:00 PM</t>
  </si>
  <si>
    <t>loser M26 refs</t>
  </si>
  <si>
    <t>loser M21 refs</t>
  </si>
  <si>
    <t>M24) 1:00 PM</t>
  </si>
  <si>
    <t>J1</t>
  </si>
  <si>
    <t>loser of M20 refs</t>
  </si>
  <si>
    <t>J2 refs</t>
  </si>
  <si>
    <t>M27) 2:00 PM</t>
  </si>
  <si>
    <t>loser M24 refs</t>
  </si>
  <si>
    <t>J2</t>
  </si>
  <si>
    <t>J4</t>
  </si>
  <si>
    <t>J3</t>
  </si>
  <si>
    <t>B3 refs</t>
  </si>
  <si>
    <t>loser B/C bracket M3 refs</t>
  </si>
  <si>
    <t>loser B/C bracket M5 refs</t>
  </si>
  <si>
    <t>loser B/C bracket M4 refs</t>
  </si>
  <si>
    <t>loser G/S bracket M4 refs</t>
  </si>
  <si>
    <t>loser G/S bracket M3 refs</t>
  </si>
  <si>
    <t>Mid Classical Ct. 37</t>
  </si>
  <si>
    <t>Mid Classical Ct. 38</t>
  </si>
  <si>
    <t>J4 refs</t>
  </si>
  <si>
    <t>loser M23 refs</t>
  </si>
  <si>
    <t>M27) 3:00 PM</t>
  </si>
  <si>
    <t>loser of M26 refs</t>
  </si>
  <si>
    <t>A3  refs</t>
  </si>
  <si>
    <t>M17) 12:00 AM</t>
  </si>
  <si>
    <t>Loser M3</t>
  </si>
  <si>
    <t>Midland High Ct. 35</t>
  </si>
  <si>
    <t>Midland High Ct. 36</t>
  </si>
  <si>
    <t>Mid Trinity Ct. 31</t>
  </si>
  <si>
    <t>Mid Trinity Ct. 32</t>
  </si>
  <si>
    <t>Horseshoe Pavillion Ct. 5</t>
  </si>
  <si>
    <t>HS Pavillion Ct. 5</t>
  </si>
  <si>
    <t>HS Pavillion Ct. 6</t>
  </si>
  <si>
    <t>HS Pavillion Ct. 7</t>
  </si>
  <si>
    <t>HS Pavillion Ct. 1</t>
  </si>
  <si>
    <t>HS Pavillion Ct. 2</t>
  </si>
  <si>
    <t>HS Pavillion Ct. 3</t>
  </si>
  <si>
    <t>HS Pavillion Ct. 4</t>
  </si>
  <si>
    <t>Greenwood MS Ct. 23</t>
  </si>
  <si>
    <t>Greenwood MS Ct. 24</t>
  </si>
  <si>
    <t>Greenwood MS Ct. 25</t>
  </si>
  <si>
    <t>HS Pavillion Ct. 8</t>
  </si>
  <si>
    <t>HS Pavillion Ct. 9</t>
  </si>
  <si>
    <t>HS Pavillion Ct. 10</t>
  </si>
  <si>
    <t>Greenwood Elem Ct. 21</t>
  </si>
  <si>
    <t>Greenwood Elem Ct. 22</t>
  </si>
  <si>
    <t>Greenwood MS Ct. 26</t>
  </si>
  <si>
    <t>Horseshoe Arena Ct. 11</t>
  </si>
  <si>
    <t>Horseshoe Arena Ct. 12</t>
  </si>
  <si>
    <t>Horseshoe Arena Ct. 13</t>
  </si>
  <si>
    <t>Bush CC Ct. 17</t>
  </si>
  <si>
    <t>Bush CC Ct. 18</t>
  </si>
  <si>
    <t>Bush CC Ct. 19</t>
  </si>
  <si>
    <t>Bush CC Ct. 20</t>
  </si>
  <si>
    <t>Horseshoe Arena Ct. 14</t>
  </si>
  <si>
    <t>Horseshoe Arena Ct. 15</t>
  </si>
  <si>
    <t>Horseshoe Arena Ct. 16</t>
  </si>
  <si>
    <t>Tx Performance 17</t>
  </si>
  <si>
    <t>MEVC Edge 171</t>
  </si>
  <si>
    <t>Tx Performance 18</t>
  </si>
  <si>
    <t>Wolf Pack 16 Black</t>
  </si>
  <si>
    <t>ARVC 18N1 Adidas</t>
  </si>
  <si>
    <t>RVC Impact 17</t>
  </si>
  <si>
    <t>Tx Storm 17 Tsunami</t>
  </si>
  <si>
    <t>EP Sunfire Blue 17</t>
  </si>
  <si>
    <t>Wolf Pack 14 Black</t>
  </si>
  <si>
    <t>EP Diggers 18 Lutich</t>
  </si>
  <si>
    <t>ARVC 16N1 Adidas</t>
  </si>
  <si>
    <t>915 United 17 Gilbert</t>
  </si>
  <si>
    <t>ARVC 15N1 Adidas</t>
  </si>
  <si>
    <t>DCVA/505 17 Fuerza</t>
  </si>
  <si>
    <t>RVC Legends 18</t>
  </si>
  <si>
    <t>Tx MVP Dynasty 17</t>
  </si>
  <si>
    <t>AEV 171 National</t>
  </si>
  <si>
    <t>PBEVC Reign 18</t>
  </si>
  <si>
    <t>Wolf Pack 15 Blue</t>
  </si>
  <si>
    <t>EP True Grit 17</t>
  </si>
  <si>
    <t>NLVC 16 Elite</t>
  </si>
  <si>
    <t>AEV 172 American</t>
  </si>
  <si>
    <t>RVC Xplosion 16</t>
  </si>
  <si>
    <t>SW Drelin 16</t>
  </si>
  <si>
    <t>EP Sol 18</t>
  </si>
  <si>
    <t>EP Stars 15 Gold</t>
  </si>
  <si>
    <t>NLVC 17 National</t>
  </si>
  <si>
    <t>Wolf Pack 15 Black</t>
  </si>
  <si>
    <t>Tx Performance 14</t>
  </si>
  <si>
    <t>AEV 161 National</t>
  </si>
  <si>
    <t>915 United 16 Josh</t>
  </si>
  <si>
    <t>GIVC Elite 18</t>
  </si>
  <si>
    <t>Tx Storm 17 Smack</t>
  </si>
  <si>
    <t>Outlaw Aces 18</t>
  </si>
  <si>
    <t>915 United 15 Gil/Meg</t>
  </si>
  <si>
    <t>Pand Shock 181 Dominguez</t>
  </si>
  <si>
    <t>GUVC 18 American</t>
  </si>
  <si>
    <t>D1 West Texas 18</t>
  </si>
  <si>
    <t>Texas 432 18's</t>
  </si>
  <si>
    <t>SF Storm 17 Pound Town</t>
  </si>
  <si>
    <t>3:23 Heat 171</t>
  </si>
  <si>
    <t>MEVC Fusion 17</t>
  </si>
  <si>
    <t>Texas 432 15's</t>
  </si>
  <si>
    <t>ARVC 16N2 Adidas</t>
  </si>
  <si>
    <t>DCVA/505 14 Ohana</t>
  </si>
  <si>
    <t>NM Premier 16C Asics</t>
  </si>
  <si>
    <t>West Texas Power 17</t>
  </si>
  <si>
    <t>NM Premier 16N Asics</t>
  </si>
  <si>
    <t>RVC Synergy 17</t>
  </si>
  <si>
    <t>Midland Jrs Big 2 16's</t>
  </si>
  <si>
    <t>MEVC Crossfire 17</t>
  </si>
  <si>
    <t>MEVC Vortex 16</t>
  </si>
  <si>
    <t>Amarillo Xtreme 15 Premier</t>
  </si>
  <si>
    <t>WTX 16 Blue</t>
  </si>
  <si>
    <t>EP SOL Allie 16</t>
  </si>
  <si>
    <t>SW Douglass 17</t>
  </si>
  <si>
    <t>NLVC 15 Elite</t>
  </si>
  <si>
    <t>EP SOL Martin 15</t>
  </si>
  <si>
    <t>AEV 162 Chaos</t>
  </si>
  <si>
    <t>Midland Strikers 171</t>
  </si>
  <si>
    <t>SW Lisa 15</t>
  </si>
  <si>
    <t>JET 15 Robinson</t>
  </si>
  <si>
    <t>Tx Storm 16 Smack</t>
  </si>
  <si>
    <t>Midland Express Pride 16</t>
  </si>
  <si>
    <t>Wagatak Checkmate 18</t>
  </si>
  <si>
    <t>Pand Shock 171 Lipsey</t>
  </si>
  <si>
    <t>High Plains 17's</t>
  </si>
  <si>
    <t>RVC Force 16</t>
  </si>
  <si>
    <t>ARVC 15N2 Adidas</t>
  </si>
  <si>
    <t>Snyder Elite 17</t>
  </si>
  <si>
    <t>EP Diggers 13 Lutich</t>
  </si>
  <si>
    <t>915 United 15 Ruben</t>
  </si>
  <si>
    <t>Amarillo Xtreme 16 Infinity</t>
  </si>
  <si>
    <t>NLVC 14 National</t>
  </si>
  <si>
    <t>TX MVP Havoc 16</t>
  </si>
  <si>
    <t>Texas Magic 161</t>
  </si>
  <si>
    <t>EP Diggers 15 Madelynne</t>
  </si>
  <si>
    <t>NLVC 14 Elite</t>
  </si>
  <si>
    <t>Tx Storm 15 Smack</t>
  </si>
  <si>
    <t>EP Stars 15 Red</t>
  </si>
  <si>
    <t>EP Revolution 15</t>
  </si>
  <si>
    <t>NLVC 15 Royal</t>
  </si>
  <si>
    <t>EP Stars 14 Blue</t>
  </si>
  <si>
    <t>MEVC Force 16</t>
  </si>
  <si>
    <t>PBEVC Fury 16</t>
  </si>
  <si>
    <t>Tx Storm 14 Smack</t>
  </si>
  <si>
    <t>RVC Elite 15</t>
  </si>
  <si>
    <t>MEVC Elite 141</t>
  </si>
  <si>
    <t>Tx MVP Ntnl United 15</t>
  </si>
  <si>
    <t>RVC Heat 13</t>
  </si>
  <si>
    <t>RVC Storm Warriors 15</t>
  </si>
  <si>
    <t>NLVC 16 Select</t>
  </si>
  <si>
    <t>EP Sunfire White 16</t>
  </si>
  <si>
    <t>WTX 14 Black</t>
  </si>
  <si>
    <t>PBEVC Thunder 15</t>
  </si>
  <si>
    <t>Tx Storm 13 Smack</t>
  </si>
  <si>
    <t>915 United 14 Victor</t>
  </si>
  <si>
    <t>RVC Synergy 15</t>
  </si>
  <si>
    <t>915 United 13 Hill</t>
  </si>
  <si>
    <t>915 United 14 Josh</t>
  </si>
  <si>
    <t>Rip It 16</t>
  </si>
  <si>
    <t>EP Stars 14 Red</t>
  </si>
  <si>
    <t>West Texas Power 16</t>
  </si>
  <si>
    <t>3:23 Eclipse 151</t>
  </si>
  <si>
    <t>RVC Arsenal 14</t>
  </si>
  <si>
    <t>MEVC Venom 16</t>
  </si>
  <si>
    <t>PBEVC Str8 Smash 16</t>
  </si>
  <si>
    <t>ALBVC 16</t>
  </si>
  <si>
    <t>NLVC 15 Red</t>
  </si>
  <si>
    <t>Reign Odyssey 15</t>
  </si>
  <si>
    <t>MEVC Xtreme 14</t>
  </si>
  <si>
    <t>3:23 Shock 141</t>
  </si>
  <si>
    <t>NLVC 14 Select</t>
  </si>
  <si>
    <t>Reign Anarchy 14</t>
  </si>
  <si>
    <t>PBEVC Str8 Smash 13</t>
  </si>
  <si>
    <t>MEVC Crossfire 14</t>
  </si>
  <si>
    <t>JET 13 Williams</t>
  </si>
  <si>
    <t>ARVC 13N2 Adidas</t>
  </si>
  <si>
    <t>Fortitude Elevate 15</t>
  </si>
  <si>
    <t>Triple G 10:31 15's</t>
  </si>
  <si>
    <t>Midland Renegades 151</t>
  </si>
  <si>
    <t>PBEVC Fury 14</t>
  </si>
  <si>
    <t>NLVC 14 Royal</t>
  </si>
  <si>
    <t>Tx Storm 13 Lightning</t>
  </si>
  <si>
    <t>PBEVC Fierce 14</t>
  </si>
  <si>
    <t>GUVC 14 American</t>
  </si>
  <si>
    <t>Texas 432 Fuego 14</t>
  </si>
  <si>
    <t>RVC Synergy 14</t>
  </si>
  <si>
    <t>DCVA/505 14 Spikers</t>
  </si>
  <si>
    <t>PBEVC Fusion 14</t>
  </si>
  <si>
    <t>Tx MVP Crossfire 14</t>
  </si>
  <si>
    <t>3:23 Fusion 142</t>
  </si>
  <si>
    <t>NLVC 13 Elite</t>
  </si>
  <si>
    <t>MVC Mayhem 14</t>
  </si>
  <si>
    <t>High Plains TBA 14</t>
  </si>
  <si>
    <t>Reign Supreme 14</t>
  </si>
  <si>
    <t>Midland Smash 13</t>
  </si>
  <si>
    <t>NLVC 14 Black</t>
  </si>
  <si>
    <t>NLVC 13 National</t>
  </si>
  <si>
    <t>PBEVC Chaos 14</t>
  </si>
  <si>
    <t>Fortitude United 14</t>
  </si>
  <si>
    <t>DCVA/505 14 Fuego</t>
  </si>
  <si>
    <t>MEVC Ambush 13</t>
  </si>
  <si>
    <t>WTX 13 Grey</t>
  </si>
  <si>
    <t>3:23 Impact 131</t>
  </si>
  <si>
    <t>NLVC 13 Royal</t>
  </si>
  <si>
    <t>WTX 13 White</t>
  </si>
  <si>
    <t>NLVC 14 White</t>
  </si>
  <si>
    <t>915 United 13 Victor</t>
  </si>
  <si>
    <t>PBEVC Xtreme 13</t>
  </si>
  <si>
    <t>PBEVC Saints 13</t>
  </si>
  <si>
    <t>PBEVC Electric 14</t>
  </si>
  <si>
    <t>NLVC 14 Red</t>
  </si>
  <si>
    <t>PVC Xtreme 13</t>
  </si>
  <si>
    <t>3:23 Fury 132</t>
  </si>
  <si>
    <t>PVC 13 Chaos</t>
  </si>
  <si>
    <t>AEV 131 Hurricane</t>
  </si>
  <si>
    <t>NLVC 13 White</t>
  </si>
  <si>
    <t>3:23 Riotz 133</t>
  </si>
  <si>
    <t>915 United 12 Alan</t>
  </si>
  <si>
    <t>ALBVC 14</t>
  </si>
  <si>
    <t>PBEVC Toxic 13</t>
  </si>
  <si>
    <t>PBEVC Explosion 13</t>
  </si>
  <si>
    <t>PBEVC Triple Point Red 13</t>
  </si>
  <si>
    <t>PBEVC Hazard 13</t>
  </si>
  <si>
    <t>PBEVC Amped 13</t>
  </si>
  <si>
    <t>EP SOL Rodney 13</t>
  </si>
  <si>
    <t>EP Stars 12 Blue</t>
  </si>
  <si>
    <t>NLVC 12 National</t>
  </si>
  <si>
    <t>Tx Storm 12 Smack</t>
  </si>
  <si>
    <t>EP Stars 12 Red</t>
  </si>
  <si>
    <t>3:23 Voltage 121</t>
  </si>
  <si>
    <t>PBEVC Dynamite 12</t>
  </si>
  <si>
    <t>RVC Sparks 12</t>
  </si>
  <si>
    <t>MEVC Xtreme 12</t>
  </si>
  <si>
    <t>NLVC 12 Elite</t>
  </si>
  <si>
    <t>JET 12 Evers</t>
  </si>
  <si>
    <t>MEVC Force 122</t>
  </si>
  <si>
    <t>ALBVC 12 Arain</t>
  </si>
  <si>
    <t>3:23 Thunder 123</t>
  </si>
  <si>
    <t>Fortitude Serve-ivors 13</t>
  </si>
  <si>
    <t>EP Diggers 11 Ornelas</t>
  </si>
  <si>
    <t>Tx MVP Divine 12</t>
  </si>
  <si>
    <t>3:23 Flame 122</t>
  </si>
  <si>
    <t>ALBVC 12 Mari</t>
  </si>
  <si>
    <t>Presidio VIP 12</t>
  </si>
  <si>
    <t>Midland Fireballs 121</t>
  </si>
  <si>
    <t>PBEVC Triple Point Black 12</t>
  </si>
  <si>
    <t>RVC Dynamite 12</t>
  </si>
  <si>
    <t>PBEVC Impact 11</t>
  </si>
  <si>
    <t>3:23 X-treme 111</t>
  </si>
  <si>
    <t>NLVC 11 Elite</t>
  </si>
  <si>
    <t>Tx Storm 11 Smack</t>
  </si>
  <si>
    <t>3:23 Raiders 112</t>
  </si>
  <si>
    <t>ALBVC 11 Ileana</t>
  </si>
  <si>
    <t>Presidio VIP 11</t>
  </si>
  <si>
    <t>MVC Mayhem 11</t>
  </si>
  <si>
    <t>NLVC 11 Royal</t>
  </si>
  <si>
    <t>Fortitude Xtreme 11</t>
  </si>
  <si>
    <t>PBEVC Fusion 11</t>
  </si>
  <si>
    <t>MVC Mayhem 10</t>
  </si>
  <si>
    <t>PBEVC Firecrackers 11</t>
  </si>
  <si>
    <t>PBEVC Wreck Em 11</t>
  </si>
  <si>
    <t>Mid College Ct. 29</t>
  </si>
  <si>
    <t>Mid College Ct. 30</t>
  </si>
  <si>
    <t>Alamo JH Ct. 27</t>
  </si>
  <si>
    <t>Alamo JH Ct. 28</t>
  </si>
  <si>
    <t>Greenwood High Ct. 33</t>
  </si>
  <si>
    <t>Greenwood High Ct. 34</t>
  </si>
  <si>
    <t>San Jacinto JH Ct. 39</t>
  </si>
  <si>
    <t>San Jacinto JH Ct. 40</t>
  </si>
  <si>
    <t>Mid Day Pool - Noon Start</t>
  </si>
  <si>
    <t>Evening Pool - 4:00pm Start</t>
  </si>
  <si>
    <t>Horseshoe Pavillion Ct. 1</t>
  </si>
  <si>
    <t>Horseshoe Pavillion Ct. 2</t>
  </si>
  <si>
    <t>Horseshoe Pavillion Ct. 3</t>
  </si>
  <si>
    <t>Horseshoe Pavillion Ct. 4</t>
  </si>
  <si>
    <t>Horseshoe Pavillion Ct. 6</t>
  </si>
  <si>
    <t>Horseshoe Pavillion Ct. 7</t>
  </si>
  <si>
    <t>Horseshoe Pavillion Ct. 8</t>
  </si>
  <si>
    <t>Horseshoe Pavillion Ct. 9</t>
  </si>
  <si>
    <t>Horseshoe Pavillion Ct. 10</t>
  </si>
  <si>
    <t>Bush Convention Center Ct. 17</t>
  </si>
  <si>
    <t>Bush Convention Center Ct. 18</t>
  </si>
  <si>
    <t>Bush Convention Center Ct. 19</t>
  </si>
  <si>
    <t>Bush Convention Center Ct. 20</t>
  </si>
  <si>
    <t>Greenwood Middle Ct. 23</t>
  </si>
  <si>
    <t>Greenwood Middle Ct. 24</t>
  </si>
  <si>
    <t>Greenwood Middle Ct. 25</t>
  </si>
  <si>
    <t>Greenwood Middle Ct. 26</t>
  </si>
  <si>
    <t>AM Pools</t>
  </si>
  <si>
    <r>
      <t xml:space="preserve">Play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begins at </t>
    </r>
    <r>
      <rPr>
        <b/>
        <sz val="13"/>
        <color indexed="10"/>
        <rFont val="Arial"/>
        <family val="2"/>
      </rPr>
      <t>8:00am</t>
    </r>
  </si>
  <si>
    <t>Mid Day Pools</t>
  </si>
  <si>
    <r>
      <t xml:space="preserve">Play for the </t>
    </r>
    <r>
      <rPr>
        <b/>
        <sz val="13"/>
        <color indexed="17"/>
        <rFont val="Arial"/>
        <family val="2"/>
      </rPr>
      <t>Mid Day Pools</t>
    </r>
    <r>
      <rPr>
        <b/>
        <sz val="13"/>
        <rFont val="Arial"/>
        <family val="2"/>
      </rPr>
      <t xml:space="preserve"> begins at </t>
    </r>
    <r>
      <rPr>
        <b/>
        <sz val="13"/>
        <color indexed="17"/>
        <rFont val="Arial"/>
        <family val="2"/>
      </rPr>
      <t>12:00pm</t>
    </r>
  </si>
  <si>
    <t>PM Pools</t>
  </si>
  <si>
    <r>
      <t xml:space="preserve">Play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begins at </t>
    </r>
    <r>
      <rPr>
        <b/>
        <sz val="13"/>
        <color indexed="30"/>
        <rFont val="Arial"/>
        <family val="2"/>
      </rPr>
      <t>2:30pm</t>
    </r>
  </si>
  <si>
    <t>Evening Pools</t>
  </si>
  <si>
    <r>
      <t xml:space="preserve">Play for the </t>
    </r>
    <r>
      <rPr>
        <b/>
        <sz val="13"/>
        <color indexed="53"/>
        <rFont val="Arial"/>
        <family val="2"/>
      </rPr>
      <t>Evening Pools</t>
    </r>
    <r>
      <rPr>
        <b/>
        <sz val="13"/>
        <rFont val="Arial"/>
        <family val="2"/>
      </rPr>
      <t xml:space="preserve"> begins at </t>
    </r>
    <r>
      <rPr>
        <b/>
        <sz val="13"/>
        <color indexed="53"/>
        <rFont val="Arial"/>
        <family val="2"/>
      </rPr>
      <t>4</t>
    </r>
    <r>
      <rPr>
        <b/>
        <sz val="13"/>
        <color indexed="53"/>
        <rFont val="Arial"/>
        <family val="2"/>
      </rPr>
      <t>:00pm</t>
    </r>
  </si>
  <si>
    <t>MEVC Legacy 143</t>
  </si>
  <si>
    <t>MVC Reload 13</t>
  </si>
  <si>
    <t>MVC Mayhem 121</t>
  </si>
  <si>
    <t>D4 refs</t>
  </si>
  <si>
    <t>A4 refs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</si>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</sst>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3"/>
      <color indexed="17"/>
      <name val="Arial"/>
      <family val="2"/>
    </font>
    <font>
      <b/>
      <sz val="13"/>
      <color indexed="53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  <font>
      <b/>
      <i/>
      <sz val="12"/>
      <color rgb="FF00B050"/>
      <name val="Arial"/>
      <family val="2"/>
    </font>
    <font>
      <b/>
      <i/>
      <sz val="12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4"/>
      <color rgb="FF00B050"/>
      <name val="Arial"/>
      <family val="2"/>
    </font>
    <font>
      <b/>
      <sz val="14"/>
      <color rgb="FF0070C0"/>
      <name val="Arial"/>
      <family val="2"/>
    </font>
    <font>
      <b/>
      <sz val="14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3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3" fillId="0" borderId="4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0" fontId="1" fillId="0" borderId="0" xfId="0" applyFont="1" applyFill="1" applyBorder="1"/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23" fillId="0" borderId="0" xfId="0" applyFont="1" applyFill="1" applyAlignment="1"/>
    <xf numFmtId="18" fontId="1" fillId="5" borderId="0" xfId="0" applyNumberFormat="1" applyFont="1" applyFill="1" applyBorder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8" fillId="0" borderId="0" xfId="0" applyNumberFormat="1" applyFont="1" applyFill="1" applyBorder="1" applyAlignment="1"/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7" fillId="0" borderId="0" xfId="0" applyFont="1" applyAlignment="1">
      <alignment horizontal="center"/>
    </xf>
    <xf numFmtId="0" fontId="15" fillId="0" borderId="0" xfId="1"/>
    <xf numFmtId="0" fontId="12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4" xfId="0" applyFont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17" fillId="2" borderId="8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17" fillId="0" borderId="12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1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/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top"/>
    </xf>
    <xf numFmtId="0" fontId="12" fillId="5" borderId="0" xfId="0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4" fontId="12" fillId="0" borderId="8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8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4" fontId="7" fillId="0" borderId="0" xfId="0" applyNumberFormat="1" applyFont="1" applyAlignment="1"/>
    <xf numFmtId="0" fontId="15" fillId="0" borderId="0" xfId="0" applyFont="1" applyAlignment="1">
      <alignment horizontal="left"/>
    </xf>
    <xf numFmtId="0" fontId="3" fillId="0" borderId="14" xfId="0" applyFont="1" applyBorder="1"/>
    <xf numFmtId="0" fontId="3" fillId="0" borderId="9" xfId="0" applyFont="1" applyBorder="1"/>
    <xf numFmtId="0" fontId="3" fillId="0" borderId="0" xfId="0" applyFont="1" applyBorder="1"/>
    <xf numFmtId="0" fontId="7" fillId="0" borderId="14" xfId="0" applyFont="1" applyFill="1" applyBorder="1" applyAlignment="1">
      <alignment horizontal="center"/>
    </xf>
    <xf numFmtId="0" fontId="3" fillId="0" borderId="13" xfId="0" applyFont="1" applyBorder="1"/>
    <xf numFmtId="14" fontId="1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2" xfId="0" applyFont="1" applyFill="1" applyBorder="1"/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Fill="1" applyBorder="1"/>
    <xf numFmtId="14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/>
    <xf numFmtId="0" fontId="19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18" fontId="12" fillId="5" borderId="0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17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20" xfId="0" applyFont="1" applyFill="1" applyBorder="1" applyAlignment="1">
      <alignment horizontal="center"/>
    </xf>
    <xf numFmtId="18" fontId="12" fillId="0" borderId="21" xfId="0" applyNumberFormat="1" applyFont="1" applyFill="1" applyBorder="1" applyAlignment="1">
      <alignment horizontal="center"/>
    </xf>
    <xf numFmtId="14" fontId="12" fillId="0" borderId="21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8" fontId="12" fillId="0" borderId="23" xfId="0" applyNumberFormat="1" applyFont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18" fontId="12" fillId="0" borderId="12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8" fontId="12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27" xfId="0" applyFont="1" applyBorder="1" applyAlignment="1">
      <alignment horizontal="center"/>
    </xf>
    <xf numFmtId="18" fontId="12" fillId="0" borderId="0" xfId="0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7" fillId="0" borderId="0" xfId="1" quotePrefix="1" applyFont="1" applyBorder="1" applyAlignment="1"/>
    <xf numFmtId="0" fontId="7" fillId="2" borderId="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6" fillId="0" borderId="0" xfId="0" applyFont="1"/>
    <xf numFmtId="0" fontId="19" fillId="5" borderId="8" xfId="0" applyFont="1" applyFill="1" applyBorder="1" applyAlignment="1">
      <alignment horizontal="center"/>
    </xf>
    <xf numFmtId="0" fontId="18" fillId="0" borderId="18" xfId="0" applyFont="1" applyBorder="1"/>
    <xf numFmtId="0" fontId="12" fillId="0" borderId="12" xfId="0" applyFont="1" applyFill="1" applyBorder="1"/>
    <xf numFmtId="14" fontId="12" fillId="0" borderId="28" xfId="0" applyNumberFormat="1" applyFont="1" applyFill="1" applyBorder="1" applyAlignment="1">
      <alignment horizontal="center"/>
    </xf>
    <xf numFmtId="14" fontId="12" fillId="0" borderId="29" xfId="0" applyNumberFormat="1" applyFont="1" applyFill="1" applyBorder="1" applyAlignment="1">
      <alignment horizontal="center"/>
    </xf>
    <xf numFmtId="0" fontId="18" fillId="0" borderId="14" xfId="0" applyFont="1" applyBorder="1"/>
    <xf numFmtId="0" fontId="12" fillId="0" borderId="0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0" borderId="0" xfId="0" applyFont="1" applyBorder="1"/>
    <xf numFmtId="14" fontId="12" fillId="0" borderId="0" xfId="0" applyNumberFormat="1" applyFont="1" applyAlignment="1"/>
    <xf numFmtId="0" fontId="19" fillId="3" borderId="2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5" borderId="0" xfId="0" applyFont="1" applyFill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Border="1"/>
    <xf numFmtId="0" fontId="4" fillId="2" borderId="8" xfId="0" applyFont="1" applyFill="1" applyBorder="1" applyAlignment="1">
      <alignment horizontal="center"/>
    </xf>
    <xf numFmtId="0" fontId="1" fillId="0" borderId="13" xfId="0" applyFont="1" applyFill="1" applyBorder="1"/>
    <xf numFmtId="0" fontId="0" fillId="0" borderId="9" xfId="0" applyBorder="1"/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2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2" xfId="0" applyFont="1" applyFill="1" applyBorder="1"/>
    <xf numFmtId="0" fontId="1" fillId="0" borderId="7" xfId="0" applyFont="1" applyFill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top"/>
    </xf>
    <xf numFmtId="14" fontId="1" fillId="0" borderId="12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7" xfId="0" applyBorder="1"/>
    <xf numFmtId="18" fontId="1" fillId="0" borderId="12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8" fontId="1" fillId="0" borderId="2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4" fontId="1" fillId="0" borderId="21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8" fontId="1" fillId="0" borderId="11" xfId="0" applyNumberFormat="1" applyFont="1" applyBorder="1" applyAlignment="1">
      <alignment horizontal="center"/>
    </xf>
    <xf numFmtId="18" fontId="1" fillId="0" borderId="30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1" fillId="0" borderId="22" xfId="0" applyNumberFormat="1" applyFont="1" applyFill="1" applyBorder="1" applyAlignment="1">
      <alignment horizontal="center"/>
    </xf>
    <xf numFmtId="0" fontId="3" fillId="0" borderId="18" xfId="0" applyFont="1" applyBorder="1"/>
    <xf numFmtId="0" fontId="1" fillId="0" borderId="26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3" xfId="0" applyFill="1" applyBorder="1"/>
    <xf numFmtId="18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29" fillId="0" borderId="0" xfId="0" applyFont="1" applyAlignment="1"/>
    <xf numFmtId="0" fontId="10" fillId="0" borderId="0" xfId="0" applyFont="1" applyAlignment="1"/>
    <xf numFmtId="0" fontId="9" fillId="0" borderId="0" xfId="0" applyFont="1" applyFill="1" applyAlignment="1"/>
    <xf numFmtId="0" fontId="15" fillId="0" borderId="0" xfId="0" applyFont="1" applyFill="1"/>
    <xf numFmtId="0" fontId="3" fillId="6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tabSelected="1" workbookViewId="0">
      <selection activeCell="A4" sqref="A4:B4"/>
    </sheetView>
  </sheetViews>
  <sheetFormatPr baseColWidth="10" defaultRowHeight="15" customHeight="1" x14ac:dyDescent="0.15"/>
  <cols>
    <col min="1" max="5" width="35.6640625" customWidth="1"/>
    <col min="6" max="6" width="11" bestFit="1" customWidth="1"/>
    <col min="7" max="8" width="8.83203125" customWidth="1"/>
    <col min="9" max="9" width="20.33203125" bestFit="1" customWidth="1"/>
    <col min="10" max="10" width="16.6640625" bestFit="1" customWidth="1"/>
    <col min="11" max="256" width="8.83203125" customWidth="1"/>
  </cols>
  <sheetData>
    <row r="1" spans="1:5" s="4" customFormat="1" ht="18" x14ac:dyDescent="0.2">
      <c r="A1" s="330" t="s">
        <v>226</v>
      </c>
      <c r="B1" s="330"/>
      <c r="C1" s="330"/>
      <c r="D1" s="330"/>
      <c r="E1" s="330"/>
    </row>
    <row r="2" spans="1:5" s="4" customFormat="1" ht="18" x14ac:dyDescent="0.2">
      <c r="A2" s="331" t="s">
        <v>227</v>
      </c>
      <c r="B2" s="331"/>
      <c r="C2" s="331"/>
      <c r="D2" s="331"/>
      <c r="E2" s="331"/>
    </row>
    <row r="3" spans="1:5" s="4" customFormat="1" ht="18" x14ac:dyDescent="0.2">
      <c r="A3" s="332" t="s">
        <v>533</v>
      </c>
      <c r="B3" s="332"/>
      <c r="C3" s="332"/>
      <c r="D3" s="332"/>
      <c r="E3" s="332"/>
    </row>
    <row r="4" spans="1:5" s="4" customFormat="1" ht="18" x14ac:dyDescent="0.2">
      <c r="A4" s="333" t="s">
        <v>520</v>
      </c>
      <c r="B4" s="333"/>
      <c r="C4" s="322"/>
      <c r="D4" s="328" t="s">
        <v>524</v>
      </c>
      <c r="E4" s="328"/>
    </row>
    <row r="5" spans="1:5" s="4" customFormat="1" ht="18" x14ac:dyDescent="0.2">
      <c r="A5" s="327" t="s">
        <v>521</v>
      </c>
      <c r="B5" s="327"/>
      <c r="C5" s="321"/>
      <c r="D5" s="327" t="s">
        <v>525</v>
      </c>
      <c r="E5" s="327"/>
    </row>
    <row r="6" spans="1:5" s="4" customFormat="1" ht="18" x14ac:dyDescent="0.2">
      <c r="A6" s="23"/>
      <c r="B6" s="23" t="s">
        <v>85</v>
      </c>
      <c r="C6" s="23" t="s">
        <v>85</v>
      </c>
      <c r="D6" s="23"/>
    </row>
    <row r="7" spans="1:5" s="4" customFormat="1" ht="15" customHeight="1" x14ac:dyDescent="0.2">
      <c r="A7" s="326" t="s">
        <v>522</v>
      </c>
      <c r="B7" s="326"/>
      <c r="C7" s="23"/>
      <c r="D7" s="329" t="s">
        <v>526</v>
      </c>
      <c r="E7" s="329"/>
    </row>
    <row r="8" spans="1:5" s="4" customFormat="1" ht="18" x14ac:dyDescent="0.2">
      <c r="A8" s="327" t="s">
        <v>523</v>
      </c>
      <c r="B8" s="327"/>
      <c r="C8" s="321"/>
      <c r="D8" s="327" t="s">
        <v>527</v>
      </c>
      <c r="E8" s="327"/>
    </row>
    <row r="9" spans="1:5" s="4" customFormat="1" ht="15" customHeight="1" x14ac:dyDescent="0.2">
      <c r="A9" s="23"/>
      <c r="B9" s="23"/>
      <c r="C9" s="23"/>
      <c r="D9" s="23"/>
    </row>
    <row r="10" spans="1:5" ht="18" x14ac:dyDescent="0.2">
      <c r="A10" s="325" t="s">
        <v>97</v>
      </c>
      <c r="B10" s="325"/>
      <c r="C10" s="325"/>
      <c r="D10" s="325"/>
      <c r="E10" s="325"/>
    </row>
    <row r="11" spans="1:5" ht="15" customHeight="1" x14ac:dyDescent="0.2">
      <c r="A11" s="29" t="s">
        <v>84</v>
      </c>
      <c r="B11" s="34" t="s">
        <v>83</v>
      </c>
      <c r="C11" s="34" t="s">
        <v>83</v>
      </c>
      <c r="D11" s="34" t="s">
        <v>83</v>
      </c>
      <c r="E11" s="29" t="s">
        <v>84</v>
      </c>
    </row>
    <row r="12" spans="1:5" ht="15" customHeight="1" x14ac:dyDescent="0.15">
      <c r="A12" s="106" t="s">
        <v>503</v>
      </c>
      <c r="B12" s="104" t="s">
        <v>503</v>
      </c>
      <c r="C12" s="104" t="s">
        <v>504</v>
      </c>
      <c r="D12" s="104" t="s">
        <v>505</v>
      </c>
      <c r="E12" s="106" t="s">
        <v>504</v>
      </c>
    </row>
    <row r="13" spans="1:5" ht="15" customHeight="1" x14ac:dyDescent="0.15">
      <c r="A13" s="25" t="s">
        <v>0</v>
      </c>
      <c r="B13" s="35" t="s">
        <v>1</v>
      </c>
      <c r="C13" s="35" t="s">
        <v>2</v>
      </c>
      <c r="D13" s="35" t="s">
        <v>3</v>
      </c>
      <c r="E13" s="25" t="s">
        <v>74</v>
      </c>
    </row>
    <row r="14" spans="1:5" ht="15" customHeight="1" x14ac:dyDescent="0.15">
      <c r="A14" s="107" t="s">
        <v>290</v>
      </c>
      <c r="B14" s="105" t="s">
        <v>291</v>
      </c>
      <c r="C14" s="105" t="s">
        <v>292</v>
      </c>
      <c r="D14" s="105" t="s">
        <v>294</v>
      </c>
      <c r="E14" s="107" t="s">
        <v>293</v>
      </c>
    </row>
    <row r="15" spans="1:5" ht="15" customHeight="1" x14ac:dyDescent="0.15">
      <c r="A15" s="107" t="s">
        <v>328</v>
      </c>
      <c r="B15" s="105" t="s">
        <v>308</v>
      </c>
      <c r="C15" s="105" t="s">
        <v>307</v>
      </c>
      <c r="D15" s="105" t="s">
        <v>305</v>
      </c>
      <c r="E15" s="107" t="s">
        <v>306</v>
      </c>
    </row>
    <row r="16" spans="1:5" ht="15" customHeight="1" x14ac:dyDescent="0.15">
      <c r="A16" s="107" t="s">
        <v>311</v>
      </c>
      <c r="B16" s="105" t="s">
        <v>309</v>
      </c>
      <c r="C16" s="105" t="s">
        <v>310</v>
      </c>
      <c r="D16" s="105" t="s">
        <v>316</v>
      </c>
      <c r="E16" s="107" t="s">
        <v>312</v>
      </c>
    </row>
    <row r="17" spans="1:5" ht="15" customHeight="1" x14ac:dyDescent="0.15">
      <c r="A17" s="323"/>
      <c r="B17" s="105" t="s">
        <v>326</v>
      </c>
      <c r="C17" s="105" t="s">
        <v>324</v>
      </c>
      <c r="D17" s="105" t="s">
        <v>323</v>
      </c>
      <c r="E17" s="107" t="s">
        <v>325</v>
      </c>
    </row>
    <row r="18" spans="1:5" ht="15" customHeight="1" x14ac:dyDescent="0.15">
      <c r="A18" s="19"/>
      <c r="B18" s="16"/>
      <c r="C18" s="19"/>
      <c r="D18" s="19"/>
      <c r="E18" s="6"/>
    </row>
    <row r="19" spans="1:5" ht="15" customHeight="1" x14ac:dyDescent="0.2">
      <c r="A19" s="29" t="s">
        <v>84</v>
      </c>
      <c r="B19" s="34" t="s">
        <v>83</v>
      </c>
      <c r="C19" s="29" t="s">
        <v>84</v>
      </c>
      <c r="D19" s="34" t="s">
        <v>83</v>
      </c>
      <c r="E19" s="29" t="s">
        <v>84</v>
      </c>
    </row>
    <row r="20" spans="1:5" ht="15" customHeight="1" x14ac:dyDescent="0.15">
      <c r="A20" s="106" t="s">
        <v>505</v>
      </c>
      <c r="B20" s="104" t="s">
        <v>506</v>
      </c>
      <c r="C20" s="106" t="s">
        <v>506</v>
      </c>
      <c r="D20" s="104" t="s">
        <v>263</v>
      </c>
      <c r="E20" s="106" t="s">
        <v>263</v>
      </c>
    </row>
    <row r="21" spans="1:5" ht="15" customHeight="1" x14ac:dyDescent="0.15">
      <c r="A21" s="25" t="s">
        <v>87</v>
      </c>
      <c r="B21" s="101" t="s">
        <v>100</v>
      </c>
      <c r="C21" s="25" t="s">
        <v>101</v>
      </c>
      <c r="D21" s="35" t="s">
        <v>147</v>
      </c>
      <c r="E21" s="25" t="s">
        <v>228</v>
      </c>
    </row>
    <row r="22" spans="1:5" ht="15" customHeight="1" x14ac:dyDescent="0.15">
      <c r="A22" s="107" t="s">
        <v>295</v>
      </c>
      <c r="B22" s="105" t="s">
        <v>296</v>
      </c>
      <c r="C22" s="107" t="s">
        <v>297</v>
      </c>
      <c r="D22" s="105" t="s">
        <v>298</v>
      </c>
      <c r="E22" s="107" t="s">
        <v>299</v>
      </c>
    </row>
    <row r="23" spans="1:5" ht="15" customHeight="1" x14ac:dyDescent="0.15">
      <c r="A23" s="107" t="s">
        <v>303</v>
      </c>
      <c r="B23" s="105" t="s">
        <v>304</v>
      </c>
      <c r="C23" s="107" t="s">
        <v>302</v>
      </c>
      <c r="D23" s="105" t="s">
        <v>301</v>
      </c>
      <c r="E23" s="107" t="s">
        <v>300</v>
      </c>
    </row>
    <row r="24" spans="1:5" ht="15" customHeight="1" x14ac:dyDescent="0.15">
      <c r="A24" s="107" t="s">
        <v>327</v>
      </c>
      <c r="B24" s="105" t="s">
        <v>313</v>
      </c>
      <c r="C24" s="107" t="s">
        <v>314</v>
      </c>
      <c r="D24" s="105" t="s">
        <v>315</v>
      </c>
      <c r="E24" s="107" t="s">
        <v>317</v>
      </c>
    </row>
    <row r="25" spans="1:5" ht="15" customHeight="1" x14ac:dyDescent="0.15">
      <c r="A25" s="107" t="s">
        <v>322</v>
      </c>
      <c r="B25" s="105" t="s">
        <v>321</v>
      </c>
      <c r="C25" s="107" t="s">
        <v>320</v>
      </c>
      <c r="D25" s="105" t="s">
        <v>319</v>
      </c>
      <c r="E25" s="107" t="s">
        <v>318</v>
      </c>
    </row>
    <row r="26" spans="1:5" ht="15" customHeight="1" x14ac:dyDescent="0.15">
      <c r="A26" s="19"/>
      <c r="B26" s="16"/>
      <c r="C26" s="19"/>
      <c r="D26" s="19"/>
      <c r="E26" s="6"/>
    </row>
    <row r="27" spans="1:5" ht="18" x14ac:dyDescent="0.2">
      <c r="A27" s="325" t="s">
        <v>98</v>
      </c>
      <c r="B27" s="325"/>
      <c r="C27" s="325"/>
      <c r="D27" s="325"/>
      <c r="E27" s="325"/>
    </row>
    <row r="28" spans="1:5" ht="15" customHeight="1" x14ac:dyDescent="0.2">
      <c r="A28" s="29" t="s">
        <v>84</v>
      </c>
      <c r="B28" s="34" t="s">
        <v>83</v>
      </c>
      <c r="C28" s="34" t="s">
        <v>83</v>
      </c>
      <c r="D28" s="34" t="s">
        <v>83</v>
      </c>
      <c r="E28" s="29" t="s">
        <v>84</v>
      </c>
    </row>
    <row r="29" spans="1:5" s="26" customFormat="1" ht="15" customHeight="1" x14ac:dyDescent="0.15">
      <c r="A29" s="106" t="s">
        <v>507</v>
      </c>
      <c r="B29" s="104" t="s">
        <v>507</v>
      </c>
      <c r="C29" s="104" t="s">
        <v>508</v>
      </c>
      <c r="D29" s="104" t="s">
        <v>509</v>
      </c>
      <c r="E29" s="106" t="s">
        <v>508</v>
      </c>
    </row>
    <row r="30" spans="1:5" s="26" customFormat="1" ht="15" customHeight="1" x14ac:dyDescent="0.15">
      <c r="A30" s="25" t="s">
        <v>0</v>
      </c>
      <c r="B30" s="35" t="s">
        <v>1</v>
      </c>
      <c r="C30" s="35" t="s">
        <v>2</v>
      </c>
      <c r="D30" s="35" t="s">
        <v>3</v>
      </c>
      <c r="E30" s="25" t="s">
        <v>74</v>
      </c>
    </row>
    <row r="31" spans="1:5" s="26" customFormat="1" ht="15" customHeight="1" x14ac:dyDescent="0.15">
      <c r="A31" s="107" t="s">
        <v>329</v>
      </c>
      <c r="B31" s="105" t="s">
        <v>330</v>
      </c>
      <c r="C31" s="105" t="s">
        <v>331</v>
      </c>
      <c r="D31" s="105" t="s">
        <v>332</v>
      </c>
      <c r="E31" s="107" t="s">
        <v>333</v>
      </c>
    </row>
    <row r="32" spans="1:5" s="26" customFormat="1" ht="15" customHeight="1" x14ac:dyDescent="0.15">
      <c r="A32" s="107" t="s">
        <v>347</v>
      </c>
      <c r="B32" s="105" t="s">
        <v>348</v>
      </c>
      <c r="C32" s="105" t="s">
        <v>346</v>
      </c>
      <c r="D32" s="105" t="s">
        <v>345</v>
      </c>
      <c r="E32" s="107" t="s">
        <v>344</v>
      </c>
    </row>
    <row r="33" spans="1:5" s="26" customFormat="1" ht="15" customHeight="1" x14ac:dyDescent="0.15">
      <c r="A33" s="107" t="s">
        <v>350</v>
      </c>
      <c r="B33" s="105" t="s">
        <v>352</v>
      </c>
      <c r="C33" s="105" t="s">
        <v>351</v>
      </c>
      <c r="D33" s="105" t="s">
        <v>354</v>
      </c>
      <c r="E33" s="107" t="s">
        <v>353</v>
      </c>
    </row>
    <row r="34" spans="1:5" s="26" customFormat="1" ht="15" customHeight="1" x14ac:dyDescent="0.15">
      <c r="A34" s="323"/>
      <c r="B34" s="105" t="s">
        <v>367</v>
      </c>
      <c r="C34" s="105" t="s">
        <v>366</v>
      </c>
      <c r="D34" s="105" t="s">
        <v>365</v>
      </c>
      <c r="E34" s="107" t="s">
        <v>364</v>
      </c>
    </row>
    <row r="35" spans="1:5" ht="15" customHeight="1" x14ac:dyDescent="0.15">
      <c r="A35" s="19"/>
      <c r="B35" s="16"/>
      <c r="C35" s="19"/>
      <c r="D35" s="196"/>
      <c r="E35" s="6"/>
    </row>
    <row r="36" spans="1:5" ht="15" customHeight="1" x14ac:dyDescent="0.2">
      <c r="A36" s="34" t="s">
        <v>83</v>
      </c>
      <c r="B36" s="34" t="s">
        <v>83</v>
      </c>
      <c r="C36" s="29" t="s">
        <v>84</v>
      </c>
      <c r="D36" s="29" t="s">
        <v>84</v>
      </c>
      <c r="E36" s="29" t="s">
        <v>84</v>
      </c>
    </row>
    <row r="37" spans="1:5" ht="15" customHeight="1" x14ac:dyDescent="0.15">
      <c r="A37" s="104" t="s">
        <v>510</v>
      </c>
      <c r="B37" s="104" t="s">
        <v>511</v>
      </c>
      <c r="C37" s="106" t="s">
        <v>509</v>
      </c>
      <c r="D37" s="106" t="s">
        <v>510</v>
      </c>
      <c r="E37" s="106" t="s">
        <v>511</v>
      </c>
    </row>
    <row r="38" spans="1:5" ht="15" customHeight="1" x14ac:dyDescent="0.15">
      <c r="A38" s="35" t="s">
        <v>87</v>
      </c>
      <c r="B38" s="101" t="s">
        <v>100</v>
      </c>
      <c r="C38" s="25" t="s">
        <v>101</v>
      </c>
      <c r="D38" s="25" t="s">
        <v>147</v>
      </c>
      <c r="E38" s="25" t="s">
        <v>228</v>
      </c>
    </row>
    <row r="39" spans="1:5" ht="15" customHeight="1" x14ac:dyDescent="0.15">
      <c r="A39" s="105" t="s">
        <v>334</v>
      </c>
      <c r="B39" s="105" t="s">
        <v>335</v>
      </c>
      <c r="C39" s="107" t="s">
        <v>336</v>
      </c>
      <c r="D39" s="107" t="s">
        <v>337</v>
      </c>
      <c r="E39" s="107" t="s">
        <v>338</v>
      </c>
    </row>
    <row r="40" spans="1:5" ht="15" customHeight="1" x14ac:dyDescent="0.15">
      <c r="A40" s="105" t="s">
        <v>343</v>
      </c>
      <c r="B40" s="105" t="s">
        <v>342</v>
      </c>
      <c r="C40" s="107" t="s">
        <v>341</v>
      </c>
      <c r="D40" s="107" t="s">
        <v>340</v>
      </c>
      <c r="E40" s="107" t="s">
        <v>339</v>
      </c>
    </row>
    <row r="41" spans="1:5" ht="15" customHeight="1" x14ac:dyDescent="0.15">
      <c r="A41" s="105" t="s">
        <v>355</v>
      </c>
      <c r="B41" s="105" t="s">
        <v>356</v>
      </c>
      <c r="C41" s="107" t="s">
        <v>357</v>
      </c>
      <c r="D41" s="107" t="s">
        <v>358</v>
      </c>
      <c r="E41" s="107" t="s">
        <v>359</v>
      </c>
    </row>
    <row r="42" spans="1:5" ht="15" customHeight="1" x14ac:dyDescent="0.15">
      <c r="A42" s="105" t="s">
        <v>363</v>
      </c>
      <c r="B42" s="105" t="s">
        <v>349</v>
      </c>
      <c r="C42" s="107" t="s">
        <v>362</v>
      </c>
      <c r="D42" s="107" t="s">
        <v>361</v>
      </c>
      <c r="E42" s="107" t="s">
        <v>360</v>
      </c>
    </row>
    <row r="43" spans="1:5" ht="15" customHeight="1" x14ac:dyDescent="0.15">
      <c r="A43" s="6"/>
      <c r="B43" s="6"/>
      <c r="C43" s="6"/>
      <c r="D43" s="6"/>
      <c r="E43" s="6"/>
    </row>
    <row r="44" spans="1:5" ht="18" x14ac:dyDescent="0.2">
      <c r="A44" s="325" t="s">
        <v>102</v>
      </c>
      <c r="B44" s="325"/>
      <c r="C44" s="325"/>
      <c r="D44" s="325"/>
      <c r="E44" s="325"/>
    </row>
    <row r="45" spans="1:5" ht="15" customHeight="1" x14ac:dyDescent="0.2">
      <c r="A45" s="34" t="s">
        <v>83</v>
      </c>
      <c r="B45" s="29" t="s">
        <v>84</v>
      </c>
      <c r="C45" s="29" t="s">
        <v>84</v>
      </c>
      <c r="D45" s="34" t="s">
        <v>83</v>
      </c>
    </row>
    <row r="46" spans="1:5" ht="15" customHeight="1" x14ac:dyDescent="0.15">
      <c r="A46" s="104" t="s">
        <v>280</v>
      </c>
      <c r="B46" s="106" t="s">
        <v>280</v>
      </c>
      <c r="C46" s="106" t="s">
        <v>281</v>
      </c>
      <c r="D46" s="104" t="s">
        <v>281</v>
      </c>
    </row>
    <row r="47" spans="1:5" ht="15" customHeight="1" x14ac:dyDescent="0.15">
      <c r="A47" s="35" t="s">
        <v>0</v>
      </c>
      <c r="B47" s="25" t="s">
        <v>1</v>
      </c>
      <c r="C47" s="25" t="s">
        <v>2</v>
      </c>
      <c r="D47" s="35" t="s">
        <v>3</v>
      </c>
    </row>
    <row r="48" spans="1:5" ht="15" customHeight="1" x14ac:dyDescent="0.15">
      <c r="A48" s="105" t="s">
        <v>368</v>
      </c>
      <c r="B48" s="107" t="s">
        <v>369</v>
      </c>
      <c r="C48" s="107" t="s">
        <v>370</v>
      </c>
      <c r="D48" s="105" t="s">
        <v>371</v>
      </c>
    </row>
    <row r="49" spans="1:5" ht="15" customHeight="1" x14ac:dyDescent="0.15">
      <c r="A49" s="105" t="s">
        <v>382</v>
      </c>
      <c r="B49" s="107" t="s">
        <v>383</v>
      </c>
      <c r="C49" s="107" t="s">
        <v>381</v>
      </c>
      <c r="D49" s="105" t="s">
        <v>380</v>
      </c>
    </row>
    <row r="50" spans="1:5" ht="15" customHeight="1" x14ac:dyDescent="0.15">
      <c r="A50" s="105" t="s">
        <v>384</v>
      </c>
      <c r="B50" s="107" t="s">
        <v>387</v>
      </c>
      <c r="C50" s="107" t="s">
        <v>386</v>
      </c>
      <c r="D50" s="105" t="s">
        <v>385</v>
      </c>
    </row>
    <row r="51" spans="1:5" ht="15" customHeight="1" x14ac:dyDescent="0.15">
      <c r="A51" s="105" t="s">
        <v>398</v>
      </c>
      <c r="B51" s="107" t="s">
        <v>397</v>
      </c>
      <c r="C51" s="107" t="s">
        <v>396</v>
      </c>
      <c r="D51" s="105" t="s">
        <v>395</v>
      </c>
    </row>
    <row r="52" spans="1:5" ht="15" customHeight="1" x14ac:dyDescent="0.15">
      <c r="A52" s="19"/>
      <c r="B52" s="16"/>
      <c r="C52" s="19"/>
      <c r="D52" s="19"/>
      <c r="E52" s="19"/>
    </row>
    <row r="53" spans="1:5" ht="15" customHeight="1" x14ac:dyDescent="0.2">
      <c r="A53" s="29" t="s">
        <v>84</v>
      </c>
      <c r="B53" s="34" t="s">
        <v>83</v>
      </c>
      <c r="C53" s="29" t="s">
        <v>84</v>
      </c>
      <c r="D53" s="34" t="s">
        <v>83</v>
      </c>
    </row>
    <row r="54" spans="1:5" ht="15" customHeight="1" x14ac:dyDescent="0.15">
      <c r="A54" s="106" t="s">
        <v>282</v>
      </c>
      <c r="B54" s="104" t="s">
        <v>282</v>
      </c>
      <c r="C54" s="106" t="s">
        <v>287</v>
      </c>
      <c r="D54" s="104" t="s">
        <v>287</v>
      </c>
    </row>
    <row r="55" spans="1:5" ht="15" customHeight="1" x14ac:dyDescent="0.15">
      <c r="A55" s="25" t="s">
        <v>74</v>
      </c>
      <c r="B55" s="35" t="s">
        <v>87</v>
      </c>
      <c r="C55" s="25" t="s">
        <v>100</v>
      </c>
      <c r="D55" s="35" t="s">
        <v>101</v>
      </c>
    </row>
    <row r="56" spans="1:5" ht="15" customHeight="1" x14ac:dyDescent="0.15">
      <c r="A56" s="107" t="s">
        <v>373</v>
      </c>
      <c r="B56" s="105" t="s">
        <v>372</v>
      </c>
      <c r="C56" s="107" t="s">
        <v>374</v>
      </c>
      <c r="D56" s="105" t="s">
        <v>375</v>
      </c>
    </row>
    <row r="57" spans="1:5" ht="15" customHeight="1" x14ac:dyDescent="0.15">
      <c r="A57" s="107" t="s">
        <v>379</v>
      </c>
      <c r="B57" s="105" t="s">
        <v>378</v>
      </c>
      <c r="C57" s="107" t="s">
        <v>376</v>
      </c>
      <c r="D57" s="105" t="s">
        <v>377</v>
      </c>
    </row>
    <row r="58" spans="1:5" ht="15" customHeight="1" x14ac:dyDescent="0.15">
      <c r="A58" s="107" t="s">
        <v>399</v>
      </c>
      <c r="B58" s="105" t="s">
        <v>388</v>
      </c>
      <c r="C58" s="107" t="s">
        <v>389</v>
      </c>
      <c r="D58" s="105" t="s">
        <v>390</v>
      </c>
    </row>
    <row r="59" spans="1:5" ht="15" customHeight="1" x14ac:dyDescent="0.15">
      <c r="A59" s="107" t="s">
        <v>392</v>
      </c>
      <c r="B59" s="105" t="s">
        <v>394</v>
      </c>
      <c r="C59" s="107" t="s">
        <v>391</v>
      </c>
      <c r="D59" s="105" t="s">
        <v>393</v>
      </c>
    </row>
    <row r="60" spans="1:5" ht="15" customHeight="1" x14ac:dyDescent="0.15">
      <c r="A60" s="19"/>
      <c r="B60" s="16"/>
      <c r="C60" s="19"/>
      <c r="D60" s="19"/>
      <c r="E60" s="6"/>
    </row>
    <row r="61" spans="1:5" ht="18" x14ac:dyDescent="0.2">
      <c r="A61" s="325" t="s">
        <v>178</v>
      </c>
      <c r="B61" s="325"/>
      <c r="C61" s="325"/>
      <c r="D61" s="325"/>
      <c r="E61" s="325"/>
    </row>
    <row r="62" spans="1:5" ht="15" customHeight="1" x14ac:dyDescent="0.2">
      <c r="A62" s="34" t="s">
        <v>83</v>
      </c>
      <c r="B62" s="34" t="s">
        <v>83</v>
      </c>
      <c r="C62" s="29" t="s">
        <v>84</v>
      </c>
      <c r="D62" s="29" t="s">
        <v>84</v>
      </c>
    </row>
    <row r="63" spans="1:5" ht="15" customHeight="1" x14ac:dyDescent="0.15">
      <c r="A63" s="104" t="s">
        <v>516</v>
      </c>
      <c r="B63" s="104" t="s">
        <v>517</v>
      </c>
      <c r="C63" s="106" t="s">
        <v>516</v>
      </c>
      <c r="D63" s="106" t="s">
        <v>517</v>
      </c>
    </row>
    <row r="64" spans="1:5" ht="15" customHeight="1" x14ac:dyDescent="0.15">
      <c r="A64" s="35" t="s">
        <v>0</v>
      </c>
      <c r="B64" s="35" t="s">
        <v>1</v>
      </c>
      <c r="C64" s="25" t="s">
        <v>2</v>
      </c>
      <c r="D64" s="25" t="s">
        <v>3</v>
      </c>
    </row>
    <row r="65" spans="1:5" ht="15" customHeight="1" x14ac:dyDescent="0.15">
      <c r="A65" s="105" t="s">
        <v>400</v>
      </c>
      <c r="B65" s="105" t="s">
        <v>401</v>
      </c>
      <c r="C65" s="107" t="s">
        <v>402</v>
      </c>
      <c r="D65" s="107" t="s">
        <v>403</v>
      </c>
    </row>
    <row r="66" spans="1:5" ht="15" customHeight="1" x14ac:dyDescent="0.15">
      <c r="A66" s="105" t="s">
        <v>415</v>
      </c>
      <c r="B66" s="105" t="s">
        <v>414</v>
      </c>
      <c r="C66" s="107" t="s">
        <v>413</v>
      </c>
      <c r="D66" s="107" t="s">
        <v>410</v>
      </c>
    </row>
    <row r="67" spans="1:5" ht="15" customHeight="1" x14ac:dyDescent="0.15">
      <c r="A67" s="105" t="s">
        <v>416</v>
      </c>
      <c r="B67" s="105" t="s">
        <v>417</v>
      </c>
      <c r="C67" s="107" t="s">
        <v>418</v>
      </c>
      <c r="D67" s="107" t="s">
        <v>419</v>
      </c>
    </row>
    <row r="68" spans="1:5" ht="15" customHeight="1" x14ac:dyDescent="0.15">
      <c r="A68" s="105" t="s">
        <v>431</v>
      </c>
      <c r="B68" s="105" t="s">
        <v>430</v>
      </c>
      <c r="C68" s="107" t="s">
        <v>429</v>
      </c>
      <c r="D68" s="107" t="s">
        <v>428</v>
      </c>
    </row>
    <row r="69" spans="1:5" ht="15" customHeight="1" x14ac:dyDescent="0.15">
      <c r="A69" s="19"/>
      <c r="B69" s="16"/>
      <c r="C69" s="19"/>
      <c r="D69" s="19"/>
      <c r="E69" s="19"/>
    </row>
    <row r="70" spans="1:5" ht="15" customHeight="1" x14ac:dyDescent="0.2">
      <c r="A70" s="34" t="s">
        <v>83</v>
      </c>
      <c r="B70" s="34" t="s">
        <v>83</v>
      </c>
      <c r="C70" s="29" t="s">
        <v>84</v>
      </c>
      <c r="D70" s="29" t="s">
        <v>84</v>
      </c>
      <c r="E70" s="19"/>
    </row>
    <row r="71" spans="1:5" ht="15" customHeight="1" x14ac:dyDescent="0.15">
      <c r="A71" s="104" t="s">
        <v>518</v>
      </c>
      <c r="B71" s="104" t="s">
        <v>519</v>
      </c>
      <c r="C71" s="106" t="s">
        <v>518</v>
      </c>
      <c r="D71" s="106" t="s">
        <v>519</v>
      </c>
    </row>
    <row r="72" spans="1:5" ht="15" customHeight="1" x14ac:dyDescent="0.15">
      <c r="A72" s="35" t="s">
        <v>74</v>
      </c>
      <c r="B72" s="35" t="s">
        <v>87</v>
      </c>
      <c r="C72" s="25" t="s">
        <v>100</v>
      </c>
      <c r="D72" s="25" t="s">
        <v>101</v>
      </c>
    </row>
    <row r="73" spans="1:5" ht="15" customHeight="1" x14ac:dyDescent="0.15">
      <c r="A73" s="105" t="s">
        <v>404</v>
      </c>
      <c r="B73" s="105" t="s">
        <v>405</v>
      </c>
      <c r="C73" s="107" t="s">
        <v>406</v>
      </c>
      <c r="D73" s="107" t="s">
        <v>407</v>
      </c>
    </row>
    <row r="74" spans="1:5" ht="15" customHeight="1" x14ac:dyDescent="0.15">
      <c r="A74" s="105" t="s">
        <v>412</v>
      </c>
      <c r="B74" s="105" t="s">
        <v>411</v>
      </c>
      <c r="C74" s="107" t="s">
        <v>409</v>
      </c>
      <c r="D74" s="107" t="s">
        <v>408</v>
      </c>
    </row>
    <row r="75" spans="1:5" ht="15" customHeight="1" x14ac:dyDescent="0.15">
      <c r="A75" s="105" t="s">
        <v>420</v>
      </c>
      <c r="B75" s="105" t="s">
        <v>421</v>
      </c>
      <c r="C75" s="107" t="s">
        <v>422</v>
      </c>
      <c r="D75" s="107" t="s">
        <v>423</v>
      </c>
    </row>
    <row r="76" spans="1:5" ht="15" customHeight="1" x14ac:dyDescent="0.15">
      <c r="A76" s="105" t="s">
        <v>425</v>
      </c>
      <c r="B76" s="105" t="s">
        <v>427</v>
      </c>
      <c r="C76" s="107" t="s">
        <v>528</v>
      </c>
      <c r="D76" s="107" t="s">
        <v>424</v>
      </c>
    </row>
    <row r="77" spans="1:5" ht="15" customHeight="1" x14ac:dyDescent="0.15">
      <c r="A77" s="19"/>
      <c r="B77" s="16"/>
      <c r="C77" s="19"/>
      <c r="D77" s="19"/>
      <c r="E77" s="6"/>
    </row>
    <row r="78" spans="1:5" ht="18" x14ac:dyDescent="0.2">
      <c r="A78" s="325" t="s">
        <v>179</v>
      </c>
      <c r="B78" s="325"/>
      <c r="C78" s="325"/>
      <c r="D78" s="325"/>
      <c r="E78" s="325"/>
    </row>
    <row r="79" spans="1:5" ht="16" x14ac:dyDescent="0.2">
      <c r="A79" s="319" t="s">
        <v>502</v>
      </c>
      <c r="B79" s="29" t="s">
        <v>84</v>
      </c>
      <c r="C79" s="34" t="s">
        <v>83</v>
      </c>
      <c r="D79" s="29" t="s">
        <v>84</v>
      </c>
    </row>
    <row r="80" spans="1:5" ht="15" customHeight="1" x14ac:dyDescent="0.15">
      <c r="A80" s="317" t="s">
        <v>512</v>
      </c>
      <c r="B80" s="106" t="s">
        <v>277</v>
      </c>
      <c r="C80" s="104" t="s">
        <v>288</v>
      </c>
      <c r="D80" s="106" t="s">
        <v>288</v>
      </c>
    </row>
    <row r="81" spans="1:6" ht="15" customHeight="1" x14ac:dyDescent="0.15">
      <c r="A81" s="324" t="s">
        <v>0</v>
      </c>
      <c r="B81" s="25" t="s">
        <v>1</v>
      </c>
      <c r="C81" s="35" t="s">
        <v>2</v>
      </c>
      <c r="D81" s="25" t="s">
        <v>3</v>
      </c>
    </row>
    <row r="82" spans="1:6" ht="15" customHeight="1" x14ac:dyDescent="0.15">
      <c r="A82" s="318" t="s">
        <v>432</v>
      </c>
      <c r="B82" s="107" t="s">
        <v>433</v>
      </c>
      <c r="C82" s="105" t="s">
        <v>434</v>
      </c>
      <c r="D82" s="107" t="s">
        <v>435</v>
      </c>
    </row>
    <row r="83" spans="1:6" ht="15" customHeight="1" x14ac:dyDescent="0.15">
      <c r="A83" s="318" t="s">
        <v>441</v>
      </c>
      <c r="B83" s="107" t="s">
        <v>440</v>
      </c>
      <c r="C83" s="105" t="s">
        <v>442</v>
      </c>
      <c r="D83" s="107" t="s">
        <v>443</v>
      </c>
    </row>
    <row r="84" spans="1:6" ht="15" customHeight="1" x14ac:dyDescent="0.15">
      <c r="A84" s="318" t="s">
        <v>446</v>
      </c>
      <c r="B84" s="107" t="s">
        <v>444</v>
      </c>
      <c r="C84" s="105" t="s">
        <v>445</v>
      </c>
      <c r="D84" s="107" t="s">
        <v>447</v>
      </c>
    </row>
    <row r="85" spans="1:6" ht="15" customHeight="1" x14ac:dyDescent="0.15">
      <c r="A85" s="323"/>
      <c r="B85" s="323"/>
      <c r="C85" s="105" t="s">
        <v>455</v>
      </c>
      <c r="D85" s="107" t="s">
        <v>454</v>
      </c>
    </row>
    <row r="86" spans="1:6" ht="15" customHeight="1" x14ac:dyDescent="0.15">
      <c r="A86" s="19"/>
      <c r="B86" s="19"/>
      <c r="C86" s="19"/>
      <c r="D86" s="19"/>
      <c r="F86" s="6"/>
    </row>
    <row r="87" spans="1:6" ht="15" customHeight="1" x14ac:dyDescent="0.2">
      <c r="B87" s="34" t="s">
        <v>83</v>
      </c>
      <c r="C87" s="34" t="s">
        <v>83</v>
      </c>
      <c r="D87" s="34" t="s">
        <v>83</v>
      </c>
      <c r="F87" s="6"/>
    </row>
    <row r="88" spans="1:6" ht="15" customHeight="1" x14ac:dyDescent="0.15">
      <c r="B88" s="104" t="s">
        <v>277</v>
      </c>
      <c r="C88" s="104" t="s">
        <v>278</v>
      </c>
      <c r="D88" s="104" t="s">
        <v>289</v>
      </c>
      <c r="F88" s="6"/>
    </row>
    <row r="89" spans="1:6" ht="15" customHeight="1" x14ac:dyDescent="0.15">
      <c r="B89" s="35" t="s">
        <v>74</v>
      </c>
      <c r="C89" s="35" t="s">
        <v>87</v>
      </c>
      <c r="D89" s="35" t="s">
        <v>100</v>
      </c>
      <c r="F89" s="6"/>
    </row>
    <row r="90" spans="1:6" ht="15" customHeight="1" x14ac:dyDescent="0.15">
      <c r="B90" s="105" t="s">
        <v>529</v>
      </c>
      <c r="C90" s="105" t="s">
        <v>436</v>
      </c>
      <c r="D90" s="105" t="s">
        <v>438</v>
      </c>
      <c r="F90" s="6"/>
    </row>
    <row r="91" spans="1:6" ht="15" customHeight="1" x14ac:dyDescent="0.15">
      <c r="B91" s="105" t="s">
        <v>449</v>
      </c>
      <c r="C91" s="105" t="s">
        <v>439</v>
      </c>
      <c r="D91" s="105" t="s">
        <v>437</v>
      </c>
      <c r="F91" s="6"/>
    </row>
    <row r="92" spans="1:6" ht="15" customHeight="1" x14ac:dyDescent="0.15">
      <c r="B92" s="105" t="s">
        <v>426</v>
      </c>
      <c r="C92" s="105" t="s">
        <v>450</v>
      </c>
      <c r="D92" s="105" t="s">
        <v>451</v>
      </c>
      <c r="F92" s="6"/>
    </row>
    <row r="93" spans="1:6" ht="15" customHeight="1" x14ac:dyDescent="0.15">
      <c r="B93" s="105" t="s">
        <v>453</v>
      </c>
      <c r="C93" s="105" t="s">
        <v>456</v>
      </c>
      <c r="D93" s="105" t="s">
        <v>452</v>
      </c>
      <c r="F93" s="6"/>
    </row>
    <row r="94" spans="1:6" ht="15" customHeight="1" x14ac:dyDescent="0.15">
      <c r="A94" s="19"/>
      <c r="B94" s="19"/>
      <c r="C94" s="19"/>
      <c r="D94" s="19"/>
      <c r="E94" s="19"/>
      <c r="F94" s="6"/>
    </row>
    <row r="95" spans="1:6" ht="18" x14ac:dyDescent="0.2">
      <c r="A95" s="325" t="s">
        <v>99</v>
      </c>
      <c r="B95" s="325"/>
      <c r="C95" s="325"/>
      <c r="D95" s="325"/>
      <c r="E95" s="325"/>
    </row>
    <row r="96" spans="1:6" ht="15" customHeight="1" x14ac:dyDescent="0.2">
      <c r="B96" s="29" t="s">
        <v>84</v>
      </c>
      <c r="C96" s="29" t="s">
        <v>84</v>
      </c>
      <c r="D96" s="29" t="s">
        <v>84</v>
      </c>
    </row>
    <row r="97" spans="1:5" ht="15" customHeight="1" x14ac:dyDescent="0.15">
      <c r="B97" s="106" t="s">
        <v>278</v>
      </c>
      <c r="C97" s="106" t="s">
        <v>513</v>
      </c>
      <c r="D97" s="106" t="s">
        <v>514</v>
      </c>
    </row>
    <row r="98" spans="1:5" ht="15" customHeight="1" x14ac:dyDescent="0.15">
      <c r="B98" s="33" t="s">
        <v>0</v>
      </c>
      <c r="C98" s="33" t="s">
        <v>1</v>
      </c>
      <c r="D98" s="25" t="s">
        <v>2</v>
      </c>
    </row>
    <row r="99" spans="1:5" ht="15" customHeight="1" x14ac:dyDescent="0.15">
      <c r="B99" s="107" t="s">
        <v>457</v>
      </c>
      <c r="C99" s="107" t="s">
        <v>458</v>
      </c>
      <c r="D99" s="107" t="s">
        <v>459</v>
      </c>
    </row>
    <row r="100" spans="1:5" ht="15" customHeight="1" x14ac:dyDescent="0.15">
      <c r="B100" s="107" t="s">
        <v>468</v>
      </c>
      <c r="C100" s="107" t="s">
        <v>467</v>
      </c>
      <c r="D100" s="107" t="s">
        <v>466</v>
      </c>
    </row>
    <row r="101" spans="1:5" ht="15" customHeight="1" x14ac:dyDescent="0.15">
      <c r="B101" s="107" t="s">
        <v>472</v>
      </c>
      <c r="C101" s="107" t="s">
        <v>471</v>
      </c>
      <c r="D101" s="107" t="s">
        <v>470</v>
      </c>
    </row>
    <row r="102" spans="1:5" ht="15" customHeight="1" x14ac:dyDescent="0.15">
      <c r="B102" s="107" t="s">
        <v>448</v>
      </c>
      <c r="C102" s="107" t="s">
        <v>478</v>
      </c>
      <c r="D102" s="107" t="s">
        <v>477</v>
      </c>
    </row>
    <row r="103" spans="1:5" ht="15" customHeight="1" x14ac:dyDescent="0.15">
      <c r="A103" s="16"/>
      <c r="B103" s="16"/>
      <c r="C103" s="16"/>
      <c r="D103" s="16"/>
    </row>
    <row r="104" spans="1:5" ht="15" customHeight="1" x14ac:dyDescent="0.2">
      <c r="B104" s="34" t="s">
        <v>83</v>
      </c>
      <c r="C104" s="34" t="s">
        <v>83</v>
      </c>
      <c r="D104" s="29" t="s">
        <v>84</v>
      </c>
    </row>
    <row r="105" spans="1:5" ht="15" customHeight="1" x14ac:dyDescent="0.15">
      <c r="B105" s="104" t="s">
        <v>513</v>
      </c>
      <c r="C105" s="104" t="s">
        <v>514</v>
      </c>
      <c r="D105" s="106" t="s">
        <v>289</v>
      </c>
    </row>
    <row r="106" spans="1:5" ht="15" customHeight="1" x14ac:dyDescent="0.15">
      <c r="B106" s="35" t="s">
        <v>3</v>
      </c>
      <c r="C106" s="35" t="s">
        <v>74</v>
      </c>
      <c r="D106" s="25" t="s">
        <v>87</v>
      </c>
    </row>
    <row r="107" spans="1:5" ht="15" customHeight="1" x14ac:dyDescent="0.15">
      <c r="B107" s="105" t="s">
        <v>460</v>
      </c>
      <c r="C107" s="105" t="s">
        <v>461</v>
      </c>
      <c r="D107" s="107" t="s">
        <v>462</v>
      </c>
    </row>
    <row r="108" spans="1:5" ht="15" customHeight="1" x14ac:dyDescent="0.15">
      <c r="B108" s="105" t="s">
        <v>465</v>
      </c>
      <c r="C108" s="105" t="s">
        <v>464</v>
      </c>
      <c r="D108" s="107" t="s">
        <v>463</v>
      </c>
    </row>
    <row r="109" spans="1:5" ht="15" customHeight="1" x14ac:dyDescent="0.15">
      <c r="B109" s="105" t="s">
        <v>473</v>
      </c>
      <c r="C109" s="105" t="s">
        <v>474</v>
      </c>
      <c r="D109" s="107" t="s">
        <v>530</v>
      </c>
    </row>
    <row r="110" spans="1:5" ht="15" customHeight="1" x14ac:dyDescent="0.15">
      <c r="B110" s="105" t="s">
        <v>476</v>
      </c>
      <c r="C110" s="105" t="s">
        <v>475</v>
      </c>
      <c r="D110" s="107" t="s">
        <v>469</v>
      </c>
    </row>
    <row r="111" spans="1:5" ht="15" customHeight="1" x14ac:dyDescent="0.15">
      <c r="A111" s="19"/>
      <c r="B111" s="16"/>
      <c r="D111" s="16"/>
    </row>
    <row r="112" spans="1:5" ht="18" x14ac:dyDescent="0.2">
      <c r="A112" s="325" t="s">
        <v>213</v>
      </c>
      <c r="B112" s="325"/>
      <c r="C112" s="325"/>
      <c r="D112" s="325"/>
      <c r="E112" s="325"/>
    </row>
    <row r="113" spans="1:6" ht="15" customHeight="1" x14ac:dyDescent="0.2">
      <c r="A113" s="34" t="s">
        <v>83</v>
      </c>
      <c r="B113" s="313" t="s">
        <v>501</v>
      </c>
      <c r="C113" s="29" t="s">
        <v>84</v>
      </c>
      <c r="D113" s="34" t="s">
        <v>83</v>
      </c>
      <c r="F113" s="6"/>
    </row>
    <row r="114" spans="1:6" ht="15" customHeight="1" x14ac:dyDescent="0.15">
      <c r="A114" s="104" t="s">
        <v>512</v>
      </c>
      <c r="B114" s="314" t="s">
        <v>512</v>
      </c>
      <c r="C114" s="106" t="s">
        <v>515</v>
      </c>
      <c r="D114" s="104" t="s">
        <v>515</v>
      </c>
      <c r="F114" s="6"/>
    </row>
    <row r="115" spans="1:6" ht="15" customHeight="1" x14ac:dyDescent="0.15">
      <c r="A115" s="35" t="s">
        <v>0</v>
      </c>
      <c r="B115" s="315" t="s">
        <v>1</v>
      </c>
      <c r="C115" s="25" t="s">
        <v>2</v>
      </c>
      <c r="D115" s="35" t="s">
        <v>3</v>
      </c>
      <c r="F115" s="6"/>
    </row>
    <row r="116" spans="1:6" ht="15" customHeight="1" x14ac:dyDescent="0.15">
      <c r="A116" s="105" t="s">
        <v>479</v>
      </c>
      <c r="B116" s="316" t="s">
        <v>480</v>
      </c>
      <c r="C116" s="107" t="s">
        <v>481</v>
      </c>
      <c r="D116" s="105" t="s">
        <v>482</v>
      </c>
      <c r="F116" s="6"/>
    </row>
    <row r="117" spans="1:6" ht="15" customHeight="1" x14ac:dyDescent="0.15">
      <c r="A117" s="105" t="s">
        <v>486</v>
      </c>
      <c r="B117" s="316" t="s">
        <v>485</v>
      </c>
      <c r="C117" s="107" t="s">
        <v>484</v>
      </c>
      <c r="D117" s="105" t="s">
        <v>483</v>
      </c>
      <c r="F117" s="6"/>
    </row>
    <row r="118" spans="1:6" ht="15" customHeight="1" x14ac:dyDescent="0.15">
      <c r="A118" s="105" t="s">
        <v>487</v>
      </c>
      <c r="B118" s="316" t="s">
        <v>489</v>
      </c>
      <c r="C118" s="107" t="s">
        <v>488</v>
      </c>
      <c r="D118" s="105" t="s">
        <v>490</v>
      </c>
      <c r="F118" s="6"/>
    </row>
    <row r="119" spans="1:6" ht="15" customHeight="1" x14ac:dyDescent="0.15">
      <c r="A119" s="27"/>
      <c r="B119" s="27"/>
      <c r="C119" s="107" t="s">
        <v>492</v>
      </c>
      <c r="D119" s="105" t="s">
        <v>491</v>
      </c>
      <c r="F119" s="6"/>
    </row>
    <row r="120" spans="1:6" ht="15" customHeight="1" x14ac:dyDescent="0.15">
      <c r="B120" s="19"/>
      <c r="C120" s="19"/>
      <c r="D120" s="19"/>
      <c r="E120" s="19"/>
      <c r="F120" s="6"/>
    </row>
  </sheetData>
  <mergeCells count="18">
    <mergeCell ref="A112:E112"/>
    <mergeCell ref="A1:E1"/>
    <mergeCell ref="A2:E2"/>
    <mergeCell ref="A44:E44"/>
    <mergeCell ref="A27:E27"/>
    <mergeCell ref="A3:E3"/>
    <mergeCell ref="A95:E95"/>
    <mergeCell ref="A10:E10"/>
    <mergeCell ref="A4:B4"/>
    <mergeCell ref="A5:B5"/>
    <mergeCell ref="A78:E78"/>
    <mergeCell ref="A61:E61"/>
    <mergeCell ref="A7:B7"/>
    <mergeCell ref="A8:B8"/>
    <mergeCell ref="D4:E4"/>
    <mergeCell ref="D5:E5"/>
    <mergeCell ref="D7:E7"/>
    <mergeCell ref="D8:E8"/>
  </mergeCells>
  <phoneticPr fontId="2" type="noConversion"/>
  <printOptions horizontalCentered="1" verticalCentered="1"/>
  <pageMargins left="0.25" right="0.25" top="0.23" bottom="0.24" header="0.22" footer="0.24"/>
  <pageSetup scale="42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Pools!D19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Pools!D20</f>
        <v>Horseshoe Pavillion Ct. 5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148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Wolf Pack 14 Black</v>
      </c>
      <c r="C12" s="338"/>
      <c r="D12" s="337" t="str">
        <f>A16</f>
        <v>915 United 17 Gilbert</v>
      </c>
      <c r="E12" s="339"/>
      <c r="F12" s="337" t="str">
        <f>A19</f>
        <v>EP Stars 15 Gold</v>
      </c>
      <c r="G12" s="339"/>
      <c r="H12" s="341" t="str">
        <f>A22</f>
        <v>AEV 161 National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Pools!D22</f>
        <v>Wolf Pack 14 Black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Pools!D23</f>
        <v>915 United 17 Gilbert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Pools!D24</f>
        <v>EP Stars 15 Gold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Pools!D25</f>
        <v>AEV 161 National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Wolf Pack 14 Black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915 United 17 Gilbert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EP Stars 15 Gold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AEV 161 National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Wolf Pack 14 Black</v>
      </c>
      <c r="C35" s="339"/>
      <c r="D35" s="337" t="str">
        <f>A30</f>
        <v>EP Stars 15 Gold</v>
      </c>
      <c r="E35" s="339"/>
      <c r="F35" s="334" t="str">
        <f>A16</f>
        <v>915 United 17 Gilbert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915 United 17 Gilbert</v>
      </c>
      <c r="C36" s="339"/>
      <c r="D36" s="337" t="str">
        <f>A22</f>
        <v>AEV 161 National</v>
      </c>
      <c r="E36" s="339"/>
      <c r="F36" s="334" t="str">
        <f>A13</f>
        <v>Wolf Pack 14 Black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Wolf Pack 14 Black</v>
      </c>
      <c r="C37" s="339"/>
      <c r="D37" s="337" t="str">
        <f>A31</f>
        <v>AEV 161 National</v>
      </c>
      <c r="E37" s="339"/>
      <c r="F37" s="334" t="str">
        <f>A30</f>
        <v>EP Stars 15 Gold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915 United 17 Gilbert</v>
      </c>
      <c r="C38" s="339"/>
      <c r="D38" s="337" t="str">
        <f>A30</f>
        <v>EP Stars 15 Gold</v>
      </c>
      <c r="E38" s="339"/>
      <c r="F38" s="334" t="str">
        <f>A28</f>
        <v>Wolf Pack 14 Black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EP Stars 15 Gold</v>
      </c>
      <c r="C39" s="339"/>
      <c r="D39" s="337" t="str">
        <f>A31</f>
        <v>AEV 161 National</v>
      </c>
      <c r="E39" s="339"/>
      <c r="F39" s="334" t="str">
        <f>A16</f>
        <v>915 United 17 Gilbert</v>
      </c>
      <c r="G39" s="334"/>
    </row>
    <row r="40" spans="1:12" ht="18" customHeight="1" x14ac:dyDescent="0.15">
      <c r="A40" s="3" t="s">
        <v>26</v>
      </c>
      <c r="B40" s="337" t="str">
        <f>A13</f>
        <v>Wolf Pack 14 Black</v>
      </c>
      <c r="C40" s="339"/>
      <c r="D40" s="337" t="str">
        <f>A29</f>
        <v>915 United 17 Gilbert</v>
      </c>
      <c r="E40" s="339"/>
      <c r="F40" s="334" t="str">
        <f>A22</f>
        <v>AEV 161 National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Pools!E19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Pools!E20</f>
        <v>Horseshoe Pavillion Ct. 5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229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EP Diggers 18 Lutich</v>
      </c>
      <c r="C12" s="338"/>
      <c r="D12" s="337" t="str">
        <f>A16</f>
        <v>ARVC 16N1 Adidas</v>
      </c>
      <c r="E12" s="339"/>
      <c r="F12" s="337" t="str">
        <f>A19</f>
        <v>Wolf Pack 15 Black</v>
      </c>
      <c r="G12" s="339"/>
      <c r="H12" s="341" t="str">
        <f>A22</f>
        <v>Tx Performance 14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Pools!E22</f>
        <v>EP Diggers 18 Lutich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Pools!E23</f>
        <v>ARVC 16N1 Adidas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Pools!E24</f>
        <v>Wolf Pack 15 Black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Pools!E25</f>
        <v>Tx Performance 14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Diggers 18 Lutich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ARVC 16N1 Adidas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Wolf Pack 15 Black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Tx Performance 14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EP Diggers 18 Lutich</v>
      </c>
      <c r="C35" s="339"/>
      <c r="D35" s="337" t="str">
        <f>A30</f>
        <v>Wolf Pack 15 Black</v>
      </c>
      <c r="E35" s="339"/>
      <c r="F35" s="334" t="str">
        <f>A16</f>
        <v>ARVC 16N1 Adidas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ARVC 16N1 Adidas</v>
      </c>
      <c r="C36" s="339"/>
      <c r="D36" s="337" t="str">
        <f>A22</f>
        <v>Tx Performance 14</v>
      </c>
      <c r="E36" s="339"/>
      <c r="F36" s="334" t="str">
        <f>A13</f>
        <v>EP Diggers 18 Lutich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EP Diggers 18 Lutich</v>
      </c>
      <c r="C37" s="339"/>
      <c r="D37" s="337" t="str">
        <f>A31</f>
        <v>Tx Performance 14</v>
      </c>
      <c r="E37" s="339"/>
      <c r="F37" s="334" t="str">
        <f>A30</f>
        <v>Wolf Pack 15 Black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ARVC 16N1 Adidas</v>
      </c>
      <c r="C38" s="339"/>
      <c r="D38" s="337" t="str">
        <f>A30</f>
        <v>Wolf Pack 15 Black</v>
      </c>
      <c r="E38" s="339"/>
      <c r="F38" s="334" t="str">
        <f>A28</f>
        <v>EP Diggers 18 Lutich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Wolf Pack 15 Black</v>
      </c>
      <c r="C39" s="339"/>
      <c r="D39" s="337" t="str">
        <f>A31</f>
        <v>Tx Performance 14</v>
      </c>
      <c r="E39" s="339"/>
      <c r="F39" s="334" t="str">
        <f>A16</f>
        <v>ARVC 16N1 Adidas</v>
      </c>
      <c r="G39" s="334"/>
    </row>
    <row r="40" spans="1:12" ht="18" customHeight="1" x14ac:dyDescent="0.15">
      <c r="A40" s="3" t="s">
        <v>26</v>
      </c>
      <c r="B40" s="337" t="str">
        <f>A13</f>
        <v>EP Diggers 18 Lutich</v>
      </c>
      <c r="C40" s="339"/>
      <c r="D40" s="337" t="str">
        <f>A29</f>
        <v>ARVC 16N1 Adidas</v>
      </c>
      <c r="E40" s="339"/>
      <c r="F40" s="334" t="str">
        <f>A22</f>
        <v>Tx Performance 14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B70" workbookViewId="0">
      <selection activeCell="F18" sqref="F18"/>
    </sheetView>
  </sheetViews>
  <sheetFormatPr baseColWidth="10" defaultRowHeight="13" x14ac:dyDescent="0.15"/>
  <cols>
    <col min="1" max="1" width="20.6640625" customWidth="1"/>
    <col min="2" max="10" width="25.6640625" customWidth="1"/>
    <col min="11" max="11" width="20.6640625" customWidth="1"/>
    <col min="12" max="256" width="8.83203125" customWidth="1"/>
  </cols>
  <sheetData>
    <row r="1" spans="2:10" ht="20" x14ac:dyDescent="0.2">
      <c r="B1" s="364" t="str">
        <f>Pools!A1</f>
        <v>Permian Basin Bid Qualifier</v>
      </c>
      <c r="C1" s="364"/>
      <c r="D1" s="364"/>
      <c r="E1" s="364"/>
      <c r="F1" s="364"/>
      <c r="G1" s="364"/>
      <c r="H1" s="364"/>
      <c r="I1" s="364"/>
      <c r="J1" s="364"/>
    </row>
    <row r="2" spans="2:10" ht="20.5" customHeight="1" x14ac:dyDescent="0.2">
      <c r="B2" s="331" t="str">
        <f>Pools!A2</f>
        <v>1/25/20 - 1/26/20</v>
      </c>
      <c r="C2" s="331"/>
      <c r="D2" s="331"/>
      <c r="E2" s="331"/>
      <c r="F2" s="331"/>
      <c r="G2" s="331"/>
      <c r="H2" s="331"/>
      <c r="I2" s="331"/>
      <c r="J2" s="331"/>
    </row>
    <row r="3" spans="2:10" ht="9.75" customHeight="1" x14ac:dyDescent="0.2">
      <c r="B3" s="365"/>
      <c r="C3" s="365"/>
      <c r="D3" s="365"/>
      <c r="E3" s="5"/>
      <c r="F3" s="5"/>
    </row>
    <row r="4" spans="2:10" ht="20" x14ac:dyDescent="0.2">
      <c r="B4" s="362" t="str">
        <f>Pools!A10</f>
        <v>Division I</v>
      </c>
      <c r="C4" s="362"/>
      <c r="D4" s="362"/>
      <c r="E4" s="362"/>
      <c r="F4" s="362"/>
      <c r="G4" s="362"/>
      <c r="H4" s="362"/>
      <c r="I4" s="362"/>
      <c r="J4" s="362"/>
    </row>
    <row r="5" spans="2:10" ht="20" x14ac:dyDescent="0.2">
      <c r="B5" s="362" t="s">
        <v>43</v>
      </c>
      <c r="C5" s="362"/>
      <c r="D5" s="362"/>
      <c r="E5" s="362"/>
      <c r="F5" s="362"/>
      <c r="G5" s="362"/>
      <c r="H5" s="362"/>
      <c r="I5" s="362"/>
      <c r="J5" s="362"/>
    </row>
    <row r="6" spans="2:10" ht="20" x14ac:dyDescent="0.2">
      <c r="B6" s="15"/>
      <c r="C6" s="15"/>
      <c r="D6" s="15"/>
      <c r="E6" s="15"/>
      <c r="F6" s="15"/>
      <c r="G6" s="15"/>
      <c r="H6" s="15"/>
      <c r="I6" s="15"/>
      <c r="J6" s="15"/>
    </row>
    <row r="7" spans="2:10" s="108" customFormat="1" ht="18" customHeight="1" x14ac:dyDescent="0.2">
      <c r="C7" s="139"/>
      <c r="D7" s="139" t="s">
        <v>267</v>
      </c>
      <c r="E7" s="139" t="s">
        <v>268</v>
      </c>
      <c r="F7" s="111" t="s">
        <v>42</v>
      </c>
      <c r="G7" s="139" t="s">
        <v>269</v>
      </c>
      <c r="H7" s="139" t="s">
        <v>270</v>
      </c>
    </row>
    <row r="8" spans="2:10" s="109" customFormat="1" ht="18" customHeight="1" x14ac:dyDescent="0.2">
      <c r="F8" s="110"/>
    </row>
    <row r="9" spans="2:10" s="109" customFormat="1" ht="18" customHeight="1" x14ac:dyDescent="0.2">
      <c r="B9" s="363" t="s">
        <v>41</v>
      </c>
      <c r="C9" s="363"/>
      <c r="D9" s="363"/>
      <c r="E9" s="363"/>
      <c r="F9" s="363"/>
      <c r="G9" s="363"/>
      <c r="H9" s="363"/>
      <c r="I9" s="363"/>
      <c r="J9" s="363"/>
    </row>
    <row r="10" spans="2:10" s="109" customFormat="1" ht="22.5" customHeight="1" x14ac:dyDescent="0.2">
      <c r="E10" s="139"/>
      <c r="F10" s="111"/>
      <c r="G10" s="139"/>
      <c r="H10" s="139"/>
      <c r="I10" s="139"/>
    </row>
    <row r="11" spans="2:10" s="109" customFormat="1" ht="22.5" customHeight="1" thickBot="1" x14ac:dyDescent="0.25">
      <c r="C11" s="28"/>
      <c r="D11" s="28"/>
      <c r="E11" s="28"/>
      <c r="F11" s="113" t="s">
        <v>31</v>
      </c>
      <c r="G11" s="28"/>
      <c r="H11" s="28"/>
      <c r="I11" s="28"/>
    </row>
    <row r="12" spans="2:10" s="109" customFormat="1" ht="22.5" customHeight="1" x14ac:dyDescent="0.2">
      <c r="C12" s="28"/>
      <c r="D12" s="28"/>
      <c r="E12" s="28"/>
      <c r="F12" s="123" t="s">
        <v>118</v>
      </c>
      <c r="G12" s="28"/>
      <c r="H12" s="28"/>
      <c r="I12" s="28"/>
      <c r="J12" s="112"/>
    </row>
    <row r="13" spans="2:10" s="109" customFormat="1" ht="22.5" customHeight="1" thickBot="1" x14ac:dyDescent="0.25">
      <c r="C13" s="28"/>
      <c r="D13" s="163"/>
      <c r="E13" s="163"/>
      <c r="F13" s="124" t="str">
        <f>F20</f>
        <v>HS Pavillion Ct. 1</v>
      </c>
      <c r="G13" s="163"/>
      <c r="H13" s="163"/>
      <c r="I13" s="28"/>
      <c r="J13" s="112"/>
    </row>
    <row r="14" spans="2:10" s="109" customFormat="1" ht="22.5" customHeight="1" x14ac:dyDescent="0.2">
      <c r="C14" s="28"/>
      <c r="D14" s="164"/>
      <c r="E14" s="28"/>
      <c r="F14" s="191" t="s">
        <v>67</v>
      </c>
      <c r="G14" s="28"/>
      <c r="H14" s="165"/>
      <c r="I14" s="28"/>
      <c r="J14" s="112"/>
    </row>
    <row r="15" spans="2:10" s="109" customFormat="1" ht="22.5" customHeight="1" thickBot="1" x14ac:dyDescent="0.25">
      <c r="C15" s="28"/>
      <c r="D15" s="167"/>
      <c r="E15" s="28"/>
      <c r="F15" s="168"/>
      <c r="G15" s="28"/>
      <c r="H15" s="169"/>
      <c r="I15" s="28"/>
      <c r="J15" s="112"/>
    </row>
    <row r="16" spans="2:10" s="109" customFormat="1" ht="22.5" customHeight="1" x14ac:dyDescent="0.2">
      <c r="C16" s="28"/>
      <c r="D16" s="167"/>
      <c r="E16" s="176"/>
      <c r="F16" s="120" t="s">
        <v>78</v>
      </c>
      <c r="G16" s="28"/>
      <c r="H16" s="169"/>
      <c r="I16" s="28"/>
      <c r="J16" s="112"/>
    </row>
    <row r="17" spans="2:10" s="109" customFormat="1" ht="22.5" customHeight="1" x14ac:dyDescent="0.2">
      <c r="C17" s="28"/>
      <c r="D17" s="167" t="s">
        <v>128</v>
      </c>
      <c r="E17" s="176"/>
      <c r="F17" s="113"/>
      <c r="G17" s="28"/>
      <c r="H17" s="169" t="s">
        <v>124</v>
      </c>
      <c r="I17" s="28"/>
      <c r="J17" s="112"/>
    </row>
    <row r="18" spans="2:10" s="109" customFormat="1" ht="22.5" customHeight="1" thickBot="1" x14ac:dyDescent="0.25">
      <c r="C18" s="173"/>
      <c r="D18" s="170" t="str">
        <f>D40</f>
        <v>HS Pavillion Ct. 2</v>
      </c>
      <c r="E18" s="162"/>
      <c r="F18" s="113" t="s">
        <v>149</v>
      </c>
      <c r="G18" s="162"/>
      <c r="H18" s="171" t="str">
        <f>F13</f>
        <v>HS Pavillion Ct. 1</v>
      </c>
      <c r="I18" s="163"/>
      <c r="J18" s="112"/>
    </row>
    <row r="19" spans="2:10" s="109" customFormat="1" ht="22.5" customHeight="1" x14ac:dyDescent="0.2">
      <c r="C19" s="164"/>
      <c r="D19" s="184" t="s">
        <v>225</v>
      </c>
      <c r="E19" s="162"/>
      <c r="F19" s="123" t="s">
        <v>62</v>
      </c>
      <c r="G19" s="28"/>
      <c r="H19" s="182" t="s">
        <v>174</v>
      </c>
      <c r="I19" s="165"/>
      <c r="J19" s="112"/>
    </row>
    <row r="20" spans="2:10" s="109" customFormat="1" ht="22.5" customHeight="1" thickBot="1" x14ac:dyDescent="0.25">
      <c r="C20" s="167"/>
      <c r="D20" s="167"/>
      <c r="E20" s="163"/>
      <c r="F20" s="124" t="str">
        <f>D7</f>
        <v>HS Pavillion Ct. 1</v>
      </c>
      <c r="G20" s="163"/>
      <c r="H20" s="182"/>
      <c r="I20" s="169"/>
      <c r="J20" s="112"/>
    </row>
    <row r="21" spans="2:10" s="109" customFormat="1" ht="22.5" customHeight="1" x14ac:dyDescent="0.2">
      <c r="C21" s="167"/>
      <c r="D21" s="167"/>
      <c r="E21" s="164"/>
      <c r="F21" s="220" t="s">
        <v>210</v>
      </c>
      <c r="G21" s="165"/>
      <c r="H21" s="182"/>
      <c r="I21" s="169"/>
      <c r="J21" s="112"/>
    </row>
    <row r="22" spans="2:10" s="109" customFormat="1" ht="22.5" customHeight="1" thickBot="1" x14ac:dyDescent="0.25">
      <c r="C22" s="167"/>
      <c r="D22" s="167"/>
      <c r="E22" s="167" t="s">
        <v>121</v>
      </c>
      <c r="F22" s="168"/>
      <c r="G22" s="169" t="s">
        <v>111</v>
      </c>
      <c r="H22" s="169"/>
      <c r="I22" s="169"/>
      <c r="J22" s="112"/>
    </row>
    <row r="23" spans="2:10" s="109" customFormat="1" ht="22.5" customHeight="1" thickBot="1" x14ac:dyDescent="0.25">
      <c r="C23" s="167"/>
      <c r="D23" s="183"/>
      <c r="E23" s="170" t="str">
        <f>G23</f>
        <v>HS Pavillion Ct. 1</v>
      </c>
      <c r="F23" s="115" t="s">
        <v>34</v>
      </c>
      <c r="G23" s="171" t="str">
        <f>F13</f>
        <v>HS Pavillion Ct. 1</v>
      </c>
      <c r="H23" s="173"/>
      <c r="I23" s="169"/>
      <c r="J23" s="112"/>
    </row>
    <row r="24" spans="2:10" s="109" customFormat="1" ht="22.5" customHeight="1" thickBot="1" x14ac:dyDescent="0.25">
      <c r="C24" s="167"/>
      <c r="D24" s="28"/>
      <c r="E24" s="174" t="s">
        <v>175</v>
      </c>
      <c r="F24" s="113" t="s">
        <v>33</v>
      </c>
      <c r="G24" s="182" t="s">
        <v>58</v>
      </c>
      <c r="H24" s="162"/>
      <c r="I24" s="169"/>
      <c r="J24" s="112"/>
    </row>
    <row r="25" spans="2:10" s="109" customFormat="1" ht="22.5" customHeight="1" x14ac:dyDescent="0.2">
      <c r="C25" s="167"/>
      <c r="D25" s="28"/>
      <c r="E25" s="114"/>
      <c r="F25" s="123" t="s">
        <v>63</v>
      </c>
      <c r="G25" s="169"/>
      <c r="H25" s="28"/>
      <c r="I25" s="169"/>
      <c r="J25" s="112"/>
    </row>
    <row r="26" spans="2:10" s="109" customFormat="1" ht="22.5" customHeight="1" thickBot="1" x14ac:dyDescent="0.25">
      <c r="C26" s="167"/>
      <c r="D26" s="28"/>
      <c r="E26" s="116"/>
      <c r="F26" s="124" t="str">
        <f>E7</f>
        <v>HS Pavillion Ct. 2</v>
      </c>
      <c r="G26" s="173"/>
      <c r="H26" s="28"/>
      <c r="I26" s="169"/>
      <c r="J26" s="112"/>
    </row>
    <row r="27" spans="2:10" s="109" customFormat="1" ht="22.5" customHeight="1" x14ac:dyDescent="0.2">
      <c r="C27" s="167"/>
      <c r="D27" s="28"/>
      <c r="E27" s="28"/>
      <c r="F27" s="192" t="s">
        <v>156</v>
      </c>
      <c r="G27" s="28"/>
      <c r="H27" s="28"/>
      <c r="I27" s="169"/>
      <c r="J27" s="112"/>
    </row>
    <row r="28" spans="2:10" s="109" customFormat="1" ht="22.5" customHeight="1" thickBot="1" x14ac:dyDescent="0.25">
      <c r="C28" s="167" t="s">
        <v>230</v>
      </c>
      <c r="D28" s="28"/>
      <c r="E28" s="28"/>
      <c r="F28" s="168"/>
      <c r="G28" s="28"/>
      <c r="H28" s="28"/>
      <c r="I28" s="169" t="s">
        <v>129</v>
      </c>
      <c r="J28" s="112"/>
    </row>
    <row r="29" spans="2:10" s="109" customFormat="1" ht="22.5" customHeight="1" thickBot="1" x14ac:dyDescent="0.25">
      <c r="B29" s="118"/>
      <c r="C29" s="175" t="str">
        <f>D40</f>
        <v>HS Pavillion Ct. 2</v>
      </c>
      <c r="D29" s="28"/>
      <c r="E29" s="28"/>
      <c r="F29" s="115" t="s">
        <v>123</v>
      </c>
      <c r="G29" s="28"/>
      <c r="H29" s="28"/>
      <c r="I29" s="193" t="str">
        <f>H18</f>
        <v>HS Pavillion Ct. 1</v>
      </c>
      <c r="J29" s="116"/>
    </row>
    <row r="30" spans="2:10" s="109" customFormat="1" ht="22.5" customHeight="1" x14ac:dyDescent="0.2">
      <c r="B30" s="114"/>
      <c r="C30" s="114" t="s">
        <v>231</v>
      </c>
      <c r="D30" s="113"/>
      <c r="E30" s="166"/>
      <c r="F30" s="113"/>
      <c r="G30" s="166"/>
      <c r="H30" s="113"/>
      <c r="I30" s="117" t="s">
        <v>116</v>
      </c>
      <c r="J30" s="117"/>
    </row>
    <row r="31" spans="2:10" s="109" customFormat="1" ht="22.5" customHeight="1" x14ac:dyDescent="0.2">
      <c r="B31" s="221"/>
      <c r="D31" s="113"/>
      <c r="E31" s="166"/>
      <c r="F31" s="113"/>
      <c r="G31" s="113"/>
      <c r="H31" s="113"/>
      <c r="J31" s="221"/>
    </row>
    <row r="32" spans="2:10" s="109" customFormat="1" ht="22.5" customHeight="1" x14ac:dyDescent="0.2">
      <c r="B32" s="114"/>
      <c r="C32" s="174"/>
      <c r="D32" s="113"/>
      <c r="E32" s="113"/>
      <c r="F32" s="126"/>
      <c r="G32" s="113"/>
      <c r="H32" s="113"/>
      <c r="I32" s="117"/>
      <c r="J32" s="222"/>
    </row>
    <row r="33" spans="2:10" s="109" customFormat="1" ht="22.5" customHeight="1" thickBot="1" x14ac:dyDescent="0.25">
      <c r="B33" s="114"/>
      <c r="C33" s="114"/>
      <c r="D33" s="113"/>
      <c r="E33" s="113"/>
      <c r="F33" s="113" t="s">
        <v>76</v>
      </c>
      <c r="G33" s="113"/>
      <c r="H33" s="166"/>
      <c r="I33" s="117"/>
      <c r="J33" s="222"/>
    </row>
    <row r="34" spans="2:10" s="109" customFormat="1" ht="22.5" customHeight="1" x14ac:dyDescent="0.2">
      <c r="B34" s="114"/>
      <c r="C34" s="114"/>
      <c r="D34" s="113"/>
      <c r="E34" s="113"/>
      <c r="F34" s="123" t="s">
        <v>113</v>
      </c>
      <c r="G34" s="113"/>
      <c r="H34" s="166"/>
      <c r="I34" s="117"/>
      <c r="J34" s="222"/>
    </row>
    <row r="35" spans="2:10" s="109" customFormat="1" ht="22.5" customHeight="1" thickBot="1" x14ac:dyDescent="0.25">
      <c r="B35" s="114"/>
      <c r="C35" s="114"/>
      <c r="D35" s="127"/>
      <c r="E35" s="223"/>
      <c r="F35" s="124" t="str">
        <f>F26</f>
        <v>HS Pavillion Ct. 2</v>
      </c>
      <c r="G35" s="224"/>
      <c r="H35" s="127"/>
      <c r="I35" s="117"/>
      <c r="J35" s="222"/>
    </row>
    <row r="36" spans="2:10" s="109" customFormat="1" ht="22.5" customHeight="1" x14ac:dyDescent="0.2">
      <c r="B36" s="114"/>
      <c r="C36" s="114"/>
      <c r="D36" s="128"/>
      <c r="E36" s="166"/>
      <c r="F36" s="191" t="s">
        <v>153</v>
      </c>
      <c r="G36" s="166"/>
      <c r="H36" s="172"/>
      <c r="I36" s="117"/>
      <c r="J36" s="222"/>
    </row>
    <row r="37" spans="2:10" s="109" customFormat="1" ht="22.5" customHeight="1" thickBot="1" x14ac:dyDescent="0.25">
      <c r="B37" s="114"/>
      <c r="C37" s="114"/>
      <c r="D37" s="114"/>
      <c r="E37" s="113"/>
      <c r="F37" s="168"/>
      <c r="G37" s="113"/>
      <c r="H37" s="117"/>
      <c r="I37" s="117"/>
      <c r="J37" s="222"/>
    </row>
    <row r="38" spans="2:10" s="109" customFormat="1" ht="22.5" customHeight="1" x14ac:dyDescent="0.2">
      <c r="B38" s="114"/>
      <c r="C38" s="114"/>
      <c r="D38" s="114"/>
      <c r="E38" s="113"/>
      <c r="F38" s="120" t="s">
        <v>152</v>
      </c>
      <c r="G38" s="113"/>
      <c r="H38" s="117"/>
      <c r="I38" s="117"/>
      <c r="J38" s="222"/>
    </row>
    <row r="39" spans="2:10" s="109" customFormat="1" ht="22.5" customHeight="1" x14ac:dyDescent="0.2">
      <c r="B39" s="114"/>
      <c r="C39" s="114"/>
      <c r="D39" s="174" t="s">
        <v>135</v>
      </c>
      <c r="E39" s="113"/>
      <c r="F39" s="166"/>
      <c r="G39" s="113"/>
      <c r="H39" s="117" t="s">
        <v>126</v>
      </c>
      <c r="I39" s="117"/>
      <c r="J39" s="222"/>
    </row>
    <row r="40" spans="2:10" s="109" customFormat="1" ht="22.5" customHeight="1" thickBot="1" x14ac:dyDescent="0.25">
      <c r="B40" s="114"/>
      <c r="C40" s="125"/>
      <c r="D40" s="175" t="str">
        <f>H40</f>
        <v>HS Pavillion Ct. 2</v>
      </c>
      <c r="E40" s="113"/>
      <c r="F40" s="113"/>
      <c r="G40" s="113"/>
      <c r="H40" s="122" t="str">
        <f>F45</f>
        <v>HS Pavillion Ct. 2</v>
      </c>
      <c r="I40" s="125"/>
      <c r="J40" s="222"/>
    </row>
    <row r="41" spans="2:10" s="109" customFormat="1" ht="22.5" customHeight="1" x14ac:dyDescent="0.2">
      <c r="B41" s="114"/>
      <c r="C41" s="113"/>
      <c r="D41" s="114" t="s">
        <v>90</v>
      </c>
      <c r="E41" s="113"/>
      <c r="F41" s="113"/>
      <c r="G41" s="113"/>
      <c r="H41" s="117" t="s">
        <v>211</v>
      </c>
      <c r="I41" s="113"/>
      <c r="J41" s="222"/>
    </row>
    <row r="42" spans="2:10" s="109" customFormat="1" ht="22.5" customHeight="1" x14ac:dyDescent="0.2">
      <c r="B42" s="114"/>
      <c r="C42" s="113"/>
      <c r="D42" s="114"/>
      <c r="E42" s="113"/>
      <c r="F42" s="113"/>
      <c r="G42" s="113"/>
      <c r="H42" s="117"/>
      <c r="I42" s="113"/>
      <c r="J42" s="222"/>
    </row>
    <row r="43" spans="2:10" s="109" customFormat="1" ht="22.5" customHeight="1" thickBot="1" x14ac:dyDescent="0.25">
      <c r="B43" s="114"/>
      <c r="C43" s="113"/>
      <c r="D43" s="167"/>
      <c r="E43" s="28"/>
      <c r="F43" s="113" t="s">
        <v>140</v>
      </c>
      <c r="G43" s="28"/>
      <c r="H43" s="169"/>
      <c r="I43" s="113"/>
      <c r="J43" s="222"/>
    </row>
    <row r="44" spans="2:10" s="109" customFormat="1" ht="22.5" customHeight="1" x14ac:dyDescent="0.2">
      <c r="B44" s="114"/>
      <c r="C44" s="113"/>
      <c r="D44" s="167"/>
      <c r="E44" s="28"/>
      <c r="F44" s="123" t="s">
        <v>127</v>
      </c>
      <c r="G44" s="28"/>
      <c r="H44" s="169"/>
      <c r="I44" s="113"/>
      <c r="J44" s="222"/>
    </row>
    <row r="45" spans="2:10" s="109" customFormat="1" ht="22.5" customHeight="1" thickBot="1" x14ac:dyDescent="0.25">
      <c r="B45" s="114"/>
      <c r="C45" s="113"/>
      <c r="D45" s="177"/>
      <c r="E45" s="163"/>
      <c r="F45" s="124" t="str">
        <f>F35</f>
        <v>HS Pavillion Ct. 2</v>
      </c>
      <c r="G45" s="163"/>
      <c r="H45" s="173"/>
      <c r="I45" s="113"/>
      <c r="J45" s="222"/>
    </row>
    <row r="46" spans="2:10" s="109" customFormat="1" ht="22.5" customHeight="1" x14ac:dyDescent="0.2">
      <c r="B46" s="114"/>
      <c r="C46" s="113"/>
      <c r="D46" s="195"/>
      <c r="E46" s="28"/>
      <c r="F46" s="191" t="s">
        <v>91</v>
      </c>
      <c r="G46" s="28"/>
      <c r="H46" s="195"/>
      <c r="I46" s="113"/>
      <c r="J46" s="222"/>
    </row>
    <row r="47" spans="2:10" s="109" customFormat="1" ht="22.5" customHeight="1" thickBot="1" x14ac:dyDescent="0.25">
      <c r="B47" s="114"/>
      <c r="C47" s="113"/>
      <c r="D47" s="28"/>
      <c r="E47" s="28"/>
      <c r="F47" s="168"/>
      <c r="G47" s="28"/>
      <c r="H47" s="28"/>
      <c r="I47" s="113"/>
      <c r="J47" s="222"/>
    </row>
    <row r="48" spans="2:10" s="109" customFormat="1" ht="22.5" customHeight="1" x14ac:dyDescent="0.2">
      <c r="B48" s="167" t="s">
        <v>232</v>
      </c>
      <c r="C48" s="113"/>
      <c r="D48" s="28"/>
      <c r="E48" s="176"/>
      <c r="F48" s="115" t="s">
        <v>35</v>
      </c>
      <c r="G48" s="28"/>
      <c r="H48" s="28"/>
      <c r="I48" s="113"/>
      <c r="J48" s="169" t="s">
        <v>150</v>
      </c>
    </row>
    <row r="49" spans="1:11" s="109" customFormat="1" ht="22.5" customHeight="1" thickBot="1" x14ac:dyDescent="0.25">
      <c r="A49" s="225"/>
      <c r="B49" s="175" t="str">
        <f>C29</f>
        <v>HS Pavillion Ct. 2</v>
      </c>
      <c r="D49" s="113"/>
      <c r="E49" s="113"/>
      <c r="F49" s="226"/>
      <c r="G49" s="113"/>
      <c r="H49" s="28"/>
      <c r="I49" s="28"/>
      <c r="J49" s="193" t="str">
        <f>I29</f>
        <v>HS Pavillion Ct. 1</v>
      </c>
      <c r="K49" s="227"/>
    </row>
    <row r="50" spans="1:11" s="109" customFormat="1" ht="22.5" customHeight="1" x14ac:dyDescent="0.2">
      <c r="A50" s="113" t="s">
        <v>44</v>
      </c>
      <c r="B50" s="114" t="s">
        <v>233</v>
      </c>
      <c r="D50" s="129"/>
      <c r="E50" s="129"/>
      <c r="F50" s="129"/>
      <c r="G50" s="129"/>
      <c r="H50" s="129"/>
      <c r="I50" s="228"/>
      <c r="J50" s="117" t="s">
        <v>234</v>
      </c>
      <c r="K50" s="113" t="s">
        <v>45</v>
      </c>
    </row>
    <row r="51" spans="1:11" s="109" customFormat="1" ht="22.5" customHeight="1" thickBot="1" x14ac:dyDescent="0.25">
      <c r="A51" s="113" t="s">
        <v>46</v>
      </c>
      <c r="B51" s="180"/>
      <c r="C51" s="28"/>
      <c r="D51" s="28"/>
      <c r="E51" s="28"/>
      <c r="F51" s="113" t="s">
        <v>32</v>
      </c>
      <c r="G51" s="28"/>
      <c r="H51" s="28"/>
      <c r="I51" s="28"/>
      <c r="J51" s="181"/>
      <c r="K51" s="113" t="s">
        <v>46</v>
      </c>
    </row>
    <row r="52" spans="1:11" s="109" customFormat="1" ht="22.5" customHeight="1" x14ac:dyDescent="0.2">
      <c r="B52" s="180"/>
      <c r="C52" s="28"/>
      <c r="D52" s="28"/>
      <c r="E52" s="28"/>
      <c r="F52" s="123" t="s">
        <v>133</v>
      </c>
      <c r="G52" s="28"/>
      <c r="H52" s="28"/>
      <c r="I52" s="28"/>
      <c r="J52" s="222"/>
    </row>
    <row r="53" spans="1:11" s="109" customFormat="1" ht="22.5" customHeight="1" thickBot="1" x14ac:dyDescent="0.25">
      <c r="B53" s="180"/>
      <c r="C53" s="28"/>
      <c r="D53" s="163"/>
      <c r="E53" s="163"/>
      <c r="F53" s="124" t="str">
        <f>F60</f>
        <v>HS Pavillion Ct. 3</v>
      </c>
      <c r="G53" s="163"/>
      <c r="H53" s="163"/>
      <c r="I53" s="28"/>
      <c r="J53" s="222"/>
    </row>
    <row r="54" spans="1:11" s="109" customFormat="1" ht="22.5" customHeight="1" x14ac:dyDescent="0.2">
      <c r="B54" s="180"/>
      <c r="C54" s="28"/>
      <c r="D54" s="164"/>
      <c r="E54" s="28"/>
      <c r="F54" s="191" t="s">
        <v>89</v>
      </c>
      <c r="G54" s="28"/>
      <c r="H54" s="165"/>
      <c r="I54" s="28"/>
      <c r="J54" s="222"/>
    </row>
    <row r="55" spans="1:11" s="109" customFormat="1" ht="22.5" customHeight="1" thickBot="1" x14ac:dyDescent="0.25">
      <c r="B55" s="180"/>
      <c r="C55" s="28"/>
      <c r="D55" s="167"/>
      <c r="E55" s="28"/>
      <c r="F55" s="168"/>
      <c r="G55" s="28"/>
      <c r="H55" s="169"/>
      <c r="I55" s="28"/>
      <c r="J55" s="222"/>
    </row>
    <row r="56" spans="1:11" s="109" customFormat="1" ht="22.5" customHeight="1" x14ac:dyDescent="0.2">
      <c r="B56" s="180"/>
      <c r="C56" s="28"/>
      <c r="D56" s="167"/>
      <c r="E56" s="176"/>
      <c r="F56" s="120" t="s">
        <v>94</v>
      </c>
      <c r="G56" s="28"/>
      <c r="H56" s="169"/>
      <c r="I56" s="28"/>
      <c r="J56" s="222"/>
    </row>
    <row r="57" spans="1:11" s="109" customFormat="1" ht="22.5" customHeight="1" x14ac:dyDescent="0.2">
      <c r="B57" s="180"/>
      <c r="C57" s="28"/>
      <c r="D57" s="167" t="s">
        <v>235</v>
      </c>
      <c r="E57" s="176"/>
      <c r="F57" s="113"/>
      <c r="G57" s="28"/>
      <c r="H57" s="169" t="s">
        <v>122</v>
      </c>
      <c r="I57" s="28"/>
      <c r="J57" s="222"/>
    </row>
    <row r="58" spans="1:11" s="109" customFormat="1" ht="22.5" customHeight="1" thickBot="1" x14ac:dyDescent="0.25">
      <c r="B58" s="180"/>
      <c r="C58" s="173"/>
      <c r="D58" s="170" t="str">
        <f>D80</f>
        <v>HS Pavillion Ct. 4</v>
      </c>
      <c r="E58" s="162"/>
      <c r="F58" s="113" t="s">
        <v>236</v>
      </c>
      <c r="G58" s="162"/>
      <c r="H58" s="171" t="str">
        <f>F53</f>
        <v>HS Pavillion Ct. 3</v>
      </c>
      <c r="I58" s="163"/>
      <c r="J58" s="222"/>
    </row>
    <row r="59" spans="1:11" s="109" customFormat="1" ht="22.5" customHeight="1" x14ac:dyDescent="0.2">
      <c r="B59" s="180"/>
      <c r="C59" s="164"/>
      <c r="D59" s="184" t="s">
        <v>237</v>
      </c>
      <c r="E59" s="162"/>
      <c r="F59" s="123" t="s">
        <v>114</v>
      </c>
      <c r="G59" s="28"/>
      <c r="H59" s="182" t="s">
        <v>115</v>
      </c>
      <c r="I59" s="165"/>
      <c r="J59" s="222"/>
    </row>
    <row r="60" spans="1:11" s="109" customFormat="1" ht="22.5" customHeight="1" thickBot="1" x14ac:dyDescent="0.25">
      <c r="B60" s="180"/>
      <c r="C60" s="167"/>
      <c r="D60" s="167"/>
      <c r="E60" s="163"/>
      <c r="F60" s="124" t="str">
        <f>G7</f>
        <v>HS Pavillion Ct. 3</v>
      </c>
      <c r="G60" s="163"/>
      <c r="H60" s="182"/>
      <c r="I60" s="169"/>
      <c r="J60" s="222"/>
    </row>
    <row r="61" spans="1:11" s="109" customFormat="1" ht="22.5" customHeight="1" x14ac:dyDescent="0.2">
      <c r="B61" s="180"/>
      <c r="C61" s="167"/>
      <c r="D61" s="167"/>
      <c r="E61" s="164"/>
      <c r="F61" s="220" t="s">
        <v>157</v>
      </c>
      <c r="G61" s="165"/>
      <c r="H61" s="182"/>
      <c r="I61" s="169"/>
      <c r="J61" s="222"/>
    </row>
    <row r="62" spans="1:11" s="109" customFormat="1" ht="22.5" customHeight="1" thickBot="1" x14ac:dyDescent="0.25">
      <c r="B62" s="180"/>
      <c r="C62" s="167"/>
      <c r="D62" s="167"/>
      <c r="E62" s="167" t="s">
        <v>131</v>
      </c>
      <c r="F62" s="168"/>
      <c r="G62" s="169" t="s">
        <v>132</v>
      </c>
      <c r="H62" s="169"/>
      <c r="I62" s="169"/>
      <c r="J62" s="222"/>
    </row>
    <row r="63" spans="1:11" s="109" customFormat="1" ht="22.5" customHeight="1" thickBot="1" x14ac:dyDescent="0.25">
      <c r="B63" s="180"/>
      <c r="C63" s="167"/>
      <c r="D63" s="183"/>
      <c r="E63" s="170" t="str">
        <f>G63</f>
        <v>HS Pavillion Ct. 3</v>
      </c>
      <c r="F63" s="115" t="s">
        <v>37</v>
      </c>
      <c r="G63" s="171" t="str">
        <f>F53</f>
        <v>HS Pavillion Ct. 3</v>
      </c>
      <c r="H63" s="173"/>
      <c r="I63" s="169"/>
      <c r="J63" s="222"/>
    </row>
    <row r="64" spans="1:11" s="109" customFormat="1" ht="22.5" customHeight="1" thickBot="1" x14ac:dyDescent="0.25">
      <c r="B64" s="180"/>
      <c r="C64" s="167"/>
      <c r="D64" s="28"/>
      <c r="E64" s="174" t="s">
        <v>109</v>
      </c>
      <c r="F64" s="113" t="s">
        <v>38</v>
      </c>
      <c r="G64" s="182" t="s">
        <v>55</v>
      </c>
      <c r="H64" s="162"/>
      <c r="I64" s="169"/>
      <c r="J64" s="222"/>
    </row>
    <row r="65" spans="2:10" s="109" customFormat="1" ht="22.5" customHeight="1" x14ac:dyDescent="0.2">
      <c r="B65" s="180"/>
      <c r="C65" s="167"/>
      <c r="D65" s="28"/>
      <c r="E65" s="114"/>
      <c r="F65" s="123" t="s">
        <v>137</v>
      </c>
      <c r="G65" s="169"/>
      <c r="H65" s="28"/>
      <c r="I65" s="169"/>
      <c r="J65" s="222"/>
    </row>
    <row r="66" spans="2:10" s="109" customFormat="1" ht="22.5" customHeight="1" thickBot="1" x14ac:dyDescent="0.25">
      <c r="B66" s="180"/>
      <c r="C66" s="167"/>
      <c r="D66" s="28"/>
      <c r="E66" s="116"/>
      <c r="F66" s="124" t="str">
        <f>H7</f>
        <v>HS Pavillion Ct. 4</v>
      </c>
      <c r="G66" s="173"/>
      <c r="H66" s="28"/>
      <c r="I66" s="169"/>
      <c r="J66" s="222"/>
    </row>
    <row r="67" spans="2:10" s="109" customFormat="1" ht="22.5" customHeight="1" x14ac:dyDescent="0.2">
      <c r="B67" s="180"/>
      <c r="C67" s="167"/>
      <c r="D67" s="28"/>
      <c r="E67" s="28"/>
      <c r="F67" s="192" t="s">
        <v>238</v>
      </c>
      <c r="G67" s="28"/>
      <c r="H67" s="28"/>
      <c r="I67" s="169"/>
      <c r="J67" s="222"/>
    </row>
    <row r="68" spans="2:10" s="109" customFormat="1" ht="22.5" customHeight="1" thickBot="1" x14ac:dyDescent="0.25">
      <c r="B68" s="180"/>
      <c r="C68" s="167" t="s">
        <v>239</v>
      </c>
      <c r="D68" s="28"/>
      <c r="E68" s="28"/>
      <c r="F68" s="168"/>
      <c r="G68" s="28"/>
      <c r="H68" s="28"/>
      <c r="I68" s="169" t="s">
        <v>151</v>
      </c>
      <c r="J68" s="222"/>
    </row>
    <row r="69" spans="2:10" s="109" customFormat="1" ht="22.5" customHeight="1" thickBot="1" x14ac:dyDescent="0.25">
      <c r="B69" s="125"/>
      <c r="C69" s="175" t="str">
        <f>D80</f>
        <v>HS Pavillion Ct. 4</v>
      </c>
      <c r="D69" s="28"/>
      <c r="E69" s="28"/>
      <c r="F69" s="115" t="s">
        <v>117</v>
      </c>
      <c r="G69" s="28"/>
      <c r="H69" s="28"/>
      <c r="I69" s="193" t="str">
        <f>H58</f>
        <v>HS Pavillion Ct. 3</v>
      </c>
      <c r="J69" s="125"/>
    </row>
    <row r="70" spans="2:10" s="109" customFormat="1" ht="22.5" customHeight="1" x14ac:dyDescent="0.2">
      <c r="B70" s="113"/>
      <c r="C70" s="114" t="s">
        <v>240</v>
      </c>
      <c r="D70" s="113"/>
      <c r="E70" s="166"/>
      <c r="F70" s="113"/>
      <c r="G70" s="166"/>
      <c r="H70" s="113"/>
      <c r="I70" s="117" t="s">
        <v>130</v>
      </c>
      <c r="J70" s="113"/>
    </row>
    <row r="71" spans="2:10" s="109" customFormat="1" ht="22.5" customHeight="1" x14ac:dyDescent="0.2">
      <c r="B71" s="181"/>
      <c r="D71" s="113"/>
      <c r="E71" s="166"/>
      <c r="F71" s="113"/>
      <c r="G71" s="113"/>
      <c r="H71" s="113"/>
      <c r="I71" s="181"/>
    </row>
    <row r="72" spans="2:10" s="109" customFormat="1" ht="22.5" customHeight="1" x14ac:dyDescent="0.2">
      <c r="B72" s="113"/>
      <c r="C72" s="174"/>
      <c r="D72" s="113"/>
      <c r="E72" s="113"/>
      <c r="F72" s="126"/>
      <c r="G72" s="113"/>
      <c r="H72" s="113"/>
      <c r="I72" s="117"/>
      <c r="J72" s="112"/>
    </row>
    <row r="73" spans="2:10" s="109" customFormat="1" ht="22.5" customHeight="1" thickBot="1" x14ac:dyDescent="0.25">
      <c r="B73" s="113"/>
      <c r="C73" s="114"/>
      <c r="D73" s="113"/>
      <c r="E73" s="113"/>
      <c r="F73" s="113" t="s">
        <v>93</v>
      </c>
      <c r="G73" s="113"/>
      <c r="H73" s="166"/>
      <c r="I73" s="117"/>
      <c r="J73" s="112"/>
    </row>
    <row r="74" spans="2:10" s="109" customFormat="1" ht="22.5" customHeight="1" x14ac:dyDescent="0.2">
      <c r="B74" s="113"/>
      <c r="C74" s="114"/>
      <c r="D74" s="113"/>
      <c r="E74" s="113"/>
      <c r="F74" s="123" t="s">
        <v>141</v>
      </c>
      <c r="G74" s="113"/>
      <c r="H74" s="166"/>
      <c r="I74" s="117"/>
      <c r="J74" s="112"/>
    </row>
    <row r="75" spans="2:10" s="109" customFormat="1" ht="22.5" customHeight="1" thickBot="1" x14ac:dyDescent="0.25">
      <c r="B75" s="113"/>
      <c r="C75" s="114"/>
      <c r="D75" s="127"/>
      <c r="E75" s="223"/>
      <c r="F75" s="124" t="str">
        <f>F66</f>
        <v>HS Pavillion Ct. 4</v>
      </c>
      <c r="G75" s="224"/>
      <c r="H75" s="127"/>
      <c r="I75" s="117"/>
      <c r="J75" s="112"/>
    </row>
    <row r="76" spans="2:10" s="109" customFormat="1" ht="22.5" customHeight="1" x14ac:dyDescent="0.2">
      <c r="B76" s="113"/>
      <c r="C76" s="114"/>
      <c r="D76" s="128"/>
      <c r="E76" s="166"/>
      <c r="F76" s="191" t="s">
        <v>79</v>
      </c>
      <c r="G76" s="166"/>
      <c r="H76" s="172"/>
      <c r="I76" s="117"/>
      <c r="J76" s="112"/>
    </row>
    <row r="77" spans="2:10" s="109" customFormat="1" ht="22.5" customHeight="1" thickBot="1" x14ac:dyDescent="0.25">
      <c r="B77" s="113"/>
      <c r="C77" s="114"/>
      <c r="D77" s="114"/>
      <c r="E77" s="113"/>
      <c r="F77" s="168"/>
      <c r="G77" s="113"/>
      <c r="H77" s="117"/>
      <c r="I77" s="117"/>
      <c r="J77" s="112"/>
    </row>
    <row r="78" spans="2:10" s="109" customFormat="1" ht="22.5" customHeight="1" x14ac:dyDescent="0.2">
      <c r="B78" s="113"/>
      <c r="C78" s="114"/>
      <c r="D78" s="114"/>
      <c r="E78" s="113"/>
      <c r="F78" s="120" t="s">
        <v>241</v>
      </c>
      <c r="G78" s="113"/>
      <c r="H78" s="117"/>
      <c r="I78" s="117"/>
      <c r="J78" s="112"/>
    </row>
    <row r="79" spans="2:10" s="109" customFormat="1" ht="22.5" customHeight="1" x14ac:dyDescent="0.2">
      <c r="B79" s="113"/>
      <c r="C79" s="114"/>
      <c r="D79" s="174" t="s">
        <v>134</v>
      </c>
      <c r="E79" s="113"/>
      <c r="F79" s="166"/>
      <c r="G79" s="113"/>
      <c r="H79" s="117" t="s">
        <v>138</v>
      </c>
      <c r="I79" s="117"/>
      <c r="J79" s="112"/>
    </row>
    <row r="80" spans="2:10" s="109" customFormat="1" ht="22.5" customHeight="1" thickBot="1" x14ac:dyDescent="0.25">
      <c r="B80" s="113"/>
      <c r="C80" s="125"/>
      <c r="D80" s="175" t="str">
        <f>H80</f>
        <v>HS Pavillion Ct. 4</v>
      </c>
      <c r="E80" s="113"/>
      <c r="F80" s="113"/>
      <c r="G80" s="113"/>
      <c r="H80" s="122" t="str">
        <f>F85</f>
        <v>HS Pavillion Ct. 4</v>
      </c>
      <c r="I80" s="125"/>
      <c r="J80" s="112"/>
    </row>
    <row r="81" spans="2:10" s="109" customFormat="1" ht="22.5" customHeight="1" x14ac:dyDescent="0.2">
      <c r="B81" s="113"/>
      <c r="C81" s="113"/>
      <c r="D81" s="114" t="s">
        <v>136</v>
      </c>
      <c r="E81" s="113"/>
      <c r="F81" s="113"/>
      <c r="G81" s="113"/>
      <c r="H81" s="117" t="s">
        <v>176</v>
      </c>
      <c r="I81" s="113"/>
      <c r="J81" s="112"/>
    </row>
    <row r="82" spans="2:10" s="109" customFormat="1" ht="22.5" customHeight="1" x14ac:dyDescent="0.2">
      <c r="B82" s="113"/>
      <c r="C82" s="113"/>
      <c r="D82" s="114"/>
      <c r="E82" s="113"/>
      <c r="F82" s="113"/>
      <c r="G82" s="113"/>
      <c r="H82" s="117"/>
      <c r="I82" s="113"/>
      <c r="J82" s="112"/>
    </row>
    <row r="83" spans="2:10" s="109" customFormat="1" ht="22.5" customHeight="1" thickBot="1" x14ac:dyDescent="0.25">
      <c r="B83" s="113"/>
      <c r="C83" s="113"/>
      <c r="D83" s="167"/>
      <c r="E83" s="28"/>
      <c r="F83" s="113" t="s">
        <v>112</v>
      </c>
      <c r="G83" s="28"/>
      <c r="H83" s="169"/>
      <c r="I83" s="113"/>
      <c r="J83" s="112"/>
    </row>
    <row r="84" spans="2:10" s="109" customFormat="1" ht="22.5" customHeight="1" x14ac:dyDescent="0.2">
      <c r="B84" s="113"/>
      <c r="C84" s="113"/>
      <c r="D84" s="167"/>
      <c r="E84" s="28"/>
      <c r="F84" s="123" t="s">
        <v>139</v>
      </c>
      <c r="G84" s="28"/>
      <c r="H84" s="169"/>
      <c r="I84" s="113"/>
      <c r="J84" s="112"/>
    </row>
    <row r="85" spans="2:10" s="109" customFormat="1" ht="22.5" customHeight="1" thickBot="1" x14ac:dyDescent="0.25">
      <c r="B85" s="113"/>
      <c r="C85" s="113"/>
      <c r="D85" s="177"/>
      <c r="E85" s="163"/>
      <c r="F85" s="124" t="str">
        <f>F75</f>
        <v>HS Pavillion Ct. 4</v>
      </c>
      <c r="G85" s="163"/>
      <c r="H85" s="173"/>
      <c r="I85" s="113"/>
      <c r="J85" s="112"/>
    </row>
    <row r="86" spans="2:10" s="109" customFormat="1" ht="22.5" customHeight="1" x14ac:dyDescent="0.2">
      <c r="B86" s="113"/>
      <c r="C86" s="113"/>
      <c r="D86" s="195"/>
      <c r="E86" s="28"/>
      <c r="F86" s="191" t="s">
        <v>92</v>
      </c>
      <c r="G86" s="28"/>
      <c r="H86" s="195"/>
      <c r="I86" s="113"/>
      <c r="J86" s="112"/>
    </row>
    <row r="87" spans="2:10" s="109" customFormat="1" ht="22.5" customHeight="1" thickBot="1" x14ac:dyDescent="0.25">
      <c r="B87" s="113"/>
      <c r="C87" s="113"/>
      <c r="D87" s="28"/>
      <c r="E87" s="28"/>
      <c r="F87" s="168"/>
      <c r="G87" s="28"/>
      <c r="H87" s="28"/>
      <c r="I87" s="113"/>
      <c r="J87" s="112"/>
    </row>
    <row r="88" spans="2:10" s="109" customFormat="1" ht="22.5" customHeight="1" x14ac:dyDescent="0.2">
      <c r="B88" s="113"/>
      <c r="C88" s="113"/>
      <c r="D88" s="28"/>
      <c r="E88" s="176"/>
      <c r="F88" s="115" t="s">
        <v>36</v>
      </c>
      <c r="G88" s="28"/>
      <c r="H88" s="28"/>
      <c r="I88" s="113"/>
      <c r="J88" s="112"/>
    </row>
    <row r="89" spans="2:10" s="109" customFormat="1" ht="22.5" customHeight="1" x14ac:dyDescent="0.2">
      <c r="D89" s="113"/>
      <c r="E89" s="113"/>
      <c r="F89" s="113"/>
      <c r="G89" s="113"/>
      <c r="H89" s="28"/>
      <c r="I89" s="28"/>
      <c r="J89" s="228"/>
    </row>
    <row r="90" spans="2:10" s="109" customFormat="1" ht="22.5" customHeight="1" x14ac:dyDescent="0.2">
      <c r="B90" s="189"/>
      <c r="C90" s="22" t="s">
        <v>61</v>
      </c>
      <c r="F90" s="110"/>
    </row>
  </sheetData>
  <mergeCells count="6">
    <mergeCell ref="B5:J5"/>
    <mergeCell ref="B9:J9"/>
    <mergeCell ref="B1:J1"/>
    <mergeCell ref="B2:J2"/>
    <mergeCell ref="B3:D3"/>
    <mergeCell ref="B4:J4"/>
  </mergeCells>
  <printOptions horizontalCentered="1" verticalCentered="1"/>
  <pageMargins left="0.25" right="0.25" top="0.22" bottom="0.24" header="0.22" footer="0.24"/>
  <pageSetup scale="44" fitToHeight="2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workbookViewId="0">
      <selection activeCell="A9" sqref="A9"/>
    </sheetView>
  </sheetViews>
  <sheetFormatPr baseColWidth="10" defaultRowHeight="13" x14ac:dyDescent="0.15"/>
  <cols>
    <col min="1" max="1" width="18.6640625" customWidth="1"/>
    <col min="2" max="10" width="24.6640625" customWidth="1"/>
    <col min="11" max="11" width="18.6640625" customWidth="1"/>
    <col min="12" max="256" width="8.83203125" customWidth="1"/>
  </cols>
  <sheetData>
    <row r="1" spans="1:11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8" x14ac:dyDescent="0.2">
      <c r="A3" s="365"/>
      <c r="B3" s="365"/>
      <c r="C3" s="365"/>
      <c r="D3" s="5"/>
      <c r="E3" s="5"/>
    </row>
    <row r="4" spans="1:11" ht="20" x14ac:dyDescent="0.2">
      <c r="A4" s="362" t="str">
        <f>Pools!A10</f>
        <v>Division I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11" ht="20" x14ac:dyDescent="0.2">
      <c r="A5" s="366" t="s">
        <v>69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20" x14ac:dyDescent="0.2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1" s="1" customFormat="1" ht="14" x14ac:dyDescent="0.15">
      <c r="A7"/>
      <c r="B7"/>
      <c r="D7" s="59" t="s">
        <v>493</v>
      </c>
      <c r="E7" s="59" t="s">
        <v>494</v>
      </c>
      <c r="F7" s="51" t="s">
        <v>42</v>
      </c>
      <c r="G7" s="59" t="s">
        <v>250</v>
      </c>
      <c r="H7" s="59" t="s">
        <v>251</v>
      </c>
      <c r="I7" s="50"/>
      <c r="J7"/>
      <c r="K7"/>
    </row>
    <row r="8" spans="1:11" x14ac:dyDescent="0.15">
      <c r="F8" s="19"/>
    </row>
    <row r="9" spans="1:11" ht="14" x14ac:dyDescent="0.15">
      <c r="A9" s="48"/>
      <c r="B9" s="367" t="s">
        <v>41</v>
      </c>
      <c r="C9" s="367"/>
      <c r="D9" s="367"/>
      <c r="E9" s="367"/>
      <c r="F9" s="367"/>
      <c r="G9" s="367"/>
      <c r="H9" s="367"/>
      <c r="I9" s="367"/>
      <c r="J9" s="367"/>
    </row>
    <row r="10" spans="1:11" ht="28.5" customHeight="1" x14ac:dyDescent="0.15">
      <c r="E10" s="48"/>
      <c r="F10" s="51"/>
      <c r="G10" s="48"/>
      <c r="H10" s="48"/>
      <c r="I10" s="48"/>
    </row>
    <row r="11" spans="1:11" s="26" customFormat="1" ht="27" customHeight="1" thickBot="1" x14ac:dyDescent="0.2">
      <c r="A11"/>
      <c r="B11"/>
      <c r="C11" s="6"/>
      <c r="D11" s="6"/>
      <c r="E11" s="6"/>
      <c r="F11" s="16" t="s">
        <v>40</v>
      </c>
      <c r="G11" s="6"/>
      <c r="H11" s="6"/>
      <c r="I11" s="6"/>
      <c r="J11"/>
      <c r="K11"/>
    </row>
    <row r="12" spans="1:11" s="26" customFormat="1" ht="27" customHeight="1" x14ac:dyDescent="0.15">
      <c r="A12"/>
      <c r="B12"/>
      <c r="C12" s="6"/>
      <c r="D12" s="6"/>
      <c r="E12" s="6"/>
      <c r="F12" s="239" t="s">
        <v>132</v>
      </c>
      <c r="G12" s="6"/>
      <c r="H12" s="6"/>
      <c r="I12" s="6"/>
      <c r="J12" s="49"/>
      <c r="K12"/>
    </row>
    <row r="13" spans="1:11" s="26" customFormat="1" ht="27" customHeight="1" thickBot="1" x14ac:dyDescent="0.2">
      <c r="A13"/>
      <c r="B13"/>
      <c r="C13" s="6"/>
      <c r="D13" s="240"/>
      <c r="E13" s="240"/>
      <c r="F13" s="241" t="str">
        <f>F33</f>
        <v>Mid College Ct. 30</v>
      </c>
      <c r="G13" s="240"/>
      <c r="H13" s="240"/>
      <c r="I13" s="6"/>
      <c r="J13" s="49"/>
      <c r="K13"/>
    </row>
    <row r="14" spans="1:11" s="26" customFormat="1" ht="27" customHeight="1" x14ac:dyDescent="0.15">
      <c r="A14"/>
      <c r="B14"/>
      <c r="C14" s="6"/>
      <c r="D14" s="242"/>
      <c r="E14" s="6"/>
      <c r="F14" s="243" t="s">
        <v>108</v>
      </c>
      <c r="G14" s="6"/>
      <c r="H14" s="244"/>
      <c r="I14" s="6"/>
      <c r="J14" s="49"/>
      <c r="K14"/>
    </row>
    <row r="15" spans="1:11" s="26" customFormat="1" ht="27" customHeight="1" thickBot="1" x14ac:dyDescent="0.2">
      <c r="A15"/>
      <c r="B15"/>
      <c r="C15" s="6"/>
      <c r="D15" s="245"/>
      <c r="E15" s="6"/>
      <c r="F15" s="246"/>
      <c r="G15" s="6"/>
      <c r="H15" s="247"/>
      <c r="I15" s="6"/>
      <c r="J15" s="49"/>
      <c r="K15"/>
    </row>
    <row r="16" spans="1:11" s="26" customFormat="1" ht="27" customHeight="1" x14ac:dyDescent="0.15">
      <c r="A16"/>
      <c r="B16"/>
      <c r="C16" s="6"/>
      <c r="D16" s="245"/>
      <c r="E16" s="190"/>
      <c r="F16" s="248" t="s">
        <v>143</v>
      </c>
      <c r="G16" s="6"/>
      <c r="H16" s="247"/>
      <c r="I16" s="6"/>
      <c r="J16" s="49"/>
      <c r="K16"/>
    </row>
    <row r="17" spans="1:11" s="26" customFormat="1" ht="27" customHeight="1" x14ac:dyDescent="0.15">
      <c r="A17"/>
      <c r="B17"/>
      <c r="C17" s="6"/>
      <c r="D17" s="245" t="s">
        <v>151</v>
      </c>
      <c r="E17" s="190"/>
      <c r="F17" s="16"/>
      <c r="G17" s="6"/>
      <c r="H17" s="247" t="s">
        <v>135</v>
      </c>
      <c r="I17" s="6"/>
      <c r="J17" s="49"/>
      <c r="K17"/>
    </row>
    <row r="18" spans="1:11" s="26" customFormat="1" ht="27" customHeight="1" thickBot="1" x14ac:dyDescent="0.2">
      <c r="A18"/>
      <c r="B18"/>
      <c r="C18" s="249"/>
      <c r="D18" s="250" t="str">
        <f>D36</f>
        <v>Mid College Ct. 30</v>
      </c>
      <c r="E18" s="251"/>
      <c r="F18" s="16" t="s">
        <v>243</v>
      </c>
      <c r="G18" s="251"/>
      <c r="H18" s="252" t="str">
        <f>H36</f>
        <v>Mid College Ct. 29</v>
      </c>
      <c r="I18" s="240"/>
      <c r="J18" s="49"/>
      <c r="K18"/>
    </row>
    <row r="19" spans="1:11" s="26" customFormat="1" ht="27" customHeight="1" x14ac:dyDescent="0.15">
      <c r="A19"/>
      <c r="B19"/>
      <c r="C19" s="242"/>
      <c r="D19" s="253" t="s">
        <v>167</v>
      </c>
      <c r="E19" s="251"/>
      <c r="F19" s="239" t="s">
        <v>114</v>
      </c>
      <c r="G19" s="6"/>
      <c r="H19" s="254" t="s">
        <v>90</v>
      </c>
      <c r="I19" s="244"/>
      <c r="J19" s="49"/>
      <c r="K19"/>
    </row>
    <row r="20" spans="1:11" s="26" customFormat="1" ht="27" customHeight="1" thickBot="1" x14ac:dyDescent="0.2">
      <c r="A20"/>
      <c r="B20"/>
      <c r="C20" s="245"/>
      <c r="D20" s="245"/>
      <c r="E20" s="240"/>
      <c r="F20" s="241" t="str">
        <f>E7</f>
        <v>Mid College Ct. 30</v>
      </c>
      <c r="G20" s="240"/>
      <c r="H20" s="254"/>
      <c r="I20" s="247"/>
      <c r="J20" s="49"/>
      <c r="K20"/>
    </row>
    <row r="21" spans="1:11" s="26" customFormat="1" ht="27" customHeight="1" x14ac:dyDescent="0.15">
      <c r="A21"/>
      <c r="B21"/>
      <c r="C21" s="245"/>
      <c r="D21" s="245"/>
      <c r="E21" s="242"/>
      <c r="F21" s="255" t="s">
        <v>252</v>
      </c>
      <c r="G21" s="244"/>
      <c r="H21" s="254"/>
      <c r="I21" s="247"/>
      <c r="J21" s="49"/>
      <c r="K21"/>
    </row>
    <row r="22" spans="1:11" s="26" customFormat="1" ht="27" customHeight="1" thickBot="1" x14ac:dyDescent="0.2">
      <c r="A22"/>
      <c r="B22"/>
      <c r="C22" s="245"/>
      <c r="D22" s="245"/>
      <c r="E22" s="245" t="s">
        <v>131</v>
      </c>
      <c r="F22" s="246"/>
      <c r="G22" s="247" t="s">
        <v>127</v>
      </c>
      <c r="H22" s="247"/>
      <c r="I22" s="247"/>
      <c r="J22" s="49"/>
      <c r="K22"/>
    </row>
    <row r="23" spans="1:11" s="26" customFormat="1" ht="27" customHeight="1" thickBot="1" x14ac:dyDescent="0.2">
      <c r="A23"/>
      <c r="B23"/>
      <c r="C23" s="245"/>
      <c r="D23" s="256"/>
      <c r="E23" s="250" t="str">
        <f>F13</f>
        <v>Mid College Ct. 30</v>
      </c>
      <c r="F23" s="248" t="s">
        <v>81</v>
      </c>
      <c r="G23" s="252" t="str">
        <f>F39</f>
        <v>Mid College Ct. 29</v>
      </c>
      <c r="H23" s="249"/>
      <c r="I23" s="247"/>
      <c r="J23" s="49"/>
      <c r="K23"/>
    </row>
    <row r="24" spans="1:11" s="26" customFormat="1" ht="27" customHeight="1" thickBot="1" x14ac:dyDescent="0.2">
      <c r="A24"/>
      <c r="B24"/>
      <c r="C24" s="245"/>
      <c r="D24" s="6"/>
      <c r="E24" s="257" t="s">
        <v>109</v>
      </c>
      <c r="F24" s="16" t="s">
        <v>72</v>
      </c>
      <c r="G24" s="254" t="s">
        <v>60</v>
      </c>
      <c r="H24" s="251"/>
      <c r="I24" s="247"/>
      <c r="J24" s="49"/>
      <c r="K24"/>
    </row>
    <row r="25" spans="1:11" s="26" customFormat="1" ht="27" customHeight="1" x14ac:dyDescent="0.15">
      <c r="A25"/>
      <c r="B25"/>
      <c r="C25" s="245"/>
      <c r="D25" s="6"/>
      <c r="E25" s="258"/>
      <c r="F25" s="239" t="s">
        <v>63</v>
      </c>
      <c r="G25" s="247"/>
      <c r="H25" s="6"/>
      <c r="I25" s="247"/>
      <c r="J25" s="49"/>
      <c r="K25"/>
    </row>
    <row r="26" spans="1:11" s="26" customFormat="1" ht="27" customHeight="1" thickBot="1" x14ac:dyDescent="0.2">
      <c r="A26"/>
      <c r="B26"/>
      <c r="C26" s="245"/>
      <c r="D26" s="6"/>
      <c r="E26" s="259"/>
      <c r="F26" s="241" t="str">
        <f>D7</f>
        <v>Mid College Ct. 29</v>
      </c>
      <c r="G26" s="249"/>
      <c r="H26" s="6"/>
      <c r="I26" s="247"/>
      <c r="J26" s="49"/>
      <c r="K26"/>
    </row>
    <row r="27" spans="1:11" s="26" customFormat="1" ht="27" customHeight="1" thickBot="1" x14ac:dyDescent="0.2">
      <c r="A27"/>
      <c r="B27" s="260"/>
      <c r="C27" s="245" t="s">
        <v>230</v>
      </c>
      <c r="D27" s="6"/>
      <c r="E27" s="6"/>
      <c r="F27" s="261" t="s">
        <v>160</v>
      </c>
      <c r="G27" s="6"/>
      <c r="H27" s="6"/>
      <c r="I27" s="247" t="s">
        <v>128</v>
      </c>
      <c r="J27" s="262"/>
      <c r="K27"/>
    </row>
    <row r="28" spans="1:11" s="26" customFormat="1" ht="27" customHeight="1" thickBot="1" x14ac:dyDescent="0.2">
      <c r="A28"/>
      <c r="B28" s="263"/>
      <c r="C28" s="264" t="str">
        <f>D18</f>
        <v>Mid College Ct. 30</v>
      </c>
      <c r="D28" s="6"/>
      <c r="E28" s="6"/>
      <c r="F28" s="246"/>
      <c r="G28" s="6"/>
      <c r="H28" s="6"/>
      <c r="I28" s="265" t="str">
        <f>H18</f>
        <v>Mid College Ct. 29</v>
      </c>
      <c r="J28" s="266"/>
      <c r="K28"/>
    </row>
    <row r="29" spans="1:11" s="26" customFormat="1" ht="27" customHeight="1" x14ac:dyDescent="0.15">
      <c r="A29" s="8"/>
      <c r="B29" s="258"/>
      <c r="C29" s="258" t="s">
        <v>253</v>
      </c>
      <c r="D29" s="16"/>
      <c r="E29" s="17"/>
      <c r="F29" s="248" t="s">
        <v>120</v>
      </c>
      <c r="G29" s="16"/>
      <c r="H29" s="16"/>
      <c r="I29" s="267" t="s">
        <v>165</v>
      </c>
      <c r="J29" s="267"/>
      <c r="K29"/>
    </row>
    <row r="30" spans="1:11" s="26" customFormat="1" ht="27" customHeight="1" x14ac:dyDescent="0.15">
      <c r="A30" s="8"/>
      <c r="B30" s="258"/>
      <c r="C30" s="268"/>
      <c r="D30" s="16"/>
      <c r="E30" s="16"/>
      <c r="F30" s="21"/>
      <c r="G30" s="16"/>
      <c r="H30" s="16"/>
      <c r="I30" s="269"/>
      <c r="J30" s="270"/>
      <c r="K30"/>
    </row>
    <row r="31" spans="1:11" s="26" customFormat="1" ht="27" customHeight="1" thickBot="1" x14ac:dyDescent="0.2">
      <c r="A31" s="8"/>
      <c r="B31" s="258"/>
      <c r="C31" s="258"/>
      <c r="D31" s="16"/>
      <c r="E31" s="16"/>
      <c r="F31" s="16" t="s">
        <v>96</v>
      </c>
      <c r="G31" s="16"/>
      <c r="H31" s="17"/>
      <c r="I31" s="267"/>
      <c r="J31" s="270"/>
      <c r="K31"/>
    </row>
    <row r="32" spans="1:11" s="26" customFormat="1" ht="27" customHeight="1" x14ac:dyDescent="0.15">
      <c r="A32" s="8"/>
      <c r="B32" s="258"/>
      <c r="C32" s="258"/>
      <c r="D32" s="16"/>
      <c r="E32" s="16"/>
      <c r="F32" s="239" t="s">
        <v>133</v>
      </c>
      <c r="G32" s="16"/>
      <c r="H32" s="17"/>
      <c r="I32" s="267"/>
      <c r="J32" s="270"/>
      <c r="K32"/>
    </row>
    <row r="33" spans="1:11" s="26" customFormat="1" ht="27" customHeight="1" thickBot="1" x14ac:dyDescent="0.2">
      <c r="A33" s="8"/>
      <c r="B33" s="258"/>
      <c r="C33" s="258"/>
      <c r="D33" s="271"/>
      <c r="E33" s="272"/>
      <c r="F33" s="241" t="str">
        <f>F20</f>
        <v>Mid College Ct. 30</v>
      </c>
      <c r="G33" s="272"/>
      <c r="H33" s="271"/>
      <c r="I33" s="267"/>
      <c r="J33" s="270"/>
      <c r="K33"/>
    </row>
    <row r="34" spans="1:11" s="26" customFormat="1" ht="27" customHeight="1" x14ac:dyDescent="0.15">
      <c r="A34" s="8"/>
      <c r="B34" s="258"/>
      <c r="C34" s="258"/>
      <c r="D34" s="273"/>
      <c r="E34" s="17"/>
      <c r="F34" s="243" t="s">
        <v>89</v>
      </c>
      <c r="G34" s="17"/>
      <c r="H34" s="274"/>
      <c r="I34" s="267"/>
      <c r="J34" s="270"/>
      <c r="K34"/>
    </row>
    <row r="35" spans="1:11" s="26" customFormat="1" ht="27" customHeight="1" thickBot="1" x14ac:dyDescent="0.2">
      <c r="A35" s="8"/>
      <c r="B35" s="258"/>
      <c r="C35" s="258"/>
      <c r="D35" s="257" t="s">
        <v>122</v>
      </c>
      <c r="E35" s="16"/>
      <c r="F35" s="246"/>
      <c r="G35" s="16"/>
      <c r="H35" s="267" t="s">
        <v>126</v>
      </c>
      <c r="I35" s="267"/>
      <c r="J35" s="270"/>
      <c r="K35"/>
    </row>
    <row r="36" spans="1:11" s="26" customFormat="1" ht="27" customHeight="1" thickBot="1" x14ac:dyDescent="0.2">
      <c r="A36" s="8"/>
      <c r="B36" s="258"/>
      <c r="C36" s="275"/>
      <c r="D36" s="264" t="str">
        <f>E23</f>
        <v>Mid College Ct. 30</v>
      </c>
      <c r="E36" s="16"/>
      <c r="F36" s="276" t="s">
        <v>242</v>
      </c>
      <c r="G36" s="16"/>
      <c r="H36" s="277" t="str">
        <f>G23</f>
        <v>Mid College Ct. 29</v>
      </c>
      <c r="I36" s="275"/>
      <c r="J36" s="270"/>
      <c r="K36"/>
    </row>
    <row r="37" spans="1:11" s="26" customFormat="1" ht="27" customHeight="1" thickBot="1" x14ac:dyDescent="0.2">
      <c r="A37" s="8"/>
      <c r="B37" s="258"/>
      <c r="C37" s="16"/>
      <c r="D37" s="258" t="s">
        <v>115</v>
      </c>
      <c r="E37" s="6"/>
      <c r="F37" s="278" t="s">
        <v>155</v>
      </c>
      <c r="G37" s="6"/>
      <c r="H37" s="267" t="s">
        <v>211</v>
      </c>
      <c r="I37" s="16"/>
      <c r="J37" s="270"/>
      <c r="K37"/>
    </row>
    <row r="38" spans="1:11" s="26" customFormat="1" ht="27" customHeight="1" x14ac:dyDescent="0.15">
      <c r="A38" s="8"/>
      <c r="B38" s="258"/>
      <c r="C38" s="16"/>
      <c r="D38" s="245"/>
      <c r="E38" s="6"/>
      <c r="F38" s="239" t="s">
        <v>113</v>
      </c>
      <c r="G38" s="6"/>
      <c r="H38" s="247"/>
      <c r="I38" s="16"/>
      <c r="J38" s="270"/>
      <c r="K38"/>
    </row>
    <row r="39" spans="1:11" s="26" customFormat="1" ht="27" customHeight="1" thickBot="1" x14ac:dyDescent="0.2">
      <c r="A39" s="8"/>
      <c r="B39" s="258"/>
      <c r="C39" s="16"/>
      <c r="D39" s="279"/>
      <c r="E39" s="240"/>
      <c r="F39" s="241" t="str">
        <f>F26</f>
        <v>Mid College Ct. 29</v>
      </c>
      <c r="G39" s="240"/>
      <c r="H39" s="249"/>
      <c r="I39" s="16"/>
      <c r="J39" s="270"/>
      <c r="K39" s="8"/>
    </row>
    <row r="40" spans="1:11" s="26" customFormat="1" ht="27" customHeight="1" x14ac:dyDescent="0.15">
      <c r="A40" s="8"/>
      <c r="B40" s="245" t="s">
        <v>254</v>
      </c>
      <c r="C40" s="16"/>
      <c r="D40" s="280"/>
      <c r="E40" s="6"/>
      <c r="F40" s="243" t="s">
        <v>153</v>
      </c>
      <c r="G40" s="6"/>
      <c r="H40" s="280"/>
      <c r="I40" s="16"/>
      <c r="J40" s="247" t="s">
        <v>150</v>
      </c>
      <c r="K40"/>
    </row>
    <row r="41" spans="1:11" s="26" customFormat="1" ht="27" customHeight="1" thickBot="1" x14ac:dyDescent="0.2">
      <c r="A41" s="281"/>
      <c r="B41" s="250" t="str">
        <f>C28</f>
        <v>Mid College Ct. 30</v>
      </c>
      <c r="C41" s="16"/>
      <c r="D41" s="6"/>
      <c r="E41" s="6"/>
      <c r="F41" s="246"/>
      <c r="G41" s="6"/>
      <c r="H41" s="6"/>
      <c r="I41" s="16"/>
      <c r="J41" s="252" t="str">
        <f>I28</f>
        <v>Mid College Ct. 29</v>
      </c>
      <c r="K41" s="281"/>
    </row>
    <row r="42" spans="1:11" s="26" customFormat="1" ht="27" customHeight="1" x14ac:dyDescent="0.15">
      <c r="A42" s="16" t="s">
        <v>48</v>
      </c>
      <c r="B42" s="253" t="s">
        <v>255</v>
      </c>
      <c r="C42" s="16"/>
      <c r="D42" s="6"/>
      <c r="E42" s="190"/>
      <c r="F42" s="248" t="s">
        <v>71</v>
      </c>
      <c r="G42" s="6"/>
      <c r="H42"/>
      <c r="I42"/>
      <c r="J42" s="254" t="s">
        <v>166</v>
      </c>
      <c r="K42" s="16" t="s">
        <v>47</v>
      </c>
    </row>
    <row r="43" spans="1:11" s="26" customFormat="1" ht="27" customHeight="1" x14ac:dyDescent="0.15">
      <c r="A43" s="16" t="s">
        <v>46</v>
      </c>
      <c r="B43" s="258"/>
      <c r="C43" s="16"/>
      <c r="D43" s="6"/>
      <c r="E43" s="190"/>
      <c r="F43" s="16"/>
      <c r="G43" s="6"/>
      <c r="H43"/>
      <c r="I43"/>
      <c r="J43" s="269"/>
      <c r="K43" s="16" t="s">
        <v>46</v>
      </c>
    </row>
    <row r="44" spans="1:11" s="26" customFormat="1" ht="27" customHeight="1" x14ac:dyDescent="0.15">
      <c r="A44" s="8"/>
      <c r="B44" s="258"/>
      <c r="C44"/>
      <c r="D44" s="50"/>
      <c r="E44" s="50"/>
      <c r="F44" s="48"/>
      <c r="G44" s="278" t="s">
        <v>39</v>
      </c>
      <c r="H44" s="19"/>
      <c r="I44"/>
      <c r="J44" s="269"/>
      <c r="K44"/>
    </row>
    <row r="45" spans="1:11" s="26" customFormat="1" ht="27" customHeight="1" x14ac:dyDescent="0.15">
      <c r="A45" s="8"/>
      <c r="B45" s="258"/>
      <c r="C45"/>
      <c r="D45" s="50"/>
      <c r="E45" s="50"/>
      <c r="F45" s="48"/>
      <c r="G45" s="282" t="s">
        <v>141</v>
      </c>
      <c r="H45" s="19"/>
      <c r="I45"/>
      <c r="J45" s="269"/>
      <c r="K45"/>
    </row>
    <row r="46" spans="1:11" s="26" customFormat="1" ht="27" customHeight="1" thickBot="1" x14ac:dyDescent="0.2">
      <c r="A46" s="8"/>
      <c r="B46" s="258"/>
      <c r="C46" s="6"/>
      <c r="D46" s="6"/>
      <c r="E46" s="6"/>
      <c r="F46" s="271" t="s">
        <v>65</v>
      </c>
      <c r="G46" s="283" t="str">
        <f>F48</f>
        <v>Mid Classical Ct. 38</v>
      </c>
      <c r="H46" s="279"/>
      <c r="I46" s="6"/>
      <c r="J46" s="269"/>
      <c r="K46"/>
    </row>
    <row r="47" spans="1:11" s="26" customFormat="1" ht="27" customHeight="1" x14ac:dyDescent="0.15">
      <c r="A47" s="8"/>
      <c r="B47" s="258"/>
      <c r="C47" s="6"/>
      <c r="D47" s="6"/>
      <c r="E47" s="6"/>
      <c r="F47" s="284" t="s">
        <v>137</v>
      </c>
      <c r="G47" s="254" t="s">
        <v>59</v>
      </c>
      <c r="H47" s="244"/>
      <c r="I47" s="6"/>
      <c r="J47" s="269"/>
      <c r="K47"/>
    </row>
    <row r="48" spans="1:11" s="26" customFormat="1" ht="27" customHeight="1" thickBot="1" x14ac:dyDescent="0.2">
      <c r="A48" s="8"/>
      <c r="B48" s="258"/>
      <c r="C48" s="6"/>
      <c r="D48" s="240"/>
      <c r="E48" s="285"/>
      <c r="F48" s="286" t="str">
        <f>H7</f>
        <v>Mid Classical Ct. 38</v>
      </c>
      <c r="G48" s="287"/>
      <c r="H48" s="247"/>
      <c r="I48" s="6"/>
      <c r="J48" s="269"/>
      <c r="K48"/>
    </row>
    <row r="49" spans="1:11" s="26" customFormat="1" ht="27" customHeight="1" thickBot="1" x14ac:dyDescent="0.2">
      <c r="A49" s="8"/>
      <c r="B49" s="258"/>
      <c r="C49" s="6"/>
      <c r="D49" s="242"/>
      <c r="E49" s="6"/>
      <c r="F49" s="288" t="s">
        <v>256</v>
      </c>
      <c r="G49" s="17"/>
      <c r="H49" s="282" t="s">
        <v>139</v>
      </c>
      <c r="I49" s="279"/>
      <c r="J49" s="269"/>
      <c r="K49"/>
    </row>
    <row r="50" spans="1:11" s="26" customFormat="1" ht="27" customHeight="1" thickBot="1" x14ac:dyDescent="0.2">
      <c r="A50" s="8"/>
      <c r="B50" s="258"/>
      <c r="C50" s="6"/>
      <c r="D50" s="289" t="s">
        <v>121</v>
      </c>
      <c r="E50" s="290"/>
      <c r="F50" s="291"/>
      <c r="G50" s="17"/>
      <c r="H50" s="283" t="str">
        <f>G46</f>
        <v>Mid Classical Ct. 38</v>
      </c>
      <c r="I50" s="292"/>
      <c r="J50" s="269"/>
      <c r="K50"/>
    </row>
    <row r="51" spans="1:11" s="26" customFormat="1" ht="27" customHeight="1" thickTop="1" thickBot="1" x14ac:dyDescent="0.2">
      <c r="A51" s="8"/>
      <c r="B51" s="258"/>
      <c r="C51" s="249"/>
      <c r="D51" s="250" t="str">
        <f>F62</f>
        <v>Mid Classical Ct. 37</v>
      </c>
      <c r="E51" s="283"/>
      <c r="F51" s="248" t="s">
        <v>73</v>
      </c>
      <c r="G51" s="16"/>
      <c r="H51" s="254" t="s">
        <v>219</v>
      </c>
      <c r="I51" s="293"/>
      <c r="J51" s="269"/>
      <c r="K51"/>
    </row>
    <row r="52" spans="1:11" s="26" customFormat="1" ht="27" customHeight="1" thickBot="1" x14ac:dyDescent="0.2">
      <c r="A52" s="8"/>
      <c r="B52" s="258"/>
      <c r="C52" s="242"/>
      <c r="D52" s="253" t="s">
        <v>146</v>
      </c>
      <c r="E52" s="251"/>
      <c r="F52" s="271" t="s">
        <v>154</v>
      </c>
      <c r="G52" s="16"/>
      <c r="H52" s="254"/>
      <c r="I52" s="247"/>
      <c r="J52" s="269"/>
      <c r="K52"/>
    </row>
    <row r="53" spans="1:11" s="26" customFormat="1" ht="27" customHeight="1" x14ac:dyDescent="0.15">
      <c r="A53" s="8"/>
      <c r="B53" s="258"/>
      <c r="C53" s="253"/>
      <c r="D53" s="253"/>
      <c r="E53" s="251"/>
      <c r="F53" s="284" t="s">
        <v>62</v>
      </c>
      <c r="G53" s="16"/>
      <c r="H53" s="247"/>
      <c r="I53" s="247"/>
      <c r="J53" s="269"/>
      <c r="K53"/>
    </row>
    <row r="54" spans="1:11" s="26" customFormat="1" ht="27" customHeight="1" thickBot="1" x14ac:dyDescent="0.2">
      <c r="A54" s="93"/>
      <c r="C54" s="245"/>
      <c r="D54" s="279"/>
      <c r="E54" s="285"/>
      <c r="F54" s="286" t="str">
        <f>G7</f>
        <v>Mid Classical Ct. 37</v>
      </c>
      <c r="G54" s="294"/>
      <c r="H54" s="249"/>
      <c r="I54" s="254"/>
      <c r="J54" s="269"/>
      <c r="K54"/>
    </row>
    <row r="55" spans="1:11" s="26" customFormat="1" ht="27" customHeight="1" x14ac:dyDescent="0.15">
      <c r="A55" s="93"/>
      <c r="C55" s="245"/>
      <c r="D55" s="6"/>
      <c r="E55" s="6"/>
      <c r="F55" s="288" t="s">
        <v>168</v>
      </c>
      <c r="G55" s="17"/>
      <c r="H55" s="280"/>
      <c r="I55" s="254"/>
      <c r="J55" s="269"/>
      <c r="K55"/>
    </row>
    <row r="56" spans="1:11" s="26" customFormat="1" ht="27" customHeight="1" thickBot="1" x14ac:dyDescent="0.2">
      <c r="A56" s="8"/>
      <c r="B56" s="258"/>
      <c r="C56" s="245"/>
      <c r="D56" s="6"/>
      <c r="E56" s="6"/>
      <c r="F56" s="291"/>
      <c r="G56" s="17"/>
      <c r="H56" s="6"/>
      <c r="I56" s="282" t="s">
        <v>129</v>
      </c>
      <c r="J56" s="295"/>
      <c r="K56"/>
    </row>
    <row r="57" spans="1:11" s="26" customFormat="1" ht="27" customHeight="1" thickTop="1" thickBot="1" x14ac:dyDescent="0.2">
      <c r="A57" s="8"/>
      <c r="B57" s="258"/>
      <c r="C57" s="289" t="s">
        <v>235</v>
      </c>
      <c r="D57" s="6"/>
      <c r="E57" s="6"/>
      <c r="F57" s="248" t="s">
        <v>142</v>
      </c>
      <c r="G57" s="16"/>
      <c r="H57" s="6"/>
      <c r="I57" s="252" t="str">
        <f>H65</f>
        <v>Mid Classical Ct. 37</v>
      </c>
      <c r="J57" s="260"/>
      <c r="K57"/>
    </row>
    <row r="58" spans="1:11" ht="27" customHeight="1" thickBot="1" x14ac:dyDescent="0.2">
      <c r="A58" s="8"/>
      <c r="B58" s="259"/>
      <c r="C58" s="250" t="str">
        <f>D66</f>
        <v>Mid Classical Ct. 38</v>
      </c>
      <c r="D58" s="6"/>
      <c r="E58" s="6"/>
      <c r="F58" s="6"/>
      <c r="G58" s="16"/>
      <c r="H58" s="251"/>
      <c r="I58" s="254" t="s">
        <v>116</v>
      </c>
      <c r="J58" s="8"/>
    </row>
    <row r="59" spans="1:11" ht="27" customHeight="1" x14ac:dyDescent="0.15">
      <c r="B59" s="16"/>
      <c r="C59" s="253" t="s">
        <v>193</v>
      </c>
      <c r="D59" s="6"/>
      <c r="E59" s="6"/>
      <c r="F59" s="16"/>
      <c r="G59" s="16"/>
      <c r="H59" s="251"/>
      <c r="I59" s="254"/>
      <c r="J59" s="8"/>
    </row>
    <row r="60" spans="1:11" ht="27" customHeight="1" thickBot="1" x14ac:dyDescent="0.2">
      <c r="B60" s="16"/>
      <c r="C60" s="245"/>
      <c r="D60" s="17"/>
      <c r="E60" s="17"/>
      <c r="F60" s="271" t="s">
        <v>80</v>
      </c>
      <c r="G60" s="16"/>
      <c r="H60" s="6"/>
      <c r="I60" s="247"/>
      <c r="J60" s="8"/>
    </row>
    <row r="61" spans="1:11" ht="27" customHeight="1" x14ac:dyDescent="0.15">
      <c r="B61" s="16"/>
      <c r="C61" s="245"/>
      <c r="D61" s="16"/>
      <c r="E61" s="16"/>
      <c r="F61" s="284" t="s">
        <v>111</v>
      </c>
      <c r="G61" s="16"/>
      <c r="H61" s="6"/>
      <c r="I61" s="247"/>
      <c r="J61" s="8"/>
    </row>
    <row r="62" spans="1:11" ht="27" customHeight="1" thickBot="1" x14ac:dyDescent="0.2">
      <c r="B62" s="16"/>
      <c r="C62" s="245"/>
      <c r="D62" s="271"/>
      <c r="E62" s="296"/>
      <c r="F62" s="286" t="str">
        <f>F68</f>
        <v>Mid Classical Ct. 37</v>
      </c>
      <c r="G62" s="297"/>
      <c r="H62" s="240"/>
      <c r="I62" s="247"/>
      <c r="J62" s="8"/>
    </row>
    <row r="63" spans="1:11" ht="27" customHeight="1" x14ac:dyDescent="0.15">
      <c r="B63" s="16"/>
      <c r="C63" s="245"/>
      <c r="D63" s="245"/>
      <c r="E63" s="6"/>
      <c r="F63" s="298" t="s">
        <v>58</v>
      </c>
      <c r="G63" s="17"/>
      <c r="H63" s="247"/>
      <c r="I63" s="247"/>
      <c r="J63" s="8"/>
    </row>
    <row r="64" spans="1:11" ht="27" customHeight="1" thickBot="1" x14ac:dyDescent="0.2">
      <c r="B64" s="16"/>
      <c r="C64" s="245"/>
      <c r="D64" s="289"/>
      <c r="E64" s="290"/>
      <c r="F64" s="299"/>
      <c r="G64" s="16"/>
      <c r="H64" s="282" t="s">
        <v>257</v>
      </c>
      <c r="I64" s="247"/>
    </row>
    <row r="65" spans="1:10" ht="27" customHeight="1" thickTop="1" thickBot="1" x14ac:dyDescent="0.2">
      <c r="A65" s="16"/>
      <c r="B65" s="16"/>
      <c r="C65" s="245"/>
      <c r="D65" s="289" t="s">
        <v>134</v>
      </c>
      <c r="E65" s="283"/>
      <c r="F65" s="248" t="s">
        <v>119</v>
      </c>
      <c r="G65" s="16"/>
      <c r="H65" s="252" t="str">
        <f>D51</f>
        <v>Mid Classical Ct. 37</v>
      </c>
      <c r="I65" s="256"/>
    </row>
    <row r="66" spans="1:10" ht="27" customHeight="1" thickBot="1" x14ac:dyDescent="0.2">
      <c r="B66" s="16"/>
      <c r="C66" s="256"/>
      <c r="D66" s="250" t="str">
        <f>E70</f>
        <v>Mid Classical Ct. 38</v>
      </c>
      <c r="E66" s="251"/>
      <c r="F66" s="300" t="s">
        <v>95</v>
      </c>
      <c r="G66" s="16"/>
      <c r="H66" s="254" t="s">
        <v>174</v>
      </c>
      <c r="I66" s="6"/>
      <c r="J66" s="49"/>
    </row>
    <row r="67" spans="1:10" ht="27" customHeight="1" x14ac:dyDescent="0.15">
      <c r="B67" s="16"/>
      <c r="C67" s="26"/>
      <c r="D67" s="253" t="s">
        <v>136</v>
      </c>
      <c r="E67" s="6"/>
      <c r="F67" s="284" t="s">
        <v>118</v>
      </c>
      <c r="G67" s="20"/>
      <c r="H67" s="247"/>
      <c r="I67" s="6"/>
      <c r="J67" s="8"/>
    </row>
    <row r="68" spans="1:10" ht="27" customHeight="1" thickBot="1" x14ac:dyDescent="0.2">
      <c r="B68" s="16"/>
      <c r="C68" s="247"/>
      <c r="D68" s="26"/>
      <c r="E68" s="296"/>
      <c r="F68" s="286" t="str">
        <f>F54</f>
        <v>Mid Classical Ct. 37</v>
      </c>
      <c r="G68" s="297"/>
      <c r="H68" s="249"/>
      <c r="I68" s="6"/>
      <c r="J68" s="8"/>
    </row>
    <row r="69" spans="1:10" ht="27" customHeight="1" x14ac:dyDescent="0.15">
      <c r="B69" s="16"/>
      <c r="C69" s="6"/>
      <c r="D69" s="293"/>
      <c r="E69" s="289" t="s">
        <v>138</v>
      </c>
      <c r="F69" s="298" t="s">
        <v>56</v>
      </c>
      <c r="G69" s="17"/>
      <c r="H69" s="6"/>
      <c r="I69" s="6"/>
      <c r="J69" s="8"/>
    </row>
    <row r="70" spans="1:10" ht="27" customHeight="1" thickBot="1" x14ac:dyDescent="0.2">
      <c r="B70" s="16"/>
      <c r="C70" s="16"/>
      <c r="D70" s="256"/>
      <c r="E70" s="250" t="str">
        <f>H50</f>
        <v>Mid Classical Ct. 38</v>
      </c>
      <c r="F70" s="299"/>
      <c r="G70" s="16"/>
      <c r="H70" s="6"/>
      <c r="I70" s="16"/>
      <c r="J70" s="8"/>
    </row>
    <row r="71" spans="1:10" ht="27" customHeight="1" x14ac:dyDescent="0.15">
      <c r="B71" s="16"/>
      <c r="C71" s="16"/>
      <c r="D71" s="6"/>
      <c r="E71" s="253" t="s">
        <v>176</v>
      </c>
      <c r="F71" s="248" t="s">
        <v>70</v>
      </c>
      <c r="G71" s="16"/>
      <c r="H71" s="6"/>
      <c r="I71" s="16"/>
      <c r="J71" s="8"/>
    </row>
    <row r="72" spans="1:10" ht="27" customHeight="1" thickBot="1" x14ac:dyDescent="0.2">
      <c r="B72" s="16"/>
      <c r="C72" s="20"/>
      <c r="D72" s="14"/>
      <c r="E72" s="301"/>
      <c r="F72" s="14"/>
      <c r="G72" s="14"/>
      <c r="H72" s="14"/>
      <c r="I72" s="20"/>
      <c r="J72" s="8"/>
    </row>
    <row r="73" spans="1:10" ht="27" customHeight="1" x14ac:dyDescent="0.15">
      <c r="B73" s="16"/>
      <c r="C73" s="21"/>
      <c r="D73" s="14"/>
      <c r="E73" s="16" t="s">
        <v>258</v>
      </c>
      <c r="F73" s="14"/>
      <c r="G73" s="14"/>
      <c r="H73" s="14"/>
      <c r="I73" s="21"/>
      <c r="J73" s="8"/>
    </row>
    <row r="74" spans="1:10" ht="27" customHeight="1" x14ac:dyDescent="0.15">
      <c r="B74" s="16"/>
      <c r="C74" s="6"/>
      <c r="D74" s="6"/>
      <c r="E74" s="6"/>
      <c r="F74" s="248"/>
      <c r="G74" s="6"/>
      <c r="H74" s="6"/>
      <c r="I74" s="302"/>
      <c r="J74" s="8"/>
    </row>
    <row r="75" spans="1:10" ht="16" x14ac:dyDescent="0.2">
      <c r="B75" s="53"/>
      <c r="C75" s="22" t="s">
        <v>61</v>
      </c>
      <c r="F75" s="19"/>
      <c r="I75" s="8"/>
      <c r="J75" s="8"/>
    </row>
    <row r="76" spans="1:10" x14ac:dyDescent="0.15">
      <c r="F76" s="19"/>
    </row>
    <row r="77" spans="1:10" x14ac:dyDescent="0.15">
      <c r="F77" s="19"/>
    </row>
    <row r="78" spans="1:10" x14ac:dyDescent="0.15">
      <c r="E78" s="19"/>
    </row>
    <row r="79" spans="1:10" x14ac:dyDescent="0.15">
      <c r="E79" s="19"/>
    </row>
    <row r="157" spans="1:9" x14ac:dyDescent="0.1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x14ac:dyDescent="0.1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x14ac:dyDescent="0.1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x14ac:dyDescent="0.1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x14ac:dyDescent="0.1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x14ac:dyDescent="0.1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x14ac:dyDescent="0.1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x14ac:dyDescent="0.1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x14ac:dyDescent="0.1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x14ac:dyDescent="0.1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x14ac:dyDescent="0.1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x14ac:dyDescent="0.1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x14ac:dyDescent="0.1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x14ac:dyDescent="0.1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x14ac:dyDescent="0.15">
      <c r="A171" s="60"/>
      <c r="B171" s="60"/>
      <c r="C171" s="60"/>
      <c r="D171" s="60"/>
      <c r="E171" s="60"/>
      <c r="F171" s="60"/>
      <c r="G171" s="60"/>
      <c r="H171" s="60"/>
      <c r="I171" s="60"/>
    </row>
    <row r="172" spans="1:9" x14ac:dyDescent="0.15">
      <c r="A172" s="60"/>
      <c r="B172" s="60"/>
      <c r="C172" s="60"/>
      <c r="D172" s="60"/>
      <c r="E172" s="60"/>
      <c r="F172" s="60"/>
      <c r="G172" s="60"/>
      <c r="H172" s="60"/>
      <c r="I172" s="60"/>
    </row>
    <row r="173" spans="1:9" x14ac:dyDescent="0.15">
      <c r="A173" s="60"/>
      <c r="B173" s="60"/>
      <c r="C173" s="60"/>
      <c r="D173" s="60"/>
      <c r="E173" s="60"/>
      <c r="F173" s="60"/>
      <c r="G173" s="60"/>
      <c r="H173" s="60"/>
      <c r="I173" s="60"/>
    </row>
    <row r="174" spans="1:9" x14ac:dyDescent="0.15">
      <c r="A174" s="60"/>
      <c r="B174" s="60"/>
      <c r="C174" s="60"/>
      <c r="D174" s="60"/>
      <c r="E174" s="60"/>
      <c r="F174" s="60"/>
      <c r="G174" s="60"/>
      <c r="H174" s="60"/>
      <c r="I174" s="60"/>
    </row>
    <row r="180" spans="5:5" x14ac:dyDescent="0.15">
      <c r="E180" s="19"/>
    </row>
    <row r="181" spans="5:5" x14ac:dyDescent="0.15">
      <c r="E181" s="19"/>
    </row>
    <row r="182" spans="5:5" x14ac:dyDescent="0.15">
      <c r="E182" s="19"/>
    </row>
    <row r="183" spans="5:5" x14ac:dyDescent="0.15">
      <c r="E183" s="19"/>
    </row>
  </sheetData>
  <mergeCells count="6">
    <mergeCell ref="A5:K5"/>
    <mergeCell ref="B9:J9"/>
    <mergeCell ref="A1:K1"/>
    <mergeCell ref="A2:K2"/>
    <mergeCell ref="A3:C3"/>
    <mergeCell ref="A4:K4"/>
  </mergeCells>
  <printOptions horizontalCentered="1" verticalCentered="1"/>
  <pageMargins left="0.25" right="0.25" top="0.22" bottom="0.24" header="0.22" footer="0.24"/>
  <pageSetup scale="40" fitToHeight="2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8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7" width="15.6640625" customWidth="1"/>
    <col min="8" max="8" width="22.6640625" customWidth="1"/>
    <col min="9" max="256" width="8.83203125" customWidth="1"/>
  </cols>
  <sheetData>
    <row r="1" spans="1:11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4" x14ac:dyDescent="0.15">
      <c r="A3" s="30"/>
      <c r="B3" s="32" t="str">
        <f>Pools!A28</f>
        <v>PM Pool - 2:30pm Start</v>
      </c>
      <c r="C3" s="37"/>
      <c r="D3" s="30"/>
      <c r="E3" s="30"/>
    </row>
    <row r="4" spans="1:11" s="26" customFormat="1" ht="14" x14ac:dyDescent="0.15">
      <c r="A4" s="38" t="s">
        <v>4</v>
      </c>
      <c r="B4" s="26" t="str">
        <f>Pools!A29</f>
        <v>Horseshoe Pavillion Ct. 6</v>
      </c>
    </row>
    <row r="5" spans="1:11" s="26" customFormat="1" ht="14" x14ac:dyDescent="0.15">
      <c r="A5" s="38" t="s">
        <v>5</v>
      </c>
      <c r="B5" s="26" t="str">
        <f>Pools!A27</f>
        <v>Division II</v>
      </c>
    </row>
    <row r="7" spans="1:11" s="7" customFormat="1" ht="14" x14ac:dyDescent="0.15">
      <c r="A7" s="335" t="s">
        <v>161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</row>
    <row r="9" spans="1:11" x14ac:dyDescent="0.15">
      <c r="A9" s="11" t="s">
        <v>22</v>
      </c>
      <c r="B9" t="s">
        <v>27</v>
      </c>
      <c r="D9" s="11"/>
      <c r="E9" s="11"/>
    </row>
    <row r="10" spans="1:11" x14ac:dyDescent="0.15">
      <c r="A10" s="11" t="s">
        <v>23</v>
      </c>
      <c r="B10" s="13">
        <v>6</v>
      </c>
      <c r="C10" s="13"/>
      <c r="D10" s="11"/>
      <c r="E10" s="11"/>
    </row>
    <row r="12" spans="1:11" s="1" customFormat="1" x14ac:dyDescent="0.15">
      <c r="A12" s="3" t="s">
        <v>6</v>
      </c>
      <c r="B12" s="337" t="str">
        <f>A13</f>
        <v>SF Storm 17 Pound Town</v>
      </c>
      <c r="C12" s="338"/>
      <c r="D12" s="337" t="str">
        <f>A16</f>
        <v>EP SOL Martin 15</v>
      </c>
      <c r="E12" s="339"/>
      <c r="F12" s="341" t="str">
        <f>A19</f>
        <v>SW Lisa 15</v>
      </c>
      <c r="G12" s="339"/>
      <c r="H12" s="3" t="s">
        <v>7</v>
      </c>
      <c r="I12" s="337" t="s">
        <v>8</v>
      </c>
      <c r="J12" s="339"/>
    </row>
    <row r="13" spans="1:11" s="41" customFormat="1" ht="24" customHeight="1" x14ac:dyDescent="0.2">
      <c r="A13" s="344" t="str">
        <f>Pools!A31</f>
        <v>SF Storm 17 Pound Town</v>
      </c>
      <c r="B13" s="347"/>
      <c r="C13" s="348"/>
      <c r="D13" s="40"/>
      <c r="E13" s="40"/>
      <c r="F13" s="40"/>
      <c r="G13" s="40"/>
      <c r="H13" s="344">
        <v>1</v>
      </c>
      <c r="I13" s="353"/>
      <c r="J13" s="354"/>
    </row>
    <row r="14" spans="1:11" s="41" customFormat="1" ht="24" customHeight="1" x14ac:dyDescent="0.2">
      <c r="A14" s="345"/>
      <c r="B14" s="349"/>
      <c r="C14" s="350"/>
      <c r="D14" s="40"/>
      <c r="E14" s="40"/>
      <c r="F14" s="40"/>
      <c r="G14" s="40"/>
      <c r="H14" s="345"/>
      <c r="I14" s="355"/>
      <c r="J14" s="356"/>
    </row>
    <row r="15" spans="1:11" s="41" customFormat="1" ht="24" customHeight="1" x14ac:dyDescent="0.2">
      <c r="A15" s="346"/>
      <c r="B15" s="351"/>
      <c r="C15" s="352"/>
      <c r="D15" s="40"/>
      <c r="E15" s="40"/>
      <c r="F15" s="40"/>
      <c r="G15" s="40"/>
      <c r="H15" s="346"/>
      <c r="I15" s="357"/>
      <c r="J15" s="358"/>
    </row>
    <row r="16" spans="1:11" s="41" customFormat="1" ht="24" customHeight="1" x14ac:dyDescent="0.2">
      <c r="A16" s="344" t="str">
        <f>Pools!A32</f>
        <v>EP SOL Martin 15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344">
        <v>2</v>
      </c>
      <c r="I16" s="353"/>
      <c r="J16" s="354"/>
    </row>
    <row r="17" spans="1:11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345"/>
      <c r="I17" s="355"/>
      <c r="J17" s="356"/>
    </row>
    <row r="18" spans="1:11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346"/>
      <c r="I18" s="357"/>
      <c r="J18" s="358"/>
    </row>
    <row r="19" spans="1:11" s="41" customFormat="1" ht="24" customHeight="1" x14ac:dyDescent="0.2">
      <c r="A19" s="344" t="str">
        <f>Pools!A33</f>
        <v>SW Lisa 15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347"/>
      <c r="G19" s="348"/>
      <c r="H19" s="344">
        <v>3</v>
      </c>
      <c r="I19" s="353"/>
      <c r="J19" s="354"/>
    </row>
    <row r="20" spans="1:11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349"/>
      <c r="G20" s="350"/>
      <c r="H20" s="345"/>
      <c r="I20" s="355"/>
      <c r="J20" s="356"/>
    </row>
    <row r="21" spans="1:11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351"/>
      <c r="G21" s="352"/>
      <c r="H21" s="346"/>
      <c r="I21" s="357"/>
      <c r="J21" s="358"/>
    </row>
    <row r="22" spans="1:11" s="41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15">
      <c r="B23" s="336" t="s">
        <v>9</v>
      </c>
      <c r="C23" s="336"/>
      <c r="D23" s="336"/>
      <c r="E23" s="336"/>
      <c r="F23" s="336" t="s">
        <v>10</v>
      </c>
      <c r="G23" s="336"/>
      <c r="H23" s="336"/>
      <c r="I23" s="336" t="s">
        <v>11</v>
      </c>
      <c r="J23" s="336"/>
    </row>
    <row r="24" spans="1:11" x14ac:dyDescent="0.15">
      <c r="A24" s="1"/>
      <c r="B24" s="337" t="s">
        <v>12</v>
      </c>
      <c r="C24" s="338"/>
      <c r="D24" s="338" t="s">
        <v>13</v>
      </c>
      <c r="E24" s="338"/>
      <c r="F24" s="338" t="s">
        <v>12</v>
      </c>
      <c r="G24" s="338"/>
      <c r="H24" s="9" t="s">
        <v>13</v>
      </c>
      <c r="I24" s="9" t="s">
        <v>14</v>
      </c>
      <c r="J24" s="9" t="s">
        <v>15</v>
      </c>
      <c r="K24" s="10" t="s">
        <v>16</v>
      </c>
    </row>
    <row r="25" spans="1:11" s="1" customFormat="1" ht="24" customHeight="1" x14ac:dyDescent="0.15">
      <c r="A25" s="2" t="str">
        <f>A13</f>
        <v>SF Storm 17 Pound Town</v>
      </c>
      <c r="B25" s="342"/>
      <c r="C25" s="343"/>
      <c r="D25" s="342"/>
      <c r="E25" s="343"/>
      <c r="F25" s="342"/>
      <c r="G25" s="343"/>
      <c r="H25" s="44"/>
      <c r="I25" s="45">
        <f>IF(D13+D14+D15+F13+F14+F15=0,0,D13+D14+D15+F13+F14+F15)</f>
        <v>0</v>
      </c>
      <c r="J25" s="45">
        <f>E13+E14+E15+G13+G14+G15</f>
        <v>0</v>
      </c>
      <c r="K25" s="45">
        <f>I25-J25</f>
        <v>0</v>
      </c>
    </row>
    <row r="26" spans="1:11" ht="24" customHeight="1" x14ac:dyDescent="0.15">
      <c r="A26" s="2" t="str">
        <f>A16</f>
        <v>EP SOL Martin 15</v>
      </c>
      <c r="B26" s="342"/>
      <c r="C26" s="343"/>
      <c r="D26" s="342"/>
      <c r="E26" s="343"/>
      <c r="F26" s="342"/>
      <c r="G26" s="343"/>
      <c r="H26" s="44"/>
      <c r="I26" s="45" t="e">
        <f>IF(B16+B17+B18+F16+F17+F18=0,0,B16+B17+B18+F16+F17+F18)</f>
        <v>#VALUE!</v>
      </c>
      <c r="J26" s="45" t="e">
        <f>C16+C17+C18+G16+G17+G18</f>
        <v>#VALUE!</v>
      </c>
      <c r="K26" s="45" t="e">
        <f>I26-J26</f>
        <v>#VALUE!</v>
      </c>
    </row>
    <row r="27" spans="1:11" ht="24" customHeight="1" x14ac:dyDescent="0.15">
      <c r="A27" s="2" t="str">
        <f>A19</f>
        <v>SW Lisa 15</v>
      </c>
      <c r="B27" s="342"/>
      <c r="C27" s="343"/>
      <c r="D27" s="342"/>
      <c r="E27" s="343"/>
      <c r="F27" s="342"/>
      <c r="G27" s="343"/>
      <c r="H27" s="44"/>
      <c r="I27" s="45" t="e">
        <f>B19+B20+B21+D19+D20+D21</f>
        <v>#VALUE!</v>
      </c>
      <c r="J27" s="45" t="e">
        <f>C19+C20+C21+E19+E20+E21</f>
        <v>#VALUE!</v>
      </c>
      <c r="K27" s="45" t="e">
        <f>I27-J27</f>
        <v>#VALUE!</v>
      </c>
    </row>
    <row r="28" spans="1:11" x14ac:dyDescent="0.15">
      <c r="A28" s="8"/>
      <c r="B28" s="340">
        <f>SUM(B25:C27)</f>
        <v>0</v>
      </c>
      <c r="C28" s="340"/>
      <c r="D28" s="340">
        <f>SUM(D25:E27)</f>
        <v>0</v>
      </c>
      <c r="E28" s="340"/>
      <c r="F28" s="340">
        <f>SUM(F25:G27)</f>
        <v>0</v>
      </c>
      <c r="G28" s="340"/>
      <c r="H28" s="46">
        <f>SUM(H25:H27)</f>
        <v>0</v>
      </c>
      <c r="I28" s="46" t="e">
        <f>SUM(I25:I27)</f>
        <v>#VALUE!</v>
      </c>
      <c r="J28" s="46" t="e">
        <f>SUM(J25:J27)</f>
        <v>#VALUE!</v>
      </c>
      <c r="K28" s="46" t="e">
        <f>SUM(K25:K27)</f>
        <v>#VALUE!</v>
      </c>
    </row>
    <row r="29" spans="1:11" ht="24" customHeight="1" x14ac:dyDescent="0.15"/>
    <row r="30" spans="1:11" ht="24" customHeight="1" x14ac:dyDescent="0.15">
      <c r="A30" s="3"/>
      <c r="B30" s="337" t="s">
        <v>17</v>
      </c>
      <c r="C30" s="339"/>
      <c r="D30" s="337" t="s">
        <v>17</v>
      </c>
      <c r="E30" s="339"/>
      <c r="F30" s="334" t="s">
        <v>18</v>
      </c>
      <c r="G30" s="334"/>
      <c r="H30" s="359" t="s">
        <v>162</v>
      </c>
      <c r="I30" s="359"/>
      <c r="J30" s="359"/>
      <c r="K30" s="359"/>
    </row>
    <row r="31" spans="1:11" ht="18" customHeight="1" x14ac:dyDescent="0.15">
      <c r="A31" s="3" t="s">
        <v>19</v>
      </c>
      <c r="B31" s="337" t="str">
        <f>A13</f>
        <v>SF Storm 17 Pound Town</v>
      </c>
      <c r="C31" s="339"/>
      <c r="D31" s="337" t="str">
        <f>A19</f>
        <v>SW Lisa 15</v>
      </c>
      <c r="E31" s="339"/>
      <c r="F31" s="334" t="str">
        <f>A16</f>
        <v>EP SOL Martin 15</v>
      </c>
      <c r="G31" s="334"/>
      <c r="H31" s="359" t="s">
        <v>144</v>
      </c>
      <c r="I31" s="359"/>
      <c r="J31" s="359"/>
      <c r="K31" s="359"/>
    </row>
    <row r="32" spans="1:11" ht="18" customHeight="1" x14ac:dyDescent="0.15">
      <c r="A32" s="3" t="s">
        <v>20</v>
      </c>
      <c r="B32" s="337" t="str">
        <f>A16</f>
        <v>EP SOL Martin 15</v>
      </c>
      <c r="C32" s="339"/>
      <c r="D32" s="337" t="str">
        <f>A19</f>
        <v>SW Lisa 15</v>
      </c>
      <c r="E32" s="339"/>
      <c r="F32" s="334" t="str">
        <f>A13</f>
        <v>SF Storm 17 Pound Town</v>
      </c>
      <c r="G32" s="334"/>
      <c r="H32" s="18"/>
      <c r="I32" s="18"/>
      <c r="J32" s="18"/>
      <c r="K32" s="18"/>
    </row>
    <row r="33" spans="1:11" ht="18" customHeight="1" x14ac:dyDescent="0.15">
      <c r="A33" s="3" t="s">
        <v>21</v>
      </c>
      <c r="B33" s="337" t="str">
        <f>A13</f>
        <v>SF Storm 17 Pound Town</v>
      </c>
      <c r="C33" s="339"/>
      <c r="D33" s="337" t="str">
        <f>A16</f>
        <v>EP SOL Martin 15</v>
      </c>
      <c r="E33" s="339"/>
      <c r="F33" s="334" t="str">
        <f>A19</f>
        <v>SW Lisa 15</v>
      </c>
      <c r="G33" s="334"/>
      <c r="H33" s="359" t="s">
        <v>163</v>
      </c>
      <c r="I33" s="359"/>
      <c r="J33" s="359"/>
      <c r="K33" s="359"/>
    </row>
    <row r="34" spans="1:11" ht="18" customHeight="1" x14ac:dyDescent="0.15">
      <c r="F34" s="8"/>
      <c r="G34" s="8"/>
      <c r="H34" s="359" t="s">
        <v>145</v>
      </c>
      <c r="I34" s="359"/>
      <c r="J34" s="359"/>
      <c r="K34" s="359"/>
    </row>
    <row r="35" spans="1:11" ht="18" customHeight="1" x14ac:dyDescent="0.15">
      <c r="A35" s="360"/>
      <c r="B35" s="360"/>
      <c r="C35" s="360"/>
      <c r="D35" s="360"/>
      <c r="E35" s="360"/>
      <c r="F35" s="360"/>
      <c r="G35" s="12"/>
    </row>
    <row r="36" spans="1:11" ht="18" customHeight="1" x14ac:dyDescent="0.2">
      <c r="A36" s="361" t="s">
        <v>212</v>
      </c>
      <c r="B36" s="361"/>
      <c r="C36" s="361"/>
      <c r="D36" s="361"/>
      <c r="E36" s="361"/>
      <c r="F36" s="361"/>
      <c r="G36" s="194"/>
      <c r="H36" s="194"/>
      <c r="I36" s="28"/>
    </row>
    <row r="37" spans="1:11" ht="18" customHeight="1" x14ac:dyDescent="0.15"/>
    <row r="38" spans="1:11" ht="18" customHeight="1" x14ac:dyDescent="0.15"/>
  </sheetData>
  <mergeCells count="55">
    <mergeCell ref="A36:F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F24:G24"/>
    <mergeCell ref="B25:C25"/>
    <mergeCell ref="D25:E25"/>
    <mergeCell ref="F25:G25"/>
    <mergeCell ref="B26:C26"/>
    <mergeCell ref="D26:E26"/>
    <mergeCell ref="F26:G26"/>
    <mergeCell ref="H16:H18"/>
    <mergeCell ref="I16:J18"/>
    <mergeCell ref="B12:C12"/>
    <mergeCell ref="D12:E12"/>
    <mergeCell ref="F12:G12"/>
    <mergeCell ref="B23:E23"/>
    <mergeCell ref="F23:H23"/>
    <mergeCell ref="I23:J23"/>
    <mergeCell ref="A1:K1"/>
    <mergeCell ref="A2:K2"/>
    <mergeCell ref="A13:A15"/>
    <mergeCell ref="B13:C15"/>
    <mergeCell ref="A16:A18"/>
    <mergeCell ref="D16:E18"/>
    <mergeCell ref="A7:K7"/>
    <mergeCell ref="I12:J12"/>
    <mergeCell ref="H13:H15"/>
    <mergeCell ref="I13:J15"/>
    <mergeCell ref="F30:G30"/>
    <mergeCell ref="A19:A21"/>
    <mergeCell ref="F19:G21"/>
    <mergeCell ref="H19:H21"/>
    <mergeCell ref="I19:J21"/>
    <mergeCell ref="B27:C27"/>
    <mergeCell ref="D27:E27"/>
    <mergeCell ref="F27:G27"/>
    <mergeCell ref="B24:C24"/>
    <mergeCell ref="D24:E24"/>
    <mergeCell ref="B32:C32"/>
    <mergeCell ref="D32:E32"/>
    <mergeCell ref="F32:G32"/>
    <mergeCell ref="H34:K34"/>
    <mergeCell ref="A35:F35"/>
    <mergeCell ref="B28:C28"/>
    <mergeCell ref="D28:E28"/>
    <mergeCell ref="F28:G28"/>
    <mergeCell ref="B30:C30"/>
    <mergeCell ref="D30:E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D16" sqref="D16:E18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Pools!B28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Pools!B29</f>
        <v>Horseshoe Pavillion Ct. 6</v>
      </c>
    </row>
    <row r="5" spans="1:13" s="26" customFormat="1" ht="14" x14ac:dyDescent="0.15">
      <c r="A5" s="38" t="s">
        <v>5</v>
      </c>
      <c r="B5" s="26" t="str">
        <f>Pools!A27</f>
        <v>Division 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6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3:23 Heat 171</v>
      </c>
      <c r="C12" s="338"/>
      <c r="D12" s="337" t="str">
        <f>A16</f>
        <v>AEV 162 Chaos</v>
      </c>
      <c r="E12" s="339"/>
      <c r="F12" s="337" t="str">
        <f>A19</f>
        <v>Tx Storm 16 Smack</v>
      </c>
      <c r="G12" s="339"/>
      <c r="H12" s="341" t="str">
        <f>A22</f>
        <v>NLVC 14 Elite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Pools!B31</f>
        <v>3:23 Heat 171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Pools!B32</f>
        <v>AEV 162 Chaos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Pools!B33</f>
        <v>Tx Storm 16 Smack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Pools!B34</f>
        <v>NLVC 14 Elite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3:23 Heat 171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AEV 162 Chaos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Tx Storm 16 Smack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NLVC 14 Elite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3:23 Heat 171</v>
      </c>
      <c r="C35" s="339"/>
      <c r="D35" s="337" t="str">
        <f>A30</f>
        <v>Tx Storm 16 Smack</v>
      </c>
      <c r="E35" s="339"/>
      <c r="F35" s="334" t="str">
        <f>A16</f>
        <v>AEV 162 Chaos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AEV 162 Chaos</v>
      </c>
      <c r="C36" s="339"/>
      <c r="D36" s="337" t="str">
        <f>A22</f>
        <v>NLVC 14 Elite</v>
      </c>
      <c r="E36" s="339"/>
      <c r="F36" s="334" t="str">
        <f>A13</f>
        <v>3:23 Heat 171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3:23 Heat 171</v>
      </c>
      <c r="C37" s="339"/>
      <c r="D37" s="337" t="str">
        <f>A31</f>
        <v>NLVC 14 Elite</v>
      </c>
      <c r="E37" s="339"/>
      <c r="F37" s="334" t="str">
        <f>A30</f>
        <v>Tx Storm 16 Smack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AEV 162 Chaos</v>
      </c>
      <c r="C38" s="339"/>
      <c r="D38" s="337" t="str">
        <f>A30</f>
        <v>Tx Storm 16 Smack</v>
      </c>
      <c r="E38" s="339"/>
      <c r="F38" s="334" t="str">
        <f>A28</f>
        <v>3:23 Heat 171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Tx Storm 16 Smack</v>
      </c>
      <c r="C39" s="339"/>
      <c r="D39" s="337" t="str">
        <f>A31</f>
        <v>NLVC 14 Elite</v>
      </c>
      <c r="E39" s="339"/>
      <c r="F39" s="334" t="str">
        <f>A16</f>
        <v>AEV 162 Chaos</v>
      </c>
      <c r="G39" s="334"/>
    </row>
    <row r="40" spans="1:12" ht="18" customHeight="1" x14ac:dyDescent="0.15">
      <c r="A40" s="3" t="s">
        <v>26</v>
      </c>
      <c r="B40" s="337" t="str">
        <f>A13</f>
        <v>3:23 Heat 171</v>
      </c>
      <c r="C40" s="339"/>
      <c r="D40" s="337" t="str">
        <f>A29</f>
        <v>AEV 162 Chaos</v>
      </c>
      <c r="E40" s="339"/>
      <c r="F40" s="334" t="str">
        <f>A22</f>
        <v>NLVC 14 Elite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B22" sqref="B22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52" t="str">
        <f>Pools!C28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Pools!C29</f>
        <v>Horseshoe Pavillion Ct. 7</v>
      </c>
    </row>
    <row r="5" spans="1:13" s="26" customFormat="1" ht="14" x14ac:dyDescent="0.15">
      <c r="A5" s="38" t="s">
        <v>5</v>
      </c>
      <c r="B5" s="26" t="str">
        <f>Pools!A27</f>
        <v>Division 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MEVC Fusion 17</v>
      </c>
      <c r="C12" s="338"/>
      <c r="D12" s="337" t="str">
        <f>A16</f>
        <v>NLVC 15 Elite</v>
      </c>
      <c r="E12" s="339"/>
      <c r="F12" s="337" t="str">
        <f>A19</f>
        <v>JET 15 Robinson</v>
      </c>
      <c r="G12" s="339"/>
      <c r="H12" s="341" t="str">
        <f>A22</f>
        <v>EP Diggers 15 Madelynne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Pools!C31</f>
        <v>MEVC Fusion 17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Pools!C32</f>
        <v>NLVC 15 Elite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Pools!C33</f>
        <v>JET 15 Robinson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Pools!C34</f>
        <v>EP Diggers 15 Madelynne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MEVC Fusion 17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NLVC 15 Elite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JET 15 Robinson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EP Diggers 15 Madelynne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MEVC Fusion 17</v>
      </c>
      <c r="C35" s="339"/>
      <c r="D35" s="337" t="str">
        <f>A30</f>
        <v>JET 15 Robinson</v>
      </c>
      <c r="E35" s="339"/>
      <c r="F35" s="334" t="str">
        <f>A16</f>
        <v>NLVC 15 Elite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NLVC 15 Elite</v>
      </c>
      <c r="C36" s="339"/>
      <c r="D36" s="337" t="str">
        <f>A22</f>
        <v>EP Diggers 15 Madelynne</v>
      </c>
      <c r="E36" s="339"/>
      <c r="F36" s="334" t="str">
        <f>A13</f>
        <v>MEVC Fusion 17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MEVC Fusion 17</v>
      </c>
      <c r="C37" s="339"/>
      <c r="D37" s="337" t="str">
        <f>A31</f>
        <v>EP Diggers 15 Madelynne</v>
      </c>
      <c r="E37" s="339"/>
      <c r="F37" s="334" t="str">
        <f>A30</f>
        <v>JET 15 Robinson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NLVC 15 Elite</v>
      </c>
      <c r="C38" s="339"/>
      <c r="D38" s="337" t="str">
        <f>A30</f>
        <v>JET 15 Robinson</v>
      </c>
      <c r="E38" s="339"/>
      <c r="F38" s="334" t="str">
        <f>A28</f>
        <v>MEVC Fusion 17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JET 15 Robinson</v>
      </c>
      <c r="C39" s="339"/>
      <c r="D39" s="337" t="str">
        <f>A31</f>
        <v>EP Diggers 15 Madelynne</v>
      </c>
      <c r="E39" s="339"/>
      <c r="F39" s="334" t="str">
        <f>A16</f>
        <v>NLVC 15 Elite</v>
      </c>
      <c r="G39" s="334"/>
    </row>
    <row r="40" spans="1:12" ht="18" customHeight="1" x14ac:dyDescent="0.15">
      <c r="A40" s="3" t="s">
        <v>26</v>
      </c>
      <c r="B40" s="337" t="str">
        <f>A13</f>
        <v>MEVC Fusion 17</v>
      </c>
      <c r="C40" s="339"/>
      <c r="D40" s="337" t="str">
        <f>A29</f>
        <v>NLVC 15 Elite</v>
      </c>
      <c r="E40" s="339"/>
      <c r="F40" s="334" t="str">
        <f>A22</f>
        <v>EP Diggers 15 Madelynne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B22" sqref="B22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52" t="str">
        <f>Pools!D28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Pools!D29</f>
        <v>Horseshoe Pavillion Ct. 8</v>
      </c>
    </row>
    <row r="5" spans="1:13" s="26" customFormat="1" ht="14" x14ac:dyDescent="0.15">
      <c r="A5" s="38" t="s">
        <v>5</v>
      </c>
      <c r="B5" s="26" t="str">
        <f>Pools!A27</f>
        <v>Division 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Texas 432 15's</v>
      </c>
      <c r="C12" s="338"/>
      <c r="D12" s="337" t="str">
        <f>A16</f>
        <v>SW Douglass 17</v>
      </c>
      <c r="E12" s="339"/>
      <c r="F12" s="337" t="str">
        <f>A19</f>
        <v>Wagatak Checkmate 18</v>
      </c>
      <c r="G12" s="339"/>
      <c r="H12" s="341" t="str">
        <f>A22</f>
        <v>Texas Magic 161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Pools!D31</f>
        <v>Texas 432 15's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Pools!D32</f>
        <v>SW Douglass 17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Pools!D33</f>
        <v>Wagatak Checkmate 18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Pools!D34</f>
        <v>Texas Magic 161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Texas 432 15's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SW Douglass 17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Wagatak Checkmate 18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Texas Magic 161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Texas 432 15's</v>
      </c>
      <c r="C35" s="339"/>
      <c r="D35" s="337" t="str">
        <f>A30</f>
        <v>Wagatak Checkmate 18</v>
      </c>
      <c r="E35" s="339"/>
      <c r="F35" s="334" t="str">
        <f>A16</f>
        <v>SW Douglass 17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SW Douglass 17</v>
      </c>
      <c r="C36" s="339"/>
      <c r="D36" s="337" t="str">
        <f>A22</f>
        <v>Texas Magic 161</v>
      </c>
      <c r="E36" s="339"/>
      <c r="F36" s="334" t="str">
        <f>A13</f>
        <v>Texas 432 15's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Texas 432 15's</v>
      </c>
      <c r="C37" s="339"/>
      <c r="D37" s="337" t="str">
        <f>A31</f>
        <v>Texas Magic 161</v>
      </c>
      <c r="E37" s="339"/>
      <c r="F37" s="334" t="str">
        <f>A30</f>
        <v>Wagatak Checkmate 18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SW Douglass 17</v>
      </c>
      <c r="C38" s="339"/>
      <c r="D38" s="337" t="str">
        <f>A30</f>
        <v>Wagatak Checkmate 18</v>
      </c>
      <c r="E38" s="339"/>
      <c r="F38" s="334" t="str">
        <f>A28</f>
        <v>Texas 432 15's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Wagatak Checkmate 18</v>
      </c>
      <c r="C39" s="339"/>
      <c r="D39" s="337" t="str">
        <f>A31</f>
        <v>Texas Magic 161</v>
      </c>
      <c r="E39" s="339"/>
      <c r="F39" s="334" t="str">
        <f>A16</f>
        <v>SW Douglass 17</v>
      </c>
      <c r="G39" s="334"/>
    </row>
    <row r="40" spans="1:12" ht="18" customHeight="1" x14ac:dyDescent="0.15">
      <c r="A40" s="3" t="s">
        <v>26</v>
      </c>
      <c r="B40" s="337" t="str">
        <f>A13</f>
        <v>Texas 432 15's</v>
      </c>
      <c r="C40" s="339"/>
      <c r="D40" s="337" t="str">
        <f>A29</f>
        <v>SW Douglass 17</v>
      </c>
      <c r="E40" s="339"/>
      <c r="F40" s="334" t="str">
        <f>A22</f>
        <v>Texas Magic 161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activeCell="B22" sqref="B22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47" t="str">
        <f>Pools!E28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Pools!E29</f>
        <v>Horseshoe Pavillion Ct. 7</v>
      </c>
    </row>
    <row r="5" spans="1:13" s="26" customFormat="1" ht="14" x14ac:dyDescent="0.15">
      <c r="A5" s="38" t="s">
        <v>5</v>
      </c>
      <c r="B5" s="26" t="str">
        <f>Pools!A27</f>
        <v>Division 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75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ARVC 16N2 Adidas</v>
      </c>
      <c r="C12" s="338"/>
      <c r="D12" s="337" t="str">
        <f>A16</f>
        <v>EP SOL Allie 16</v>
      </c>
      <c r="E12" s="339"/>
      <c r="F12" s="337" t="str">
        <f>A19</f>
        <v>Midland Express Pride 16</v>
      </c>
      <c r="G12" s="339"/>
      <c r="H12" s="341" t="str">
        <f>A22</f>
        <v>TX MVP Havoc 16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Pools!E31</f>
        <v>ARVC 16N2 Adidas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Pools!E32</f>
        <v>EP SOL Allie 16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Pools!E33</f>
        <v>Midland Express Pride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Pools!E34</f>
        <v>TX MVP Havoc 16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16N2 Adidas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SOL Allie 16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Midland Express Pride 16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TX MVP Havoc 16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ARVC 16N2 Adidas</v>
      </c>
      <c r="C35" s="339"/>
      <c r="D35" s="337" t="str">
        <f>A30</f>
        <v>Midland Express Pride 16</v>
      </c>
      <c r="E35" s="339"/>
      <c r="F35" s="334" t="str">
        <f>A16</f>
        <v>EP SOL Allie 16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EP SOL Allie 16</v>
      </c>
      <c r="C36" s="339"/>
      <c r="D36" s="337" t="str">
        <f>A22</f>
        <v>TX MVP Havoc 16</v>
      </c>
      <c r="E36" s="339"/>
      <c r="F36" s="334" t="str">
        <f>A13</f>
        <v>ARVC 16N2 Adidas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ARVC 16N2 Adidas</v>
      </c>
      <c r="C37" s="339"/>
      <c r="D37" s="337" t="str">
        <f>A31</f>
        <v>TX MVP Havoc 16</v>
      </c>
      <c r="E37" s="339"/>
      <c r="F37" s="334" t="str">
        <f>A30</f>
        <v>Midland Express Pride 16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EP SOL Allie 16</v>
      </c>
      <c r="C38" s="339"/>
      <c r="D38" s="337" t="str">
        <f>A30</f>
        <v>Midland Express Pride 16</v>
      </c>
      <c r="E38" s="339"/>
      <c r="F38" s="334" t="str">
        <f>A28</f>
        <v>ARVC 16N2 Adidas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Midland Express Pride 16</v>
      </c>
      <c r="C39" s="339"/>
      <c r="D39" s="337" t="str">
        <f>A31</f>
        <v>TX MVP Havoc 16</v>
      </c>
      <c r="E39" s="339"/>
      <c r="F39" s="334" t="str">
        <f>A16</f>
        <v>EP SOL Allie 16</v>
      </c>
      <c r="G39" s="334"/>
    </row>
    <row r="40" spans="1:12" ht="18" customHeight="1" x14ac:dyDescent="0.15">
      <c r="A40" s="3" t="s">
        <v>26</v>
      </c>
      <c r="B40" s="337" t="str">
        <f>A13</f>
        <v>ARVC 16N2 Adidas</v>
      </c>
      <c r="C40" s="339"/>
      <c r="D40" s="337" t="str">
        <f>A29</f>
        <v>EP SOL Allie 16</v>
      </c>
      <c r="E40" s="339"/>
      <c r="F40" s="334" t="str">
        <f>A22</f>
        <v>TX MVP Havoc 16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B22" sqref="B22"/>
    </sheetView>
  </sheetViews>
  <sheetFormatPr baseColWidth="10" defaultRowHeight="13" x14ac:dyDescent="0.15"/>
  <cols>
    <col min="1" max="1" width="38.832031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52" t="str">
        <f>Pools!A36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Pools!A37</f>
        <v>Horseshoe Pavillion Ct. 9</v>
      </c>
    </row>
    <row r="5" spans="1:13" s="26" customFormat="1" ht="14" x14ac:dyDescent="0.15">
      <c r="A5" s="38" t="s">
        <v>5</v>
      </c>
      <c r="B5" s="26" t="str">
        <f>Pools!A27</f>
        <v>Division 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88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DCVA/505 14 Ohana</v>
      </c>
      <c r="C12" s="338"/>
      <c r="D12" s="337" t="str">
        <f>A16</f>
        <v>WTX 16 Blue</v>
      </c>
      <c r="E12" s="339"/>
      <c r="F12" s="337" t="str">
        <f>A19</f>
        <v>Pand Shock 171 Lipsey</v>
      </c>
      <c r="G12" s="339"/>
      <c r="H12" s="341" t="str">
        <f>A22</f>
        <v>NLVC 14 National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Pools!A39</f>
        <v>DCVA/505 14 Ohana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Pools!A40</f>
        <v>WTX 16 Blue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Pools!A41</f>
        <v>Pand Shock 171 Lipsey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Pools!A42</f>
        <v>NLVC 14 National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14 Ohana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WTX 16 Blue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Pand Shock 171 Lipsey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NLVC 14 National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DCVA/505 14 Ohana</v>
      </c>
      <c r="C35" s="339"/>
      <c r="D35" s="337" t="str">
        <f>A30</f>
        <v>Pand Shock 171 Lipsey</v>
      </c>
      <c r="E35" s="339"/>
      <c r="F35" s="334" t="str">
        <f>A16</f>
        <v>WTX 16 Blue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WTX 16 Blue</v>
      </c>
      <c r="C36" s="339"/>
      <c r="D36" s="337" t="str">
        <f>A22</f>
        <v>NLVC 14 National</v>
      </c>
      <c r="E36" s="339"/>
      <c r="F36" s="334" t="str">
        <f>A13</f>
        <v>DCVA/505 14 Ohana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DCVA/505 14 Ohana</v>
      </c>
      <c r="C37" s="339"/>
      <c r="D37" s="337" t="str">
        <f>A31</f>
        <v>NLVC 14 National</v>
      </c>
      <c r="E37" s="339"/>
      <c r="F37" s="334" t="str">
        <f>A30</f>
        <v>Pand Shock 171 Lipsey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WTX 16 Blue</v>
      </c>
      <c r="C38" s="339"/>
      <c r="D38" s="337" t="str">
        <f>A30</f>
        <v>Pand Shock 171 Lipsey</v>
      </c>
      <c r="E38" s="339"/>
      <c r="F38" s="334" t="str">
        <f>A28</f>
        <v>DCVA/505 14 Ohana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Pand Shock 171 Lipsey</v>
      </c>
      <c r="C39" s="339"/>
      <c r="D39" s="337" t="str">
        <f>A31</f>
        <v>NLVC 14 National</v>
      </c>
      <c r="E39" s="339"/>
      <c r="F39" s="334" t="str">
        <f>A16</f>
        <v>WTX 16 Blue</v>
      </c>
      <c r="G39" s="334"/>
    </row>
    <row r="40" spans="1:12" ht="18" customHeight="1" x14ac:dyDescent="0.15">
      <c r="A40" s="3" t="s">
        <v>26</v>
      </c>
      <c r="B40" s="337" t="str">
        <f>A13</f>
        <v>DCVA/505 14 Ohana</v>
      </c>
      <c r="C40" s="339"/>
      <c r="D40" s="337" t="str">
        <f>A29</f>
        <v>WTX 16 Blue</v>
      </c>
      <c r="E40" s="339"/>
      <c r="F40" s="334" t="str">
        <f>A22</f>
        <v>NLVC 14 National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8"/>
  <sheetViews>
    <sheetView workbookViewId="0">
      <selection activeCell="B16" sqref="B16"/>
    </sheetView>
  </sheetViews>
  <sheetFormatPr baseColWidth="10" defaultRowHeight="13" x14ac:dyDescent="0.15"/>
  <cols>
    <col min="1" max="1" width="38.6640625" bestFit="1" customWidth="1"/>
    <col min="2" max="7" width="15.6640625" customWidth="1"/>
    <col min="8" max="8" width="22.6640625" customWidth="1"/>
    <col min="9" max="256" width="8.83203125" customWidth="1"/>
  </cols>
  <sheetData>
    <row r="1" spans="1:11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4" x14ac:dyDescent="0.15">
      <c r="A3" s="30"/>
      <c r="B3" s="32" t="str">
        <f>Pools!A11</f>
        <v>PM Pool - 2:30pm Start</v>
      </c>
      <c r="C3" s="37"/>
      <c r="D3" s="30"/>
      <c r="E3" s="30"/>
    </row>
    <row r="4" spans="1:11" s="26" customFormat="1" ht="14" x14ac:dyDescent="0.15">
      <c r="A4" s="38" t="s">
        <v>4</v>
      </c>
      <c r="B4" s="26" t="str">
        <f>Pools!A12</f>
        <v>Horseshoe Pavillion Ct. 1</v>
      </c>
    </row>
    <row r="5" spans="1:11" s="26" customFormat="1" ht="14" x14ac:dyDescent="0.15">
      <c r="A5" s="38" t="s">
        <v>5</v>
      </c>
      <c r="B5" s="26" t="str">
        <f>Pools!A10</f>
        <v>Division I</v>
      </c>
    </row>
    <row r="7" spans="1:11" s="7" customFormat="1" ht="14" x14ac:dyDescent="0.15">
      <c r="A7" s="335" t="s">
        <v>161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</row>
    <row r="9" spans="1:11" x14ac:dyDescent="0.15">
      <c r="A9" s="11" t="s">
        <v>22</v>
      </c>
      <c r="B9" t="s">
        <v>27</v>
      </c>
      <c r="D9" s="11"/>
      <c r="E9" s="11"/>
    </row>
    <row r="10" spans="1:11" x14ac:dyDescent="0.15">
      <c r="A10" s="11" t="s">
        <v>23</v>
      </c>
      <c r="B10" s="13">
        <v>1</v>
      </c>
      <c r="C10" s="13"/>
      <c r="D10" s="11"/>
      <c r="E10" s="11"/>
    </row>
    <row r="12" spans="1:11" s="1" customFormat="1" x14ac:dyDescent="0.15">
      <c r="A12" s="3" t="s">
        <v>6</v>
      </c>
      <c r="B12" s="337" t="str">
        <f>A13</f>
        <v>Tx Performance 17</v>
      </c>
      <c r="C12" s="338"/>
      <c r="D12" s="337" t="str">
        <f>A16</f>
        <v>Texas 432 18's</v>
      </c>
      <c r="E12" s="339"/>
      <c r="F12" s="341" t="str">
        <f>A19</f>
        <v>AEV 172 American</v>
      </c>
      <c r="G12" s="339"/>
      <c r="H12" s="3" t="s">
        <v>7</v>
      </c>
      <c r="I12" s="337" t="s">
        <v>8</v>
      </c>
      <c r="J12" s="339"/>
    </row>
    <row r="13" spans="1:11" s="41" customFormat="1" ht="24" customHeight="1" x14ac:dyDescent="0.2">
      <c r="A13" s="344" t="str">
        <f>Pools!A14</f>
        <v>Tx Performance 17</v>
      </c>
      <c r="B13" s="347"/>
      <c r="C13" s="348"/>
      <c r="D13" s="40"/>
      <c r="E13" s="40"/>
      <c r="F13" s="40"/>
      <c r="G13" s="40"/>
      <c r="H13" s="344">
        <v>1</v>
      </c>
      <c r="I13" s="353"/>
      <c r="J13" s="354"/>
    </row>
    <row r="14" spans="1:11" s="41" customFormat="1" ht="24" customHeight="1" x14ac:dyDescent="0.2">
      <c r="A14" s="345"/>
      <c r="B14" s="349"/>
      <c r="C14" s="350"/>
      <c r="D14" s="40"/>
      <c r="E14" s="40"/>
      <c r="F14" s="40"/>
      <c r="G14" s="40"/>
      <c r="H14" s="345"/>
      <c r="I14" s="355"/>
      <c r="J14" s="356"/>
    </row>
    <row r="15" spans="1:11" s="41" customFormat="1" ht="24" customHeight="1" x14ac:dyDescent="0.2">
      <c r="A15" s="346"/>
      <c r="B15" s="351"/>
      <c r="C15" s="352"/>
      <c r="D15" s="40"/>
      <c r="E15" s="40"/>
      <c r="F15" s="40"/>
      <c r="G15" s="40"/>
      <c r="H15" s="346"/>
      <c r="I15" s="357"/>
      <c r="J15" s="358"/>
    </row>
    <row r="16" spans="1:11" s="41" customFormat="1" ht="24" customHeight="1" x14ac:dyDescent="0.2">
      <c r="A16" s="344" t="str">
        <f>Pools!A15</f>
        <v>Texas 432 18's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344">
        <v>2</v>
      </c>
      <c r="I16" s="353"/>
      <c r="J16" s="354"/>
    </row>
    <row r="17" spans="1:11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345"/>
      <c r="I17" s="355"/>
      <c r="J17" s="356"/>
    </row>
    <row r="18" spans="1:11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346"/>
      <c r="I18" s="357"/>
      <c r="J18" s="358"/>
    </row>
    <row r="19" spans="1:11" s="41" customFormat="1" ht="24" customHeight="1" x14ac:dyDescent="0.2">
      <c r="A19" s="344" t="str">
        <f>Pools!A16</f>
        <v>AEV 172 American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347"/>
      <c r="G19" s="348"/>
      <c r="H19" s="344">
        <v>3</v>
      </c>
      <c r="I19" s="353"/>
      <c r="J19" s="354"/>
    </row>
    <row r="20" spans="1:11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349"/>
      <c r="G20" s="350"/>
      <c r="H20" s="345"/>
      <c r="I20" s="355"/>
      <c r="J20" s="356"/>
    </row>
    <row r="21" spans="1:11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351"/>
      <c r="G21" s="352"/>
      <c r="H21" s="346"/>
      <c r="I21" s="357"/>
      <c r="J21" s="358"/>
    </row>
    <row r="22" spans="1:11" s="41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15">
      <c r="B23" s="336" t="s">
        <v>9</v>
      </c>
      <c r="C23" s="336"/>
      <c r="D23" s="336"/>
      <c r="E23" s="336"/>
      <c r="F23" s="336" t="s">
        <v>10</v>
      </c>
      <c r="G23" s="336"/>
      <c r="H23" s="336"/>
      <c r="I23" s="336" t="s">
        <v>11</v>
      </c>
      <c r="J23" s="336"/>
    </row>
    <row r="24" spans="1:11" x14ac:dyDescent="0.15">
      <c r="A24" s="1"/>
      <c r="B24" s="337" t="s">
        <v>12</v>
      </c>
      <c r="C24" s="338"/>
      <c r="D24" s="338" t="s">
        <v>13</v>
      </c>
      <c r="E24" s="338"/>
      <c r="F24" s="338" t="s">
        <v>12</v>
      </c>
      <c r="G24" s="338"/>
      <c r="H24" s="9" t="s">
        <v>13</v>
      </c>
      <c r="I24" s="9" t="s">
        <v>14</v>
      </c>
      <c r="J24" s="9" t="s">
        <v>15</v>
      </c>
      <c r="K24" s="10" t="s">
        <v>16</v>
      </c>
    </row>
    <row r="25" spans="1:11" s="1" customFormat="1" ht="24" customHeight="1" x14ac:dyDescent="0.15">
      <c r="A25" s="2" t="str">
        <f>A13</f>
        <v>Tx Performance 17</v>
      </c>
      <c r="B25" s="342"/>
      <c r="C25" s="343"/>
      <c r="D25" s="342"/>
      <c r="E25" s="343"/>
      <c r="F25" s="342"/>
      <c r="G25" s="343"/>
      <c r="H25" s="44"/>
      <c r="I25" s="45">
        <f>IF(D13+D14+D15+F13+F14+F15=0,0,D13+D14+D15+F13+F14+F15)</f>
        <v>0</v>
      </c>
      <c r="J25" s="45">
        <f>E13+E14+E15+G13+G14+G15</f>
        <v>0</v>
      </c>
      <c r="K25" s="45">
        <f>I25-J25</f>
        <v>0</v>
      </c>
    </row>
    <row r="26" spans="1:11" ht="24" customHeight="1" x14ac:dyDescent="0.15">
      <c r="A26" s="2" t="str">
        <f>A16</f>
        <v>Texas 432 18's</v>
      </c>
      <c r="B26" s="342"/>
      <c r="C26" s="343"/>
      <c r="D26" s="342"/>
      <c r="E26" s="343"/>
      <c r="F26" s="342"/>
      <c r="G26" s="343"/>
      <c r="H26" s="44"/>
      <c r="I26" s="45" t="e">
        <f>IF(B16+B17+B18+F16+F17+F18=0,0,B16+B17+B18+F16+F17+F18)</f>
        <v>#VALUE!</v>
      </c>
      <c r="J26" s="45" t="e">
        <f>C16+C17+C18+G16+G17+G18</f>
        <v>#VALUE!</v>
      </c>
      <c r="K26" s="45" t="e">
        <f>I26-J26</f>
        <v>#VALUE!</v>
      </c>
    </row>
    <row r="27" spans="1:11" ht="24" customHeight="1" x14ac:dyDescent="0.15">
      <c r="A27" s="2" t="str">
        <f>A19</f>
        <v>AEV 172 American</v>
      </c>
      <c r="B27" s="342"/>
      <c r="C27" s="343"/>
      <c r="D27" s="342"/>
      <c r="E27" s="343"/>
      <c r="F27" s="342"/>
      <c r="G27" s="343"/>
      <c r="H27" s="44"/>
      <c r="I27" s="45" t="e">
        <f>B19+B20+B21+D19+D20+D21</f>
        <v>#VALUE!</v>
      </c>
      <c r="J27" s="45" t="e">
        <f>C19+C20+C21+E19+E20+E21</f>
        <v>#VALUE!</v>
      </c>
      <c r="K27" s="45" t="e">
        <f>I27-J27</f>
        <v>#VALUE!</v>
      </c>
    </row>
    <row r="28" spans="1:11" x14ac:dyDescent="0.15">
      <c r="A28" s="8"/>
      <c r="B28" s="340">
        <f>SUM(B25:C27)</f>
        <v>0</v>
      </c>
      <c r="C28" s="340"/>
      <c r="D28" s="340">
        <f>SUM(D25:E27)</f>
        <v>0</v>
      </c>
      <c r="E28" s="340"/>
      <c r="F28" s="340">
        <f>SUM(F25:G27)</f>
        <v>0</v>
      </c>
      <c r="G28" s="340"/>
      <c r="H28" s="46">
        <f>SUM(H25:H27)</f>
        <v>0</v>
      </c>
      <c r="I28" s="46" t="e">
        <f>SUM(I25:I27)</f>
        <v>#VALUE!</v>
      </c>
      <c r="J28" s="46" t="e">
        <f>SUM(J25:J27)</f>
        <v>#VALUE!</v>
      </c>
      <c r="K28" s="46" t="e">
        <f>SUM(K25:K27)</f>
        <v>#VALUE!</v>
      </c>
    </row>
    <row r="29" spans="1:11" ht="24" customHeight="1" x14ac:dyDescent="0.15"/>
    <row r="30" spans="1:11" ht="24" customHeight="1" x14ac:dyDescent="0.15">
      <c r="A30" s="3"/>
      <c r="B30" s="337" t="s">
        <v>17</v>
      </c>
      <c r="C30" s="339"/>
      <c r="D30" s="337" t="s">
        <v>17</v>
      </c>
      <c r="E30" s="339"/>
      <c r="F30" s="334" t="s">
        <v>18</v>
      </c>
      <c r="G30" s="334"/>
      <c r="H30" s="359" t="s">
        <v>162</v>
      </c>
      <c r="I30" s="359"/>
      <c r="J30" s="359"/>
      <c r="K30" s="359"/>
    </row>
    <row r="31" spans="1:11" ht="18" customHeight="1" x14ac:dyDescent="0.15">
      <c r="A31" s="3" t="s">
        <v>19</v>
      </c>
      <c r="B31" s="337" t="str">
        <f>A13</f>
        <v>Tx Performance 17</v>
      </c>
      <c r="C31" s="339"/>
      <c r="D31" s="337" t="str">
        <f>A19</f>
        <v>AEV 172 American</v>
      </c>
      <c r="E31" s="339"/>
      <c r="F31" s="334" t="str">
        <f>A16</f>
        <v>Texas 432 18's</v>
      </c>
      <c r="G31" s="334"/>
      <c r="H31" s="359" t="s">
        <v>144</v>
      </c>
      <c r="I31" s="359"/>
      <c r="J31" s="359"/>
      <c r="K31" s="359"/>
    </row>
    <row r="32" spans="1:11" ht="18" customHeight="1" x14ac:dyDescent="0.15">
      <c r="A32" s="3" t="s">
        <v>20</v>
      </c>
      <c r="B32" s="337" t="str">
        <f>A16</f>
        <v>Texas 432 18's</v>
      </c>
      <c r="C32" s="339"/>
      <c r="D32" s="337" t="str">
        <f>A19</f>
        <v>AEV 172 American</v>
      </c>
      <c r="E32" s="339"/>
      <c r="F32" s="334" t="str">
        <f>A13</f>
        <v>Tx Performance 17</v>
      </c>
      <c r="G32" s="334"/>
      <c r="H32" s="18"/>
      <c r="I32" s="18"/>
      <c r="J32" s="18"/>
      <c r="K32" s="18"/>
    </row>
    <row r="33" spans="1:11" ht="18" customHeight="1" x14ac:dyDescent="0.15">
      <c r="A33" s="3" t="s">
        <v>21</v>
      </c>
      <c r="B33" s="337" t="str">
        <f>A13</f>
        <v>Tx Performance 17</v>
      </c>
      <c r="C33" s="339"/>
      <c r="D33" s="337" t="str">
        <f>A16</f>
        <v>Texas 432 18's</v>
      </c>
      <c r="E33" s="339"/>
      <c r="F33" s="334" t="str">
        <f>A19</f>
        <v>AEV 172 American</v>
      </c>
      <c r="G33" s="334"/>
      <c r="H33" s="359" t="s">
        <v>163</v>
      </c>
      <c r="I33" s="359"/>
      <c r="J33" s="359"/>
      <c r="K33" s="359"/>
    </row>
    <row r="34" spans="1:11" ht="18" customHeight="1" x14ac:dyDescent="0.15">
      <c r="F34" s="8"/>
      <c r="G34" s="8"/>
      <c r="H34" s="359" t="s">
        <v>145</v>
      </c>
      <c r="I34" s="359"/>
      <c r="J34" s="359"/>
      <c r="K34" s="359"/>
    </row>
    <row r="35" spans="1:11" ht="18" customHeight="1" x14ac:dyDescent="0.15">
      <c r="A35" s="360"/>
      <c r="B35" s="360"/>
      <c r="C35" s="360"/>
      <c r="D35" s="360"/>
      <c r="E35" s="360"/>
      <c r="F35" s="360"/>
      <c r="G35" s="12"/>
    </row>
    <row r="36" spans="1:11" ht="18" customHeight="1" x14ac:dyDescent="0.2">
      <c r="A36" s="361" t="s">
        <v>212</v>
      </c>
      <c r="B36" s="361"/>
      <c r="C36" s="361"/>
      <c r="D36" s="361"/>
      <c r="E36" s="361"/>
      <c r="F36" s="361"/>
      <c r="G36" s="194"/>
      <c r="H36" s="194"/>
      <c r="I36" s="28"/>
    </row>
    <row r="37" spans="1:11" ht="18" customHeight="1" x14ac:dyDescent="0.15"/>
    <row r="38" spans="1:11" ht="18" customHeight="1" x14ac:dyDescent="0.15"/>
  </sheetData>
  <mergeCells count="55">
    <mergeCell ref="A35:F35"/>
    <mergeCell ref="A36:F36"/>
    <mergeCell ref="H30:K30"/>
    <mergeCell ref="H31:K31"/>
    <mergeCell ref="B33:C33"/>
    <mergeCell ref="D33:E33"/>
    <mergeCell ref="F33:G33"/>
    <mergeCell ref="H33:K33"/>
    <mergeCell ref="B31:C31"/>
    <mergeCell ref="D30:E30"/>
    <mergeCell ref="F25:G25"/>
    <mergeCell ref="B26:C26"/>
    <mergeCell ref="D26:E26"/>
    <mergeCell ref="F26:G26"/>
    <mergeCell ref="H34:K34"/>
    <mergeCell ref="B32:C32"/>
    <mergeCell ref="D32:E32"/>
    <mergeCell ref="F32:G32"/>
    <mergeCell ref="B30:C30"/>
    <mergeCell ref="I12:J12"/>
    <mergeCell ref="H13:H15"/>
    <mergeCell ref="I13:J15"/>
    <mergeCell ref="H16:H18"/>
    <mergeCell ref="I16:J18"/>
    <mergeCell ref="F19:G21"/>
    <mergeCell ref="H19:H21"/>
    <mergeCell ref="I19:J21"/>
    <mergeCell ref="B25:C25"/>
    <mergeCell ref="A19:A21"/>
    <mergeCell ref="A13:A15"/>
    <mergeCell ref="B13:C15"/>
    <mergeCell ref="A16:A18"/>
    <mergeCell ref="D16:E18"/>
    <mergeCell ref="B23:E23"/>
    <mergeCell ref="D25:E25"/>
    <mergeCell ref="D31:E31"/>
    <mergeCell ref="F31:G31"/>
    <mergeCell ref="B28:C28"/>
    <mergeCell ref="D28:E28"/>
    <mergeCell ref="F28:G28"/>
    <mergeCell ref="B12:C12"/>
    <mergeCell ref="D12:E12"/>
    <mergeCell ref="F12:G12"/>
    <mergeCell ref="D24:E24"/>
    <mergeCell ref="B27:C27"/>
    <mergeCell ref="F30:G30"/>
    <mergeCell ref="A1:K1"/>
    <mergeCell ref="A2:K2"/>
    <mergeCell ref="A7:K7"/>
    <mergeCell ref="I23:J23"/>
    <mergeCell ref="B24:C24"/>
    <mergeCell ref="D27:E27"/>
    <mergeCell ref="F27:G27"/>
    <mergeCell ref="F23:H23"/>
    <mergeCell ref="F24:G24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B22" sqref="B22"/>
    </sheetView>
  </sheetViews>
  <sheetFormatPr baseColWidth="10" defaultRowHeight="13" x14ac:dyDescent="0.15"/>
  <cols>
    <col min="1" max="1" width="43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52" t="str">
        <f>Pools!B36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Pools!B37</f>
        <v>Horseshoe Pavillion Ct. 10</v>
      </c>
    </row>
    <row r="5" spans="1:13" s="26" customFormat="1" ht="14" x14ac:dyDescent="0.15">
      <c r="A5" s="38" t="s">
        <v>5</v>
      </c>
      <c r="B5" s="26" t="str">
        <f>Pools!A27</f>
        <v>Division 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106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NM Premier 16C Asics</v>
      </c>
      <c r="C12" s="338"/>
      <c r="D12" s="337" t="str">
        <f>A16</f>
        <v>Amarillo Xtreme 15 Premier</v>
      </c>
      <c r="E12" s="339"/>
      <c r="F12" s="337" t="str">
        <f>A19</f>
        <v>High Plains 17's</v>
      </c>
      <c r="G12" s="339"/>
      <c r="H12" s="341" t="str">
        <f>A22</f>
        <v>Midland Strikers 171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Pools!B39</f>
        <v>NM Premier 16C Asics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Pools!B40</f>
        <v>Amarillo Xtreme 15 Premier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Pools!B41</f>
        <v>High Plains 17's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Pools!B42</f>
        <v>Midland Strikers 171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Premier 16C Asics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Amarillo Xtreme 15 Premier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High Plains 17's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Midland Strikers 171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NM Premier 16C Asics</v>
      </c>
      <c r="C35" s="339"/>
      <c r="D35" s="337" t="str">
        <f>A30</f>
        <v>High Plains 17's</v>
      </c>
      <c r="E35" s="339"/>
      <c r="F35" s="334" t="str">
        <f>A16</f>
        <v>Amarillo Xtreme 15 Premier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Amarillo Xtreme 15 Premier</v>
      </c>
      <c r="C36" s="339"/>
      <c r="D36" s="337" t="str">
        <f>A22</f>
        <v>Midland Strikers 171</v>
      </c>
      <c r="E36" s="339"/>
      <c r="F36" s="334" t="str">
        <f>A13</f>
        <v>NM Premier 16C Asics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NM Premier 16C Asics</v>
      </c>
      <c r="C37" s="339"/>
      <c r="D37" s="337" t="str">
        <f>A31</f>
        <v>Midland Strikers 171</v>
      </c>
      <c r="E37" s="339"/>
      <c r="F37" s="334" t="str">
        <f>A30</f>
        <v>High Plains 17's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Amarillo Xtreme 15 Premier</v>
      </c>
      <c r="C38" s="339"/>
      <c r="D38" s="337" t="str">
        <f>A30</f>
        <v>High Plains 17's</v>
      </c>
      <c r="E38" s="339"/>
      <c r="F38" s="334" t="str">
        <f>A28</f>
        <v>NM Premier 16C Asics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High Plains 17's</v>
      </c>
      <c r="C39" s="339"/>
      <c r="D39" s="337" t="str">
        <f>A31</f>
        <v>Midland Strikers 171</v>
      </c>
      <c r="E39" s="339"/>
      <c r="F39" s="334" t="str">
        <f>A16</f>
        <v>Amarillo Xtreme 15 Premier</v>
      </c>
      <c r="G39" s="334"/>
    </row>
    <row r="40" spans="1:12" ht="18" customHeight="1" x14ac:dyDescent="0.15">
      <c r="A40" s="3" t="s">
        <v>26</v>
      </c>
      <c r="B40" s="337" t="str">
        <f>A13</f>
        <v>NM Premier 16C Asics</v>
      </c>
      <c r="C40" s="339"/>
      <c r="D40" s="337" t="str">
        <f>A29</f>
        <v>Amarillo Xtreme 15 Premier</v>
      </c>
      <c r="E40" s="339"/>
      <c r="F40" s="334" t="str">
        <f>A22</f>
        <v>Midland Strikers 171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activeCell="B22" sqref="B22"/>
    </sheetView>
  </sheetViews>
  <sheetFormatPr baseColWidth="10" defaultRowHeight="13" x14ac:dyDescent="0.15"/>
  <cols>
    <col min="1" max="1" width="38.832031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47" t="str">
        <f>Pools!C36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Pools!C37</f>
        <v>Horseshoe Pavillion Ct. 8</v>
      </c>
    </row>
    <row r="5" spans="1:13" s="26" customFormat="1" ht="14" x14ac:dyDescent="0.15">
      <c r="A5" s="38" t="s">
        <v>5</v>
      </c>
      <c r="B5" s="26" t="str">
        <f>Pools!A27</f>
        <v>Division 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107</v>
      </c>
      <c r="D9" s="11"/>
      <c r="E9" s="11"/>
      <c r="F9" s="11"/>
      <c r="G9" s="11"/>
    </row>
    <row r="10" spans="1:13" x14ac:dyDescent="0.1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West Texas Power 17</v>
      </c>
      <c r="C12" s="338"/>
      <c r="D12" s="337" t="str">
        <f>A16</f>
        <v>MEVC Vortex 16</v>
      </c>
      <c r="E12" s="339"/>
      <c r="F12" s="337" t="str">
        <f>A19</f>
        <v>RVC Force 16</v>
      </c>
      <c r="G12" s="339"/>
      <c r="H12" s="341" t="str">
        <f>A22</f>
        <v>Amarillo Xtreme 16 Infinity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Pools!C39</f>
        <v>West Texas Power 17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Pools!C40</f>
        <v>MEVC Vortex 16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Pools!C41</f>
        <v>RVC Force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Pools!C42</f>
        <v>Amarillo Xtreme 16 Infinity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West Texas Power 17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MEVC Vortex 16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RVC Force 16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Amarillo Xtreme 16 Infinity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West Texas Power 17</v>
      </c>
      <c r="C35" s="339"/>
      <c r="D35" s="337" t="str">
        <f>A30</f>
        <v>RVC Force 16</v>
      </c>
      <c r="E35" s="339"/>
      <c r="F35" s="334" t="str">
        <f>A16</f>
        <v>MEVC Vortex 16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MEVC Vortex 16</v>
      </c>
      <c r="C36" s="339"/>
      <c r="D36" s="337" t="str">
        <f>A22</f>
        <v>Amarillo Xtreme 16 Infinity</v>
      </c>
      <c r="E36" s="339"/>
      <c r="F36" s="334" t="str">
        <f>A13</f>
        <v>West Texas Power 17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West Texas Power 17</v>
      </c>
      <c r="C37" s="339"/>
      <c r="D37" s="337" t="str">
        <f>A31</f>
        <v>Amarillo Xtreme 16 Infinity</v>
      </c>
      <c r="E37" s="339"/>
      <c r="F37" s="334" t="str">
        <f>A30</f>
        <v>RVC Force 16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MEVC Vortex 16</v>
      </c>
      <c r="C38" s="339"/>
      <c r="D38" s="337" t="str">
        <f>A30</f>
        <v>RVC Force 16</v>
      </c>
      <c r="E38" s="339"/>
      <c r="F38" s="334" t="str">
        <f>A28</f>
        <v>West Texas Power 17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RVC Force 16</v>
      </c>
      <c r="C39" s="339"/>
      <c r="D39" s="337" t="str">
        <f>A31</f>
        <v>Amarillo Xtreme 16 Infinity</v>
      </c>
      <c r="E39" s="339"/>
      <c r="F39" s="334" t="str">
        <f>A16</f>
        <v>MEVC Vortex 16</v>
      </c>
      <c r="G39" s="334"/>
    </row>
    <row r="40" spans="1:12" ht="18" customHeight="1" x14ac:dyDescent="0.15">
      <c r="A40" s="3" t="s">
        <v>26</v>
      </c>
      <c r="B40" s="337" t="str">
        <f>A13</f>
        <v>West Texas Power 17</v>
      </c>
      <c r="C40" s="339"/>
      <c r="D40" s="337" t="str">
        <f>A29</f>
        <v>MEVC Vortex 16</v>
      </c>
      <c r="E40" s="339"/>
      <c r="F40" s="334" t="str">
        <f>A22</f>
        <v>Amarillo Xtreme 16 Infinity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activeCell="B22" sqref="B22"/>
    </sheetView>
  </sheetViews>
  <sheetFormatPr baseColWidth="10" defaultRowHeight="13" x14ac:dyDescent="0.15"/>
  <cols>
    <col min="1" max="1" width="38.832031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47" t="str">
        <f>Pools!D36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Pools!D37</f>
        <v>Horseshoe Pavillion Ct. 9</v>
      </c>
    </row>
    <row r="5" spans="1:13" s="26" customFormat="1" ht="14" x14ac:dyDescent="0.15">
      <c r="A5" s="38" t="s">
        <v>5</v>
      </c>
      <c r="B5" s="26" t="str">
        <f>Pools!A27</f>
        <v>Division 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148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NM Premier 16N Asics</v>
      </c>
      <c r="C12" s="338"/>
      <c r="D12" s="337" t="str">
        <f>A16</f>
        <v>MEVC Crossfire 17</v>
      </c>
      <c r="E12" s="339"/>
      <c r="F12" s="337" t="str">
        <f>A19</f>
        <v>ARVC 15N2 Adidas</v>
      </c>
      <c r="G12" s="339"/>
      <c r="H12" s="341" t="str">
        <f>A22</f>
        <v>915 United 15 Ruben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Pools!D39</f>
        <v>NM Premier 16N Asics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Pools!D40</f>
        <v>MEVC Crossfire 17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Pools!D41</f>
        <v>ARVC 15N2 Adidas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Pools!D42</f>
        <v>915 United 15 Ruben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Premier 16N Asics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MEVC Crossfire 17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15N2 Adidas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915 United 15 Ruben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NM Premier 16N Asics</v>
      </c>
      <c r="C35" s="339"/>
      <c r="D35" s="337" t="str">
        <f>A30</f>
        <v>ARVC 15N2 Adidas</v>
      </c>
      <c r="E35" s="339"/>
      <c r="F35" s="334" t="str">
        <f>A16</f>
        <v>MEVC Crossfire 17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MEVC Crossfire 17</v>
      </c>
      <c r="C36" s="339"/>
      <c r="D36" s="337" t="str">
        <f>A22</f>
        <v>915 United 15 Ruben</v>
      </c>
      <c r="E36" s="339"/>
      <c r="F36" s="334" t="str">
        <f>A13</f>
        <v>NM Premier 16N Asics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NM Premier 16N Asics</v>
      </c>
      <c r="C37" s="339"/>
      <c r="D37" s="337" t="str">
        <f>A31</f>
        <v>915 United 15 Ruben</v>
      </c>
      <c r="E37" s="339"/>
      <c r="F37" s="334" t="str">
        <f>A30</f>
        <v>ARVC 15N2 Adidas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MEVC Crossfire 17</v>
      </c>
      <c r="C38" s="339"/>
      <c r="D38" s="337" t="str">
        <f>A30</f>
        <v>ARVC 15N2 Adidas</v>
      </c>
      <c r="E38" s="339"/>
      <c r="F38" s="334" t="str">
        <f>A28</f>
        <v>NM Premier 16N Asics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ARVC 15N2 Adidas</v>
      </c>
      <c r="C39" s="339"/>
      <c r="D39" s="337" t="str">
        <f>A31</f>
        <v>915 United 15 Ruben</v>
      </c>
      <c r="E39" s="339"/>
      <c r="F39" s="334" t="str">
        <f>A16</f>
        <v>MEVC Crossfire 17</v>
      </c>
      <c r="G39" s="334"/>
    </row>
    <row r="40" spans="1:12" ht="18" customHeight="1" x14ac:dyDescent="0.15">
      <c r="A40" s="3" t="s">
        <v>26</v>
      </c>
      <c r="B40" s="337" t="str">
        <f>A13</f>
        <v>NM Premier 16N Asics</v>
      </c>
      <c r="C40" s="339"/>
      <c r="D40" s="337" t="str">
        <f>A29</f>
        <v>MEVC Crossfire 17</v>
      </c>
      <c r="E40" s="339"/>
      <c r="F40" s="334" t="str">
        <f>A22</f>
        <v>915 United 15 Ruben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activeCell="B22" sqref="B22"/>
    </sheetView>
  </sheetViews>
  <sheetFormatPr baseColWidth="10" defaultRowHeight="13" x14ac:dyDescent="0.15"/>
  <cols>
    <col min="1" max="1" width="38.832031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47" t="str">
        <f>Pools!E36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Pools!E37</f>
        <v>Horseshoe Pavillion Ct. 10</v>
      </c>
    </row>
    <row r="5" spans="1:13" s="26" customFormat="1" ht="14" x14ac:dyDescent="0.15">
      <c r="A5" s="38" t="s">
        <v>5</v>
      </c>
      <c r="B5" s="26" t="str">
        <f>Pools!A27</f>
        <v>Division 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229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RVC Synergy 17</v>
      </c>
      <c r="C12" s="338"/>
      <c r="D12" s="337" t="str">
        <f>A16</f>
        <v>Midland Jrs Big 2 16's</v>
      </c>
      <c r="E12" s="339"/>
      <c r="F12" s="337" t="str">
        <f>A19</f>
        <v>Snyder Elite 17</v>
      </c>
      <c r="G12" s="339"/>
      <c r="H12" s="341" t="str">
        <f>A22</f>
        <v>EP Diggers 13 Lutich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Pools!E39</f>
        <v>RVC Synergy 17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Pools!E40</f>
        <v>Midland Jrs Big 2 16's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Pools!E41</f>
        <v>Snyder Elite 17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Pools!E42</f>
        <v>EP Diggers 13 Lutich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RVC Synergy 17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Midland Jrs Big 2 16's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Snyder Elite 17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EP Diggers 13 Lutich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RVC Synergy 17</v>
      </c>
      <c r="C35" s="339"/>
      <c r="D35" s="337" t="str">
        <f>A30</f>
        <v>Snyder Elite 17</v>
      </c>
      <c r="E35" s="339"/>
      <c r="F35" s="334" t="str">
        <f>A16</f>
        <v>Midland Jrs Big 2 16's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Midland Jrs Big 2 16's</v>
      </c>
      <c r="C36" s="339"/>
      <c r="D36" s="337" t="str">
        <f>A22</f>
        <v>EP Diggers 13 Lutich</v>
      </c>
      <c r="E36" s="339"/>
      <c r="F36" s="334" t="str">
        <f>A13</f>
        <v>RVC Synergy 17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RVC Synergy 17</v>
      </c>
      <c r="C37" s="339"/>
      <c r="D37" s="337" t="str">
        <f>A31</f>
        <v>EP Diggers 13 Lutich</v>
      </c>
      <c r="E37" s="339"/>
      <c r="F37" s="334" t="str">
        <f>A30</f>
        <v>Snyder Elite 17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Midland Jrs Big 2 16's</v>
      </c>
      <c r="C38" s="339"/>
      <c r="D38" s="337" t="str">
        <f>A30</f>
        <v>Snyder Elite 17</v>
      </c>
      <c r="E38" s="339"/>
      <c r="F38" s="334" t="str">
        <f>A28</f>
        <v>RVC Synergy 17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Snyder Elite 17</v>
      </c>
      <c r="C39" s="339"/>
      <c r="D39" s="337" t="str">
        <f>A31</f>
        <v>EP Diggers 13 Lutich</v>
      </c>
      <c r="E39" s="339"/>
      <c r="F39" s="334" t="str">
        <f>A16</f>
        <v>Midland Jrs Big 2 16's</v>
      </c>
      <c r="G39" s="334"/>
    </row>
    <row r="40" spans="1:12" ht="18" customHeight="1" x14ac:dyDescent="0.15">
      <c r="A40" s="3" t="s">
        <v>26</v>
      </c>
      <c r="B40" s="337" t="str">
        <f>A13</f>
        <v>RVC Synergy 17</v>
      </c>
      <c r="C40" s="339"/>
      <c r="D40" s="337" t="str">
        <f>A29</f>
        <v>Midland Jrs Big 2 16's</v>
      </c>
      <c r="E40" s="339"/>
      <c r="F40" s="334" t="str">
        <f>A22</f>
        <v>EP Diggers 13 Lutich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C37" workbookViewId="0">
      <selection activeCell="I8" sqref="I8"/>
    </sheetView>
  </sheetViews>
  <sheetFormatPr baseColWidth="10" defaultRowHeight="13" x14ac:dyDescent="0.15"/>
  <cols>
    <col min="1" max="1" width="20.6640625" customWidth="1"/>
    <col min="2" max="10" width="25.6640625" customWidth="1"/>
    <col min="11" max="11" width="20.6640625" customWidth="1"/>
    <col min="12" max="256" width="8.83203125" customWidth="1"/>
  </cols>
  <sheetData>
    <row r="1" spans="2:10" ht="20" x14ac:dyDescent="0.2">
      <c r="B1" s="364" t="str">
        <f>Pools!A1</f>
        <v>Permian Basin Bid Qualifier</v>
      </c>
      <c r="C1" s="364"/>
      <c r="D1" s="364"/>
      <c r="E1" s="364"/>
      <c r="F1" s="364"/>
      <c r="G1" s="364"/>
      <c r="H1" s="364"/>
      <c r="I1" s="364"/>
      <c r="J1" s="364"/>
    </row>
    <row r="2" spans="2:10" ht="20.5" customHeight="1" x14ac:dyDescent="0.2">
      <c r="B2" s="331" t="str">
        <f>Pools!A2</f>
        <v>1/25/20 - 1/26/20</v>
      </c>
      <c r="C2" s="331"/>
      <c r="D2" s="331"/>
      <c r="E2" s="331"/>
      <c r="F2" s="331"/>
      <c r="G2" s="331"/>
      <c r="H2" s="331"/>
      <c r="I2" s="331"/>
      <c r="J2" s="331"/>
    </row>
    <row r="3" spans="2:10" ht="9.75" customHeight="1" x14ac:dyDescent="0.2">
      <c r="B3" s="365"/>
      <c r="C3" s="365"/>
      <c r="D3" s="365"/>
      <c r="E3" s="5"/>
      <c r="F3" s="5"/>
    </row>
    <row r="4" spans="2:10" ht="20" x14ac:dyDescent="0.2">
      <c r="B4" s="362" t="str">
        <f>Pools!A27</f>
        <v>Division II</v>
      </c>
      <c r="C4" s="362"/>
      <c r="D4" s="362"/>
      <c r="E4" s="362"/>
      <c r="F4" s="362"/>
      <c r="G4" s="362"/>
      <c r="H4" s="362"/>
      <c r="I4" s="362"/>
      <c r="J4" s="362"/>
    </row>
    <row r="5" spans="2:10" ht="20" x14ac:dyDescent="0.2">
      <c r="B5" s="362" t="s">
        <v>43</v>
      </c>
      <c r="C5" s="362"/>
      <c r="D5" s="362"/>
      <c r="E5" s="362"/>
      <c r="F5" s="362"/>
      <c r="G5" s="362"/>
      <c r="H5" s="362"/>
      <c r="I5" s="362"/>
      <c r="J5" s="362"/>
    </row>
    <row r="6" spans="2:10" ht="20" x14ac:dyDescent="0.2">
      <c r="B6" s="15"/>
      <c r="C6" s="15"/>
      <c r="D6" s="15"/>
      <c r="E6" s="15"/>
      <c r="F6" s="15"/>
      <c r="G6" s="15"/>
      <c r="H6" s="15"/>
      <c r="I6" s="15"/>
      <c r="J6" s="15"/>
    </row>
    <row r="7" spans="2:10" s="108" customFormat="1" ht="18" customHeight="1" x14ac:dyDescent="0.2">
      <c r="C7" s="139"/>
      <c r="D7" s="139" t="s">
        <v>261</v>
      </c>
      <c r="E7" s="139" t="s">
        <v>262</v>
      </c>
      <c r="F7" s="111" t="s">
        <v>42</v>
      </c>
      <c r="G7" s="139" t="s">
        <v>495</v>
      </c>
      <c r="H7" s="139" t="s">
        <v>496</v>
      </c>
    </row>
    <row r="8" spans="2:10" s="109" customFormat="1" ht="18" customHeight="1" x14ac:dyDescent="0.2">
      <c r="F8" s="110"/>
    </row>
    <row r="9" spans="2:10" s="109" customFormat="1" ht="18" customHeight="1" x14ac:dyDescent="0.2">
      <c r="B9" s="363" t="s">
        <v>41</v>
      </c>
      <c r="C9" s="363"/>
      <c r="D9" s="363"/>
      <c r="E9" s="363"/>
      <c r="F9" s="363"/>
      <c r="G9" s="363"/>
      <c r="H9" s="363"/>
      <c r="I9" s="363"/>
      <c r="J9" s="363"/>
    </row>
    <row r="10" spans="2:10" s="109" customFormat="1" ht="22.5" customHeight="1" x14ac:dyDescent="0.2">
      <c r="E10" s="139"/>
      <c r="F10" s="111"/>
      <c r="G10" s="139"/>
      <c r="H10" s="139"/>
      <c r="I10" s="139"/>
    </row>
    <row r="11" spans="2:10" s="109" customFormat="1" ht="22.5" customHeight="1" thickBot="1" x14ac:dyDescent="0.25">
      <c r="C11" s="28"/>
      <c r="D11" s="28"/>
      <c r="E11" s="28"/>
      <c r="F11" s="113" t="s">
        <v>31</v>
      </c>
      <c r="G11" s="28"/>
      <c r="H11" s="28"/>
      <c r="I11" s="28"/>
    </row>
    <row r="12" spans="2:10" s="109" customFormat="1" ht="22.5" customHeight="1" x14ac:dyDescent="0.2">
      <c r="C12" s="28"/>
      <c r="D12" s="28"/>
      <c r="E12" s="28"/>
      <c r="F12" s="123" t="s">
        <v>118</v>
      </c>
      <c r="G12" s="28"/>
      <c r="H12" s="28"/>
      <c r="I12" s="28"/>
      <c r="J12" s="112"/>
    </row>
    <row r="13" spans="2:10" s="109" customFormat="1" ht="22.5" customHeight="1" thickBot="1" x14ac:dyDescent="0.25">
      <c r="C13" s="28"/>
      <c r="D13" s="163"/>
      <c r="E13" s="163"/>
      <c r="F13" s="124" t="str">
        <f>F20</f>
        <v>Mid Trinity Ct. 31</v>
      </c>
      <c r="G13" s="163"/>
      <c r="H13" s="163"/>
      <c r="I13" s="28"/>
      <c r="J13" s="112"/>
    </row>
    <row r="14" spans="2:10" s="109" customFormat="1" ht="22.5" customHeight="1" x14ac:dyDescent="0.2">
      <c r="C14" s="28"/>
      <c r="D14" s="164"/>
      <c r="E14" s="28"/>
      <c r="F14" s="191" t="s">
        <v>67</v>
      </c>
      <c r="G14" s="28"/>
      <c r="H14" s="165"/>
      <c r="I14" s="28"/>
      <c r="J14" s="112"/>
    </row>
    <row r="15" spans="2:10" s="109" customFormat="1" ht="22.5" customHeight="1" thickBot="1" x14ac:dyDescent="0.25">
      <c r="C15" s="28"/>
      <c r="D15" s="167"/>
      <c r="E15" s="28"/>
      <c r="F15" s="168"/>
      <c r="G15" s="28"/>
      <c r="H15" s="169"/>
      <c r="I15" s="28"/>
      <c r="J15" s="112"/>
    </row>
    <row r="16" spans="2:10" s="109" customFormat="1" ht="22.5" customHeight="1" x14ac:dyDescent="0.2">
      <c r="C16" s="28"/>
      <c r="D16" s="167"/>
      <c r="E16" s="176"/>
      <c r="F16" s="120" t="s">
        <v>78</v>
      </c>
      <c r="G16" s="28"/>
      <c r="H16" s="169"/>
      <c r="I16" s="28"/>
      <c r="J16" s="112"/>
    </row>
    <row r="17" spans="2:10" s="109" customFormat="1" ht="22.5" customHeight="1" x14ac:dyDescent="0.2">
      <c r="C17" s="28"/>
      <c r="D17" s="167" t="s">
        <v>128</v>
      </c>
      <c r="E17" s="176"/>
      <c r="F17" s="113"/>
      <c r="G17" s="28"/>
      <c r="H17" s="169" t="s">
        <v>124</v>
      </c>
      <c r="I17" s="28"/>
      <c r="J17" s="112"/>
    </row>
    <row r="18" spans="2:10" s="109" customFormat="1" ht="22.5" customHeight="1" thickBot="1" x14ac:dyDescent="0.25">
      <c r="C18" s="173"/>
      <c r="D18" s="170" t="str">
        <f>D40</f>
        <v>Mid Trinity Ct. 32</v>
      </c>
      <c r="E18" s="162"/>
      <c r="F18" s="113" t="s">
        <v>149</v>
      </c>
      <c r="G18" s="162"/>
      <c r="H18" s="171" t="str">
        <f>F13</f>
        <v>Mid Trinity Ct. 31</v>
      </c>
      <c r="I18" s="163"/>
      <c r="J18" s="112"/>
    </row>
    <row r="19" spans="2:10" s="109" customFormat="1" ht="22.5" customHeight="1" x14ac:dyDescent="0.2">
      <c r="C19" s="164"/>
      <c r="D19" s="184" t="s">
        <v>225</v>
      </c>
      <c r="E19" s="162"/>
      <c r="F19" s="123" t="s">
        <v>62</v>
      </c>
      <c r="G19" s="28"/>
      <c r="H19" s="182" t="s">
        <v>174</v>
      </c>
      <c r="I19" s="165"/>
      <c r="J19" s="112"/>
    </row>
    <row r="20" spans="2:10" s="109" customFormat="1" ht="22.5" customHeight="1" thickBot="1" x14ac:dyDescent="0.25">
      <c r="C20" s="167"/>
      <c r="D20" s="167"/>
      <c r="E20" s="163"/>
      <c r="F20" s="124" t="str">
        <f>D7</f>
        <v>Mid Trinity Ct. 31</v>
      </c>
      <c r="G20" s="163"/>
      <c r="H20" s="182"/>
      <c r="I20" s="169"/>
      <c r="J20" s="112"/>
    </row>
    <row r="21" spans="2:10" s="109" customFormat="1" ht="22.5" customHeight="1" x14ac:dyDescent="0.2">
      <c r="C21" s="167"/>
      <c r="D21" s="167"/>
      <c r="E21" s="164"/>
      <c r="F21" s="220" t="s">
        <v>210</v>
      </c>
      <c r="G21" s="165"/>
      <c r="H21" s="182"/>
      <c r="I21" s="169"/>
      <c r="J21" s="112"/>
    </row>
    <row r="22" spans="2:10" s="109" customFormat="1" ht="22.5" customHeight="1" thickBot="1" x14ac:dyDescent="0.25">
      <c r="C22" s="167"/>
      <c r="D22" s="167"/>
      <c r="E22" s="167" t="s">
        <v>121</v>
      </c>
      <c r="F22" s="168"/>
      <c r="G22" s="169" t="s">
        <v>111</v>
      </c>
      <c r="H22" s="169"/>
      <c r="I22" s="169"/>
      <c r="J22" s="112"/>
    </row>
    <row r="23" spans="2:10" s="109" customFormat="1" ht="22.5" customHeight="1" thickBot="1" x14ac:dyDescent="0.25">
      <c r="C23" s="167"/>
      <c r="D23" s="183"/>
      <c r="E23" s="170" t="str">
        <f>G23</f>
        <v>Mid Trinity Ct. 31</v>
      </c>
      <c r="F23" s="115" t="s">
        <v>34</v>
      </c>
      <c r="G23" s="171" t="str">
        <f>F13</f>
        <v>Mid Trinity Ct. 31</v>
      </c>
      <c r="H23" s="173"/>
      <c r="I23" s="169"/>
      <c r="J23" s="112"/>
    </row>
    <row r="24" spans="2:10" s="109" customFormat="1" ht="22.5" customHeight="1" thickBot="1" x14ac:dyDescent="0.25">
      <c r="C24" s="167"/>
      <c r="D24" s="28"/>
      <c r="E24" s="174" t="s">
        <v>175</v>
      </c>
      <c r="F24" s="113" t="s">
        <v>33</v>
      </c>
      <c r="G24" s="182" t="s">
        <v>58</v>
      </c>
      <c r="H24" s="162"/>
      <c r="I24" s="169"/>
      <c r="J24" s="112"/>
    </row>
    <row r="25" spans="2:10" s="109" customFormat="1" ht="22.5" customHeight="1" x14ac:dyDescent="0.2">
      <c r="C25" s="167"/>
      <c r="D25" s="28"/>
      <c r="E25" s="114"/>
      <c r="F25" s="123" t="s">
        <v>63</v>
      </c>
      <c r="G25" s="169"/>
      <c r="H25" s="28"/>
      <c r="I25" s="169"/>
      <c r="J25" s="112"/>
    </row>
    <row r="26" spans="2:10" s="109" customFormat="1" ht="22.5" customHeight="1" thickBot="1" x14ac:dyDescent="0.25">
      <c r="C26" s="167"/>
      <c r="D26" s="28"/>
      <c r="E26" s="116"/>
      <c r="F26" s="124" t="str">
        <f>E7</f>
        <v>Mid Trinity Ct. 32</v>
      </c>
      <c r="G26" s="173"/>
      <c r="H26" s="28"/>
      <c r="I26" s="169"/>
      <c r="J26" s="112"/>
    </row>
    <row r="27" spans="2:10" s="109" customFormat="1" ht="22.5" customHeight="1" x14ac:dyDescent="0.2">
      <c r="C27" s="167"/>
      <c r="D27" s="28"/>
      <c r="E27" s="28"/>
      <c r="F27" s="192" t="s">
        <v>156</v>
      </c>
      <c r="G27" s="28"/>
      <c r="H27" s="28"/>
      <c r="I27" s="169"/>
      <c r="J27" s="112"/>
    </row>
    <row r="28" spans="2:10" s="109" customFormat="1" ht="22.5" customHeight="1" thickBot="1" x14ac:dyDescent="0.25">
      <c r="C28" s="167" t="s">
        <v>230</v>
      </c>
      <c r="D28" s="28"/>
      <c r="E28" s="28"/>
      <c r="F28" s="168"/>
      <c r="G28" s="28"/>
      <c r="H28" s="28"/>
      <c r="I28" s="169" t="s">
        <v>129</v>
      </c>
      <c r="J28" s="112"/>
    </row>
    <row r="29" spans="2:10" s="109" customFormat="1" ht="22.5" customHeight="1" thickBot="1" x14ac:dyDescent="0.25">
      <c r="B29" s="118"/>
      <c r="C29" s="175" t="str">
        <f>D40</f>
        <v>Mid Trinity Ct. 32</v>
      </c>
      <c r="D29" s="28"/>
      <c r="E29" s="28"/>
      <c r="F29" s="115" t="s">
        <v>123</v>
      </c>
      <c r="G29" s="28"/>
      <c r="H29" s="28"/>
      <c r="I29" s="193" t="str">
        <f>H18</f>
        <v>Mid Trinity Ct. 31</v>
      </c>
      <c r="J29" s="116"/>
    </row>
    <row r="30" spans="2:10" s="109" customFormat="1" ht="22.5" customHeight="1" x14ac:dyDescent="0.2">
      <c r="B30" s="114"/>
      <c r="C30" s="114" t="s">
        <v>231</v>
      </c>
      <c r="D30" s="113"/>
      <c r="E30" s="166"/>
      <c r="F30" s="113"/>
      <c r="G30" s="166"/>
      <c r="H30" s="113"/>
      <c r="I30" s="117" t="s">
        <v>116</v>
      </c>
      <c r="J30" s="117"/>
    </row>
    <row r="31" spans="2:10" s="109" customFormat="1" ht="22.5" customHeight="1" x14ac:dyDescent="0.2">
      <c r="B31" s="221"/>
      <c r="D31" s="113"/>
      <c r="E31" s="166"/>
      <c r="F31" s="113"/>
      <c r="G31" s="113"/>
      <c r="H31" s="113"/>
      <c r="J31" s="221"/>
    </row>
    <row r="32" spans="2:10" s="109" customFormat="1" ht="22.5" customHeight="1" x14ac:dyDescent="0.2">
      <c r="B32" s="114"/>
      <c r="C32" s="174"/>
      <c r="D32" s="113"/>
      <c r="E32" s="113"/>
      <c r="F32" s="126"/>
      <c r="G32" s="113"/>
      <c r="H32" s="113"/>
      <c r="I32" s="117"/>
      <c r="J32" s="222"/>
    </row>
    <row r="33" spans="2:10" s="109" customFormat="1" ht="22.5" customHeight="1" thickBot="1" x14ac:dyDescent="0.25">
      <c r="B33" s="114"/>
      <c r="C33" s="114"/>
      <c r="D33" s="113"/>
      <c r="E33" s="113"/>
      <c r="F33" s="113" t="s">
        <v>76</v>
      </c>
      <c r="G33" s="113"/>
      <c r="H33" s="166"/>
      <c r="I33" s="117"/>
      <c r="J33" s="222"/>
    </row>
    <row r="34" spans="2:10" s="109" customFormat="1" ht="22.5" customHeight="1" x14ac:dyDescent="0.2">
      <c r="B34" s="114"/>
      <c r="C34" s="114"/>
      <c r="D34" s="113"/>
      <c r="E34" s="113"/>
      <c r="F34" s="123" t="s">
        <v>113</v>
      </c>
      <c r="G34" s="113"/>
      <c r="H34" s="166"/>
      <c r="I34" s="117"/>
      <c r="J34" s="222"/>
    </row>
    <row r="35" spans="2:10" s="109" customFormat="1" ht="22.5" customHeight="1" thickBot="1" x14ac:dyDescent="0.25">
      <c r="B35" s="114"/>
      <c r="C35" s="114"/>
      <c r="D35" s="127"/>
      <c r="E35" s="223"/>
      <c r="F35" s="124" t="str">
        <f>F26</f>
        <v>Mid Trinity Ct. 32</v>
      </c>
      <c r="G35" s="224"/>
      <c r="H35" s="127"/>
      <c r="I35" s="117"/>
      <c r="J35" s="222"/>
    </row>
    <row r="36" spans="2:10" s="109" customFormat="1" ht="22.5" customHeight="1" x14ac:dyDescent="0.2">
      <c r="B36" s="114"/>
      <c r="C36" s="114"/>
      <c r="D36" s="128"/>
      <c r="E36" s="166"/>
      <c r="F36" s="191" t="s">
        <v>153</v>
      </c>
      <c r="G36" s="166"/>
      <c r="H36" s="172"/>
      <c r="I36" s="117"/>
      <c r="J36" s="222"/>
    </row>
    <row r="37" spans="2:10" s="109" customFormat="1" ht="22.5" customHeight="1" thickBot="1" x14ac:dyDescent="0.25">
      <c r="B37" s="114"/>
      <c r="C37" s="114"/>
      <c r="D37" s="114"/>
      <c r="E37" s="113"/>
      <c r="F37" s="168"/>
      <c r="G37" s="113"/>
      <c r="H37" s="117"/>
      <c r="I37" s="117"/>
      <c r="J37" s="222"/>
    </row>
    <row r="38" spans="2:10" s="109" customFormat="1" ht="22.5" customHeight="1" x14ac:dyDescent="0.2">
      <c r="B38" s="114"/>
      <c r="C38" s="114"/>
      <c r="D38" s="114"/>
      <c r="E38" s="113"/>
      <c r="F38" s="120" t="s">
        <v>152</v>
      </c>
      <c r="G38" s="113"/>
      <c r="H38" s="117"/>
      <c r="I38" s="117"/>
      <c r="J38" s="222"/>
    </row>
    <row r="39" spans="2:10" s="109" customFormat="1" ht="22.5" customHeight="1" x14ac:dyDescent="0.2">
      <c r="B39" s="114"/>
      <c r="C39" s="114"/>
      <c r="D39" s="174" t="s">
        <v>135</v>
      </c>
      <c r="E39" s="113"/>
      <c r="F39" s="166"/>
      <c r="G39" s="113"/>
      <c r="H39" s="117" t="s">
        <v>126</v>
      </c>
      <c r="I39" s="117"/>
      <c r="J39" s="222"/>
    </row>
    <row r="40" spans="2:10" s="109" customFormat="1" ht="22.5" customHeight="1" thickBot="1" x14ac:dyDescent="0.25">
      <c r="B40" s="114"/>
      <c r="C40" s="125"/>
      <c r="D40" s="175" t="str">
        <f>H40</f>
        <v>Mid Trinity Ct. 32</v>
      </c>
      <c r="E40" s="113"/>
      <c r="F40" s="113"/>
      <c r="G40" s="113"/>
      <c r="H40" s="122" t="str">
        <f>F45</f>
        <v>Mid Trinity Ct. 32</v>
      </c>
      <c r="I40" s="125"/>
      <c r="J40" s="222"/>
    </row>
    <row r="41" spans="2:10" s="109" customFormat="1" ht="22.5" customHeight="1" x14ac:dyDescent="0.2">
      <c r="B41" s="114"/>
      <c r="C41" s="113"/>
      <c r="D41" s="114" t="s">
        <v>90</v>
      </c>
      <c r="E41" s="113"/>
      <c r="F41" s="113"/>
      <c r="G41" s="113"/>
      <c r="H41" s="117" t="s">
        <v>211</v>
      </c>
      <c r="I41" s="113"/>
      <c r="J41" s="222"/>
    </row>
    <row r="42" spans="2:10" s="109" customFormat="1" ht="22.5" customHeight="1" x14ac:dyDescent="0.2">
      <c r="B42" s="114"/>
      <c r="C42" s="113"/>
      <c r="D42" s="114"/>
      <c r="E42" s="113"/>
      <c r="F42" s="113"/>
      <c r="G42" s="113"/>
      <c r="H42" s="117"/>
      <c r="I42" s="113"/>
      <c r="J42" s="222"/>
    </row>
    <row r="43" spans="2:10" s="109" customFormat="1" ht="22.5" customHeight="1" thickBot="1" x14ac:dyDescent="0.25">
      <c r="B43" s="114"/>
      <c r="C43" s="113"/>
      <c r="D43" s="167"/>
      <c r="E43" s="28"/>
      <c r="F43" s="113" t="s">
        <v>140</v>
      </c>
      <c r="G43" s="28"/>
      <c r="H43" s="169"/>
      <c r="I43" s="113"/>
      <c r="J43" s="222"/>
    </row>
    <row r="44" spans="2:10" s="109" customFormat="1" ht="22.5" customHeight="1" x14ac:dyDescent="0.2">
      <c r="B44" s="114"/>
      <c r="C44" s="113"/>
      <c r="D44" s="167"/>
      <c r="E44" s="28"/>
      <c r="F44" s="123" t="s">
        <v>127</v>
      </c>
      <c r="G44" s="28"/>
      <c r="H44" s="169"/>
      <c r="I44" s="113"/>
      <c r="J44" s="222"/>
    </row>
    <row r="45" spans="2:10" s="109" customFormat="1" ht="22.5" customHeight="1" thickBot="1" x14ac:dyDescent="0.25">
      <c r="B45" s="114"/>
      <c r="C45" s="113"/>
      <c r="D45" s="177"/>
      <c r="E45" s="163"/>
      <c r="F45" s="124" t="str">
        <f>F35</f>
        <v>Mid Trinity Ct. 32</v>
      </c>
      <c r="G45" s="163"/>
      <c r="H45" s="173"/>
      <c r="I45" s="113"/>
      <c r="J45" s="222"/>
    </row>
    <row r="46" spans="2:10" s="109" customFormat="1" ht="22.5" customHeight="1" x14ac:dyDescent="0.2">
      <c r="B46" s="114"/>
      <c r="C46" s="113"/>
      <c r="D46" s="195"/>
      <c r="E46" s="28"/>
      <c r="F46" s="191" t="s">
        <v>91</v>
      </c>
      <c r="G46" s="28"/>
      <c r="H46" s="195"/>
      <c r="I46" s="113"/>
      <c r="J46" s="222"/>
    </row>
    <row r="47" spans="2:10" s="109" customFormat="1" ht="22.5" customHeight="1" thickBot="1" x14ac:dyDescent="0.25">
      <c r="B47" s="114"/>
      <c r="C47" s="113"/>
      <c r="D47" s="28"/>
      <c r="E47" s="28"/>
      <c r="F47" s="168"/>
      <c r="G47" s="28"/>
      <c r="H47" s="28"/>
      <c r="I47" s="113"/>
      <c r="J47" s="222"/>
    </row>
    <row r="48" spans="2:10" s="109" customFormat="1" ht="22.5" customHeight="1" x14ac:dyDescent="0.2">
      <c r="B48" s="167" t="s">
        <v>232</v>
      </c>
      <c r="C48" s="113"/>
      <c r="D48" s="28"/>
      <c r="E48" s="176"/>
      <c r="F48" s="115" t="s">
        <v>35</v>
      </c>
      <c r="G48" s="28"/>
      <c r="H48" s="28"/>
      <c r="I48" s="113"/>
      <c r="J48" s="169" t="s">
        <v>150</v>
      </c>
    </row>
    <row r="49" spans="1:11" s="109" customFormat="1" ht="22.5" customHeight="1" thickBot="1" x14ac:dyDescent="0.25">
      <c r="A49" s="225"/>
      <c r="B49" s="175" t="str">
        <f>C29</f>
        <v>Mid Trinity Ct. 32</v>
      </c>
      <c r="D49" s="113"/>
      <c r="E49" s="113"/>
      <c r="F49" s="226"/>
      <c r="G49" s="113"/>
      <c r="H49" s="28"/>
      <c r="I49" s="28"/>
      <c r="J49" s="193" t="str">
        <f>I29</f>
        <v>Mid Trinity Ct. 31</v>
      </c>
      <c r="K49" s="227"/>
    </row>
    <row r="50" spans="1:11" s="109" customFormat="1" ht="22.5" customHeight="1" x14ac:dyDescent="0.2">
      <c r="A50" s="113" t="s">
        <v>44</v>
      </c>
      <c r="B50" s="114" t="s">
        <v>233</v>
      </c>
      <c r="D50" s="129"/>
      <c r="E50" s="129"/>
      <c r="F50" s="129"/>
      <c r="G50" s="129"/>
      <c r="H50" s="129"/>
      <c r="I50" s="228"/>
      <c r="J50" s="117" t="s">
        <v>234</v>
      </c>
      <c r="K50" s="113" t="s">
        <v>45</v>
      </c>
    </row>
    <row r="51" spans="1:11" s="109" customFormat="1" ht="22.5" customHeight="1" thickBot="1" x14ac:dyDescent="0.25">
      <c r="A51" s="113" t="s">
        <v>46</v>
      </c>
      <c r="B51" s="180"/>
      <c r="C51" s="28"/>
      <c r="D51" s="28"/>
      <c r="E51" s="28"/>
      <c r="F51" s="113" t="s">
        <v>32</v>
      </c>
      <c r="G51" s="28"/>
      <c r="H51" s="28"/>
      <c r="I51" s="28"/>
      <c r="J51" s="181"/>
      <c r="K51" s="113" t="s">
        <v>46</v>
      </c>
    </row>
    <row r="52" spans="1:11" s="109" customFormat="1" ht="22.5" customHeight="1" x14ac:dyDescent="0.2">
      <c r="B52" s="180"/>
      <c r="C52" s="28"/>
      <c r="D52" s="28"/>
      <c r="E52" s="28"/>
      <c r="F52" s="123" t="s">
        <v>133</v>
      </c>
      <c r="G52" s="28"/>
      <c r="H52" s="28"/>
      <c r="I52" s="28"/>
      <c r="J52" s="222"/>
    </row>
    <row r="53" spans="1:11" s="109" customFormat="1" ht="22.5" customHeight="1" thickBot="1" x14ac:dyDescent="0.25">
      <c r="B53" s="180"/>
      <c r="C53" s="28"/>
      <c r="D53" s="163"/>
      <c r="E53" s="163"/>
      <c r="F53" s="124" t="str">
        <f>F60</f>
        <v>Alamo JH Ct. 27</v>
      </c>
      <c r="G53" s="163"/>
      <c r="H53" s="163"/>
      <c r="I53" s="28"/>
      <c r="J53" s="222"/>
    </row>
    <row r="54" spans="1:11" s="109" customFormat="1" ht="22.5" customHeight="1" x14ac:dyDescent="0.2">
      <c r="B54" s="180"/>
      <c r="C54" s="28"/>
      <c r="D54" s="164"/>
      <c r="E54" s="28"/>
      <c r="F54" s="191" t="s">
        <v>89</v>
      </c>
      <c r="G54" s="28"/>
      <c r="H54" s="165"/>
      <c r="I54" s="28"/>
      <c r="J54" s="222"/>
    </row>
    <row r="55" spans="1:11" s="109" customFormat="1" ht="22.5" customHeight="1" thickBot="1" x14ac:dyDescent="0.25">
      <c r="B55" s="180"/>
      <c r="C55" s="28"/>
      <c r="D55" s="167"/>
      <c r="E55" s="28"/>
      <c r="F55" s="168"/>
      <c r="G55" s="28"/>
      <c r="H55" s="169"/>
      <c r="I55" s="28"/>
      <c r="J55" s="222"/>
    </row>
    <row r="56" spans="1:11" s="109" customFormat="1" ht="22.5" customHeight="1" x14ac:dyDescent="0.2">
      <c r="B56" s="180"/>
      <c r="C56" s="28"/>
      <c r="D56" s="167"/>
      <c r="E56" s="176"/>
      <c r="F56" s="120" t="s">
        <v>94</v>
      </c>
      <c r="G56" s="28"/>
      <c r="H56" s="169"/>
      <c r="I56" s="28"/>
      <c r="J56" s="222"/>
    </row>
    <row r="57" spans="1:11" s="109" customFormat="1" ht="22.5" customHeight="1" x14ac:dyDescent="0.2">
      <c r="B57" s="180"/>
      <c r="C57" s="28"/>
      <c r="D57" s="167" t="s">
        <v>235</v>
      </c>
      <c r="E57" s="176"/>
      <c r="F57" s="113"/>
      <c r="G57" s="28"/>
      <c r="H57" s="169" t="s">
        <v>122</v>
      </c>
      <c r="I57" s="28"/>
      <c r="J57" s="222"/>
    </row>
    <row r="58" spans="1:11" s="109" customFormat="1" ht="22.5" customHeight="1" thickBot="1" x14ac:dyDescent="0.25">
      <c r="B58" s="180"/>
      <c r="C58" s="173"/>
      <c r="D58" s="170" t="str">
        <f>D80</f>
        <v>Alamo JH Ct. 28</v>
      </c>
      <c r="E58" s="162"/>
      <c r="F58" s="113" t="s">
        <v>236</v>
      </c>
      <c r="G58" s="162"/>
      <c r="H58" s="171" t="str">
        <f>F53</f>
        <v>Alamo JH Ct. 27</v>
      </c>
      <c r="I58" s="163"/>
      <c r="J58" s="222"/>
    </row>
    <row r="59" spans="1:11" s="109" customFormat="1" ht="22.5" customHeight="1" x14ac:dyDescent="0.2">
      <c r="B59" s="180"/>
      <c r="C59" s="164"/>
      <c r="D59" s="184" t="s">
        <v>237</v>
      </c>
      <c r="E59" s="162"/>
      <c r="F59" s="123" t="s">
        <v>114</v>
      </c>
      <c r="G59" s="28"/>
      <c r="H59" s="182" t="s">
        <v>115</v>
      </c>
      <c r="I59" s="165"/>
      <c r="J59" s="222"/>
    </row>
    <row r="60" spans="1:11" s="109" customFormat="1" ht="22.5" customHeight="1" thickBot="1" x14ac:dyDescent="0.25">
      <c r="B60" s="180"/>
      <c r="C60" s="167"/>
      <c r="D60" s="167"/>
      <c r="E60" s="163"/>
      <c r="F60" s="124" t="str">
        <f>G7</f>
        <v>Alamo JH Ct. 27</v>
      </c>
      <c r="G60" s="163"/>
      <c r="H60" s="182"/>
      <c r="I60" s="169"/>
      <c r="J60" s="222"/>
    </row>
    <row r="61" spans="1:11" s="109" customFormat="1" ht="22.5" customHeight="1" x14ac:dyDescent="0.2">
      <c r="B61" s="180"/>
      <c r="C61" s="167"/>
      <c r="D61" s="167"/>
      <c r="E61" s="164"/>
      <c r="F61" s="220" t="s">
        <v>157</v>
      </c>
      <c r="G61" s="165"/>
      <c r="H61" s="182"/>
      <c r="I61" s="169"/>
      <c r="J61" s="222"/>
    </row>
    <row r="62" spans="1:11" s="109" customFormat="1" ht="22.5" customHeight="1" thickBot="1" x14ac:dyDescent="0.25">
      <c r="B62" s="180"/>
      <c r="C62" s="167"/>
      <c r="D62" s="167"/>
      <c r="E62" s="167" t="s">
        <v>131</v>
      </c>
      <c r="F62" s="168"/>
      <c r="G62" s="169" t="s">
        <v>132</v>
      </c>
      <c r="H62" s="169"/>
      <c r="I62" s="169"/>
      <c r="J62" s="222"/>
    </row>
    <row r="63" spans="1:11" s="109" customFormat="1" ht="22.5" customHeight="1" thickBot="1" x14ac:dyDescent="0.25">
      <c r="B63" s="180"/>
      <c r="C63" s="167"/>
      <c r="D63" s="183"/>
      <c r="E63" s="170" t="str">
        <f>G63</f>
        <v>Alamo JH Ct. 27</v>
      </c>
      <c r="F63" s="115" t="s">
        <v>37</v>
      </c>
      <c r="G63" s="171" t="str">
        <f>F53</f>
        <v>Alamo JH Ct. 27</v>
      </c>
      <c r="H63" s="173"/>
      <c r="I63" s="169"/>
      <c r="J63" s="222"/>
    </row>
    <row r="64" spans="1:11" s="109" customFormat="1" ht="22.5" customHeight="1" thickBot="1" x14ac:dyDescent="0.25">
      <c r="B64" s="180"/>
      <c r="C64" s="167"/>
      <c r="D64" s="28"/>
      <c r="E64" s="174" t="s">
        <v>109</v>
      </c>
      <c r="F64" s="113" t="s">
        <v>38</v>
      </c>
      <c r="G64" s="182" t="s">
        <v>55</v>
      </c>
      <c r="H64" s="162"/>
      <c r="I64" s="169"/>
      <c r="J64" s="222"/>
    </row>
    <row r="65" spans="2:10" s="109" customFormat="1" ht="22.5" customHeight="1" x14ac:dyDescent="0.2">
      <c r="B65" s="180"/>
      <c r="C65" s="167"/>
      <c r="D65" s="28"/>
      <c r="E65" s="114"/>
      <c r="F65" s="123" t="s">
        <v>137</v>
      </c>
      <c r="G65" s="169"/>
      <c r="H65" s="28"/>
      <c r="I65" s="169"/>
      <c r="J65" s="222"/>
    </row>
    <row r="66" spans="2:10" s="109" customFormat="1" ht="22.5" customHeight="1" thickBot="1" x14ac:dyDescent="0.25">
      <c r="B66" s="180"/>
      <c r="C66" s="167"/>
      <c r="D66" s="28"/>
      <c r="E66" s="116"/>
      <c r="F66" s="124" t="str">
        <f>H7</f>
        <v>Alamo JH Ct. 28</v>
      </c>
      <c r="G66" s="173"/>
      <c r="H66" s="28"/>
      <c r="I66" s="169"/>
      <c r="J66" s="222"/>
    </row>
    <row r="67" spans="2:10" s="109" customFormat="1" ht="22.5" customHeight="1" x14ac:dyDescent="0.2">
      <c r="B67" s="180"/>
      <c r="C67" s="167"/>
      <c r="D67" s="28"/>
      <c r="E67" s="28"/>
      <c r="F67" s="192" t="s">
        <v>238</v>
      </c>
      <c r="G67" s="28"/>
      <c r="H67" s="28"/>
      <c r="I67" s="169"/>
      <c r="J67" s="222"/>
    </row>
    <row r="68" spans="2:10" s="109" customFormat="1" ht="22.5" customHeight="1" thickBot="1" x14ac:dyDescent="0.25">
      <c r="B68" s="180"/>
      <c r="C68" s="167" t="s">
        <v>239</v>
      </c>
      <c r="D68" s="28"/>
      <c r="E68" s="28"/>
      <c r="F68" s="168"/>
      <c r="G68" s="28"/>
      <c r="H68" s="28"/>
      <c r="I68" s="169" t="s">
        <v>151</v>
      </c>
      <c r="J68" s="222"/>
    </row>
    <row r="69" spans="2:10" s="109" customFormat="1" ht="22.5" customHeight="1" thickBot="1" x14ac:dyDescent="0.25">
      <c r="B69" s="125"/>
      <c r="C69" s="175" t="str">
        <f>D80</f>
        <v>Alamo JH Ct. 28</v>
      </c>
      <c r="D69" s="28"/>
      <c r="E69" s="28"/>
      <c r="F69" s="115" t="s">
        <v>117</v>
      </c>
      <c r="G69" s="28"/>
      <c r="H69" s="28"/>
      <c r="I69" s="193" t="str">
        <f>H58</f>
        <v>Alamo JH Ct. 27</v>
      </c>
      <c r="J69" s="125"/>
    </row>
    <row r="70" spans="2:10" s="109" customFormat="1" ht="22.5" customHeight="1" x14ac:dyDescent="0.2">
      <c r="B70" s="113"/>
      <c r="C70" s="114" t="s">
        <v>240</v>
      </c>
      <c r="D70" s="113"/>
      <c r="E70" s="166"/>
      <c r="F70" s="113"/>
      <c r="G70" s="166"/>
      <c r="H70" s="113"/>
      <c r="I70" s="117" t="s">
        <v>130</v>
      </c>
      <c r="J70" s="113"/>
    </row>
    <row r="71" spans="2:10" s="109" customFormat="1" ht="22.5" customHeight="1" x14ac:dyDescent="0.2">
      <c r="B71" s="181"/>
      <c r="D71" s="113"/>
      <c r="E71" s="166"/>
      <c r="F71" s="113"/>
      <c r="G71" s="113"/>
      <c r="H71" s="113"/>
      <c r="I71" s="181"/>
    </row>
    <row r="72" spans="2:10" s="109" customFormat="1" ht="22.5" customHeight="1" x14ac:dyDescent="0.2">
      <c r="B72" s="113"/>
      <c r="C72" s="174"/>
      <c r="D72" s="113"/>
      <c r="E72" s="113"/>
      <c r="F72" s="126"/>
      <c r="G72" s="113"/>
      <c r="H72" s="113"/>
      <c r="I72" s="117"/>
      <c r="J72" s="112"/>
    </row>
    <row r="73" spans="2:10" s="109" customFormat="1" ht="22.5" customHeight="1" thickBot="1" x14ac:dyDescent="0.25">
      <c r="B73" s="113"/>
      <c r="C73" s="114"/>
      <c r="D73" s="113"/>
      <c r="E73" s="113"/>
      <c r="F73" s="113" t="s">
        <v>93</v>
      </c>
      <c r="G73" s="113"/>
      <c r="H73" s="166"/>
      <c r="I73" s="117"/>
      <c r="J73" s="112"/>
    </row>
    <row r="74" spans="2:10" s="109" customFormat="1" ht="22.5" customHeight="1" x14ac:dyDescent="0.2">
      <c r="B74" s="113"/>
      <c r="C74" s="114"/>
      <c r="D74" s="113"/>
      <c r="E74" s="113"/>
      <c r="F74" s="123" t="s">
        <v>141</v>
      </c>
      <c r="G74" s="113"/>
      <c r="H74" s="166"/>
      <c r="I74" s="117"/>
      <c r="J74" s="112"/>
    </row>
    <row r="75" spans="2:10" s="109" customFormat="1" ht="22.5" customHeight="1" thickBot="1" x14ac:dyDescent="0.25">
      <c r="B75" s="113"/>
      <c r="C75" s="114"/>
      <c r="D75" s="127"/>
      <c r="E75" s="223"/>
      <c r="F75" s="124" t="str">
        <f>F66</f>
        <v>Alamo JH Ct. 28</v>
      </c>
      <c r="G75" s="224"/>
      <c r="H75" s="127"/>
      <c r="I75" s="117"/>
      <c r="J75" s="112"/>
    </row>
    <row r="76" spans="2:10" s="109" customFormat="1" ht="22.5" customHeight="1" x14ac:dyDescent="0.2">
      <c r="B76" s="113"/>
      <c r="C76" s="114"/>
      <c r="D76" s="128"/>
      <c r="E76" s="166"/>
      <c r="F76" s="191" t="s">
        <v>79</v>
      </c>
      <c r="G76" s="166"/>
      <c r="H76" s="172"/>
      <c r="I76" s="117"/>
      <c r="J76" s="112"/>
    </row>
    <row r="77" spans="2:10" s="109" customFormat="1" ht="22.5" customHeight="1" thickBot="1" x14ac:dyDescent="0.25">
      <c r="B77" s="113"/>
      <c r="C77" s="114"/>
      <c r="D77" s="114"/>
      <c r="E77" s="113"/>
      <c r="F77" s="168"/>
      <c r="G77" s="113"/>
      <c r="H77" s="117"/>
      <c r="I77" s="117"/>
      <c r="J77" s="112"/>
    </row>
    <row r="78" spans="2:10" s="109" customFormat="1" ht="22.5" customHeight="1" x14ac:dyDescent="0.2">
      <c r="B78" s="113"/>
      <c r="C78" s="114"/>
      <c r="D78" s="114"/>
      <c r="E78" s="113"/>
      <c r="F78" s="120" t="s">
        <v>241</v>
      </c>
      <c r="G78" s="113"/>
      <c r="H78" s="117"/>
      <c r="I78" s="117"/>
      <c r="J78" s="112"/>
    </row>
    <row r="79" spans="2:10" s="109" customFormat="1" ht="22.5" customHeight="1" x14ac:dyDescent="0.2">
      <c r="B79" s="113"/>
      <c r="C79" s="114"/>
      <c r="D79" s="174" t="s">
        <v>134</v>
      </c>
      <c r="E79" s="113"/>
      <c r="F79" s="166"/>
      <c r="G79" s="113"/>
      <c r="H79" s="117" t="s">
        <v>138</v>
      </c>
      <c r="I79" s="117"/>
      <c r="J79" s="112"/>
    </row>
    <row r="80" spans="2:10" s="109" customFormat="1" ht="22.5" customHeight="1" thickBot="1" x14ac:dyDescent="0.25">
      <c r="B80" s="113"/>
      <c r="C80" s="125"/>
      <c r="D80" s="175" t="str">
        <f>H80</f>
        <v>Alamo JH Ct. 28</v>
      </c>
      <c r="E80" s="113"/>
      <c r="F80" s="113"/>
      <c r="G80" s="113"/>
      <c r="H80" s="122" t="str">
        <f>F85</f>
        <v>Alamo JH Ct. 28</v>
      </c>
      <c r="I80" s="125"/>
      <c r="J80" s="112"/>
    </row>
    <row r="81" spans="2:10" s="109" customFormat="1" ht="22.5" customHeight="1" x14ac:dyDescent="0.2">
      <c r="B81" s="113"/>
      <c r="C81" s="113"/>
      <c r="D81" s="114" t="s">
        <v>136</v>
      </c>
      <c r="E81" s="113"/>
      <c r="F81" s="113"/>
      <c r="G81" s="113"/>
      <c r="H81" s="117" t="s">
        <v>176</v>
      </c>
      <c r="I81" s="113"/>
      <c r="J81" s="112"/>
    </row>
    <row r="82" spans="2:10" s="109" customFormat="1" ht="22.5" customHeight="1" x14ac:dyDescent="0.2">
      <c r="B82" s="113"/>
      <c r="C82" s="113"/>
      <c r="D82" s="114"/>
      <c r="E82" s="113"/>
      <c r="F82" s="113"/>
      <c r="G82" s="113"/>
      <c r="H82" s="117"/>
      <c r="I82" s="113"/>
      <c r="J82" s="112"/>
    </row>
    <row r="83" spans="2:10" s="109" customFormat="1" ht="22.5" customHeight="1" thickBot="1" x14ac:dyDescent="0.25">
      <c r="B83" s="113"/>
      <c r="C83" s="113"/>
      <c r="D83" s="167"/>
      <c r="E83" s="28"/>
      <c r="F83" s="113" t="s">
        <v>112</v>
      </c>
      <c r="G83" s="28"/>
      <c r="H83" s="169"/>
      <c r="I83" s="113"/>
      <c r="J83" s="112"/>
    </row>
    <row r="84" spans="2:10" s="109" customFormat="1" ht="22.5" customHeight="1" x14ac:dyDescent="0.2">
      <c r="B84" s="113"/>
      <c r="C84" s="113"/>
      <c r="D84" s="167"/>
      <c r="E84" s="28"/>
      <c r="F84" s="123" t="s">
        <v>139</v>
      </c>
      <c r="G84" s="28"/>
      <c r="H84" s="169"/>
      <c r="I84" s="113"/>
      <c r="J84" s="112"/>
    </row>
    <row r="85" spans="2:10" s="109" customFormat="1" ht="22.5" customHeight="1" thickBot="1" x14ac:dyDescent="0.25">
      <c r="B85" s="113"/>
      <c r="C85" s="113"/>
      <c r="D85" s="177"/>
      <c r="E85" s="163"/>
      <c r="F85" s="124" t="str">
        <f>F75</f>
        <v>Alamo JH Ct. 28</v>
      </c>
      <c r="G85" s="163"/>
      <c r="H85" s="173"/>
      <c r="I85" s="113"/>
      <c r="J85" s="112"/>
    </row>
    <row r="86" spans="2:10" s="109" customFormat="1" ht="22.5" customHeight="1" x14ac:dyDescent="0.2">
      <c r="B86" s="113"/>
      <c r="C86" s="113"/>
      <c r="D86" s="195"/>
      <c r="E86" s="28"/>
      <c r="F86" s="191" t="s">
        <v>92</v>
      </c>
      <c r="G86" s="28"/>
      <c r="H86" s="195"/>
      <c r="I86" s="113"/>
      <c r="J86" s="112"/>
    </row>
    <row r="87" spans="2:10" s="109" customFormat="1" ht="22.5" customHeight="1" thickBot="1" x14ac:dyDescent="0.25">
      <c r="B87" s="113"/>
      <c r="C87" s="113"/>
      <c r="D87" s="28"/>
      <c r="E87" s="28"/>
      <c r="F87" s="168"/>
      <c r="G87" s="28"/>
      <c r="H87" s="28"/>
      <c r="I87" s="113"/>
      <c r="J87" s="112"/>
    </row>
    <row r="88" spans="2:10" s="109" customFormat="1" ht="22.5" customHeight="1" x14ac:dyDescent="0.2">
      <c r="B88" s="113"/>
      <c r="C88" s="113"/>
      <c r="D88" s="28"/>
      <c r="E88" s="176"/>
      <c r="F88" s="115" t="s">
        <v>36</v>
      </c>
      <c r="G88" s="28"/>
      <c r="H88" s="28"/>
      <c r="I88" s="113"/>
      <c r="J88" s="112"/>
    </row>
    <row r="89" spans="2:10" s="109" customFormat="1" ht="22.5" customHeight="1" x14ac:dyDescent="0.2">
      <c r="D89" s="113"/>
      <c r="E89" s="113"/>
      <c r="F89" s="113"/>
      <c r="G89" s="113"/>
      <c r="H89" s="28"/>
      <c r="I89" s="28"/>
      <c r="J89" s="228"/>
    </row>
    <row r="90" spans="2:10" s="109" customFormat="1" ht="22.5" customHeight="1" x14ac:dyDescent="0.2">
      <c r="B90" s="189"/>
      <c r="C90" s="22" t="s">
        <v>61</v>
      </c>
      <c r="F90" s="110"/>
    </row>
  </sheetData>
  <mergeCells count="6">
    <mergeCell ref="B5:J5"/>
    <mergeCell ref="B9:J9"/>
    <mergeCell ref="B1:J1"/>
    <mergeCell ref="B2:J2"/>
    <mergeCell ref="B3:D3"/>
    <mergeCell ref="B4:J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topLeftCell="B1" workbookViewId="0">
      <selection activeCell="B13" sqref="B13"/>
    </sheetView>
  </sheetViews>
  <sheetFormatPr baseColWidth="10" defaultRowHeight="13" x14ac:dyDescent="0.15"/>
  <cols>
    <col min="1" max="1" width="18.6640625" customWidth="1"/>
    <col min="2" max="10" width="24.6640625" customWidth="1"/>
    <col min="11" max="11" width="18.6640625" customWidth="1"/>
    <col min="12" max="256" width="8.83203125" customWidth="1"/>
  </cols>
  <sheetData>
    <row r="1" spans="1:11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8" x14ac:dyDescent="0.2">
      <c r="A3" s="365"/>
      <c r="B3" s="365"/>
      <c r="C3" s="365"/>
      <c r="D3" s="5"/>
      <c r="E3" s="5"/>
    </row>
    <row r="4" spans="1:11" ht="20" x14ac:dyDescent="0.2">
      <c r="A4" s="362" t="str">
        <f>Pools!A27</f>
        <v>Division II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11" ht="20" x14ac:dyDescent="0.2">
      <c r="A5" s="366" t="s">
        <v>69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20" x14ac:dyDescent="0.2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1" s="1" customFormat="1" ht="14" x14ac:dyDescent="0.15">
      <c r="A7"/>
      <c r="B7"/>
      <c r="D7" s="59" t="s">
        <v>499</v>
      </c>
      <c r="E7" s="59" t="s">
        <v>500</v>
      </c>
      <c r="F7" s="51" t="s">
        <v>42</v>
      </c>
      <c r="G7" s="59" t="s">
        <v>259</v>
      </c>
      <c r="H7" s="59" t="s">
        <v>260</v>
      </c>
      <c r="I7" s="50"/>
      <c r="J7"/>
      <c r="K7"/>
    </row>
    <row r="8" spans="1:11" x14ac:dyDescent="0.15">
      <c r="F8" s="19"/>
    </row>
    <row r="9" spans="1:11" ht="14" x14ac:dyDescent="0.15">
      <c r="A9" s="48"/>
      <c r="B9" s="367" t="s">
        <v>41</v>
      </c>
      <c r="C9" s="367"/>
      <c r="D9" s="367"/>
      <c r="E9" s="367"/>
      <c r="F9" s="367"/>
      <c r="G9" s="367"/>
      <c r="H9" s="367"/>
      <c r="I9" s="367"/>
      <c r="J9" s="367"/>
    </row>
    <row r="10" spans="1:11" ht="28.5" customHeight="1" x14ac:dyDescent="0.15">
      <c r="E10" s="48"/>
      <c r="F10" s="51"/>
      <c r="G10" s="48"/>
      <c r="H10" s="48"/>
      <c r="I10" s="48"/>
    </row>
    <row r="11" spans="1:11" s="26" customFormat="1" ht="27" customHeight="1" thickBot="1" x14ac:dyDescent="0.2">
      <c r="A11"/>
      <c r="B11"/>
      <c r="C11" s="6"/>
      <c r="D11" s="6"/>
      <c r="E11" s="6"/>
      <c r="F11" s="16" t="s">
        <v>40</v>
      </c>
      <c r="G11" s="6"/>
      <c r="H11" s="6"/>
      <c r="I11" s="6"/>
      <c r="J11"/>
      <c r="K11"/>
    </row>
    <row r="12" spans="1:11" s="26" customFormat="1" ht="27" customHeight="1" x14ac:dyDescent="0.15">
      <c r="A12"/>
      <c r="B12"/>
      <c r="C12" s="6"/>
      <c r="D12" s="6"/>
      <c r="E12" s="6"/>
      <c r="F12" s="239" t="s">
        <v>132</v>
      </c>
      <c r="G12" s="6"/>
      <c r="H12" s="6"/>
      <c r="I12" s="6"/>
      <c r="J12" s="49"/>
      <c r="K12"/>
    </row>
    <row r="13" spans="1:11" s="26" customFormat="1" ht="27" customHeight="1" thickBot="1" x14ac:dyDescent="0.2">
      <c r="A13"/>
      <c r="B13"/>
      <c r="C13" s="6"/>
      <c r="D13" s="240"/>
      <c r="E13" s="240"/>
      <c r="F13" s="241" t="str">
        <f>F33</f>
        <v>San Jacinto JH Ct. 40</v>
      </c>
      <c r="G13" s="240"/>
      <c r="H13" s="240"/>
      <c r="I13" s="6"/>
      <c r="J13" s="49"/>
      <c r="K13"/>
    </row>
    <row r="14" spans="1:11" s="26" customFormat="1" ht="27" customHeight="1" x14ac:dyDescent="0.15">
      <c r="A14"/>
      <c r="B14"/>
      <c r="C14" s="6"/>
      <c r="D14" s="242"/>
      <c r="E14" s="6"/>
      <c r="F14" s="243" t="s">
        <v>108</v>
      </c>
      <c r="G14" s="6"/>
      <c r="H14" s="244"/>
      <c r="I14" s="6"/>
      <c r="J14" s="49"/>
      <c r="K14"/>
    </row>
    <row r="15" spans="1:11" s="26" customFormat="1" ht="27" customHeight="1" thickBot="1" x14ac:dyDescent="0.2">
      <c r="A15"/>
      <c r="B15"/>
      <c r="C15" s="6"/>
      <c r="D15" s="245"/>
      <c r="E15" s="6"/>
      <c r="F15" s="246"/>
      <c r="G15" s="6"/>
      <c r="H15" s="247"/>
      <c r="I15" s="6"/>
      <c r="J15" s="49"/>
      <c r="K15"/>
    </row>
    <row r="16" spans="1:11" s="26" customFormat="1" ht="27" customHeight="1" x14ac:dyDescent="0.15">
      <c r="A16"/>
      <c r="B16"/>
      <c r="C16" s="6"/>
      <c r="D16" s="245"/>
      <c r="E16" s="190"/>
      <c r="F16" s="248" t="s">
        <v>143</v>
      </c>
      <c r="G16" s="6"/>
      <c r="H16" s="247"/>
      <c r="I16" s="6"/>
      <c r="J16" s="49"/>
      <c r="K16"/>
    </row>
    <row r="17" spans="1:11" s="26" customFormat="1" ht="27" customHeight="1" x14ac:dyDescent="0.15">
      <c r="A17"/>
      <c r="B17"/>
      <c r="C17" s="6"/>
      <c r="D17" s="245" t="s">
        <v>151</v>
      </c>
      <c r="E17" s="190"/>
      <c r="F17" s="16"/>
      <c r="G17" s="6"/>
      <c r="H17" s="247" t="s">
        <v>135</v>
      </c>
      <c r="I17" s="6"/>
      <c r="J17" s="49"/>
      <c r="K17"/>
    </row>
    <row r="18" spans="1:11" s="26" customFormat="1" ht="27" customHeight="1" thickBot="1" x14ac:dyDescent="0.2">
      <c r="A18"/>
      <c r="B18"/>
      <c r="C18" s="249"/>
      <c r="D18" s="250" t="str">
        <f>D36</f>
        <v>San Jacinto JH Ct. 40</v>
      </c>
      <c r="E18" s="251"/>
      <c r="F18" s="16" t="s">
        <v>243</v>
      </c>
      <c r="G18" s="251"/>
      <c r="H18" s="252" t="str">
        <f>H36</f>
        <v>San Jacinto JH Ct. 39</v>
      </c>
      <c r="I18" s="240"/>
      <c r="J18" s="49"/>
      <c r="K18"/>
    </row>
    <row r="19" spans="1:11" s="26" customFormat="1" ht="27" customHeight="1" x14ac:dyDescent="0.15">
      <c r="A19"/>
      <c r="B19"/>
      <c r="C19" s="242"/>
      <c r="D19" s="253" t="s">
        <v>167</v>
      </c>
      <c r="E19" s="251"/>
      <c r="F19" s="239" t="s">
        <v>114</v>
      </c>
      <c r="G19" s="6"/>
      <c r="H19" s="254" t="s">
        <v>90</v>
      </c>
      <c r="I19" s="244"/>
      <c r="J19" s="49"/>
      <c r="K19"/>
    </row>
    <row r="20" spans="1:11" s="26" customFormat="1" ht="27" customHeight="1" thickBot="1" x14ac:dyDescent="0.2">
      <c r="A20"/>
      <c r="B20"/>
      <c r="C20" s="245"/>
      <c r="D20" s="245"/>
      <c r="E20" s="240"/>
      <c r="F20" s="241" t="str">
        <f>E7</f>
        <v>San Jacinto JH Ct. 40</v>
      </c>
      <c r="G20" s="240"/>
      <c r="H20" s="254"/>
      <c r="I20" s="247"/>
      <c r="J20" s="49"/>
      <c r="K20"/>
    </row>
    <row r="21" spans="1:11" s="26" customFormat="1" ht="27" customHeight="1" x14ac:dyDescent="0.15">
      <c r="A21"/>
      <c r="B21"/>
      <c r="C21" s="245"/>
      <c r="D21" s="245"/>
      <c r="E21" s="242"/>
      <c r="F21" s="255" t="s">
        <v>252</v>
      </c>
      <c r="G21" s="244"/>
      <c r="H21" s="254"/>
      <c r="I21" s="247"/>
      <c r="J21" s="49"/>
      <c r="K21"/>
    </row>
    <row r="22" spans="1:11" s="26" customFormat="1" ht="27" customHeight="1" thickBot="1" x14ac:dyDescent="0.2">
      <c r="A22"/>
      <c r="B22"/>
      <c r="C22" s="245"/>
      <c r="D22" s="245"/>
      <c r="E22" s="245" t="s">
        <v>131</v>
      </c>
      <c r="F22" s="246"/>
      <c r="G22" s="247" t="s">
        <v>127</v>
      </c>
      <c r="H22" s="247"/>
      <c r="I22" s="247"/>
      <c r="J22" s="49"/>
      <c r="K22"/>
    </row>
    <row r="23" spans="1:11" s="26" customFormat="1" ht="27" customHeight="1" thickBot="1" x14ac:dyDescent="0.2">
      <c r="A23"/>
      <c r="B23"/>
      <c r="C23" s="245"/>
      <c r="D23" s="256"/>
      <c r="E23" s="250" t="str">
        <f>F13</f>
        <v>San Jacinto JH Ct. 40</v>
      </c>
      <c r="F23" s="248" t="s">
        <v>81</v>
      </c>
      <c r="G23" s="252" t="str">
        <f>F39</f>
        <v>San Jacinto JH Ct. 39</v>
      </c>
      <c r="H23" s="249"/>
      <c r="I23" s="247"/>
      <c r="J23" s="49"/>
      <c r="K23"/>
    </row>
    <row r="24" spans="1:11" s="26" customFormat="1" ht="27" customHeight="1" thickBot="1" x14ac:dyDescent="0.2">
      <c r="A24"/>
      <c r="B24"/>
      <c r="C24" s="245"/>
      <c r="D24" s="6"/>
      <c r="E24" s="257" t="s">
        <v>109</v>
      </c>
      <c r="F24" s="16" t="s">
        <v>72</v>
      </c>
      <c r="G24" s="254" t="s">
        <v>60</v>
      </c>
      <c r="H24" s="251"/>
      <c r="I24" s="247"/>
      <c r="J24" s="49"/>
      <c r="K24"/>
    </row>
    <row r="25" spans="1:11" s="26" customFormat="1" ht="27" customHeight="1" x14ac:dyDescent="0.15">
      <c r="A25"/>
      <c r="B25"/>
      <c r="C25" s="245"/>
      <c r="D25" s="6"/>
      <c r="E25" s="258"/>
      <c r="F25" s="239" t="s">
        <v>63</v>
      </c>
      <c r="G25" s="247"/>
      <c r="H25" s="6"/>
      <c r="I25" s="247"/>
      <c r="J25" s="49"/>
      <c r="K25"/>
    </row>
    <row r="26" spans="1:11" s="26" customFormat="1" ht="27" customHeight="1" thickBot="1" x14ac:dyDescent="0.2">
      <c r="A26"/>
      <c r="B26"/>
      <c r="C26" s="245"/>
      <c r="D26" s="6"/>
      <c r="E26" s="259"/>
      <c r="F26" s="241" t="str">
        <f>D7</f>
        <v>San Jacinto JH Ct. 39</v>
      </c>
      <c r="G26" s="249"/>
      <c r="H26" s="6"/>
      <c r="I26" s="247"/>
      <c r="J26" s="49"/>
      <c r="K26"/>
    </row>
    <row r="27" spans="1:11" s="26" customFormat="1" ht="27" customHeight="1" thickBot="1" x14ac:dyDescent="0.2">
      <c r="A27"/>
      <c r="B27" s="260"/>
      <c r="C27" s="245" t="s">
        <v>230</v>
      </c>
      <c r="D27" s="6"/>
      <c r="E27" s="6"/>
      <c r="F27" s="261" t="s">
        <v>160</v>
      </c>
      <c r="G27" s="6"/>
      <c r="H27" s="6"/>
      <c r="I27" s="247" t="s">
        <v>128</v>
      </c>
      <c r="J27" s="262"/>
      <c r="K27"/>
    </row>
    <row r="28" spans="1:11" s="26" customFormat="1" ht="27" customHeight="1" thickBot="1" x14ac:dyDescent="0.2">
      <c r="A28"/>
      <c r="B28" s="263"/>
      <c r="C28" s="264" t="str">
        <f>D18</f>
        <v>San Jacinto JH Ct. 40</v>
      </c>
      <c r="D28" s="6"/>
      <c r="E28" s="6"/>
      <c r="F28" s="246"/>
      <c r="G28" s="6"/>
      <c r="H28" s="6"/>
      <c r="I28" s="265" t="str">
        <f>H18</f>
        <v>San Jacinto JH Ct. 39</v>
      </c>
      <c r="J28" s="266"/>
      <c r="K28"/>
    </row>
    <row r="29" spans="1:11" s="26" customFormat="1" ht="27" customHeight="1" x14ac:dyDescent="0.15">
      <c r="A29" s="8"/>
      <c r="B29" s="258"/>
      <c r="C29" s="258" t="s">
        <v>253</v>
      </c>
      <c r="D29" s="16"/>
      <c r="E29" s="17"/>
      <c r="F29" s="248" t="s">
        <v>120</v>
      </c>
      <c r="G29" s="16"/>
      <c r="H29" s="16"/>
      <c r="I29" s="267" t="s">
        <v>165</v>
      </c>
      <c r="J29" s="267"/>
      <c r="K29"/>
    </row>
    <row r="30" spans="1:11" s="26" customFormat="1" ht="27" customHeight="1" x14ac:dyDescent="0.15">
      <c r="A30" s="8"/>
      <c r="B30" s="258"/>
      <c r="C30" s="268"/>
      <c r="D30" s="16"/>
      <c r="E30" s="16"/>
      <c r="F30" s="21"/>
      <c r="G30" s="16"/>
      <c r="H30" s="16"/>
      <c r="I30" s="269"/>
      <c r="J30" s="270"/>
      <c r="K30"/>
    </row>
    <row r="31" spans="1:11" s="26" customFormat="1" ht="27" customHeight="1" thickBot="1" x14ac:dyDescent="0.2">
      <c r="A31" s="8"/>
      <c r="B31" s="258"/>
      <c r="C31" s="258"/>
      <c r="D31" s="16"/>
      <c r="E31" s="16"/>
      <c r="F31" s="16" t="s">
        <v>96</v>
      </c>
      <c r="G31" s="16"/>
      <c r="H31" s="17"/>
      <c r="I31" s="267"/>
      <c r="J31" s="270"/>
      <c r="K31"/>
    </row>
    <row r="32" spans="1:11" s="26" customFormat="1" ht="27" customHeight="1" x14ac:dyDescent="0.15">
      <c r="A32" s="8"/>
      <c r="B32" s="258"/>
      <c r="C32" s="258"/>
      <c r="D32" s="16"/>
      <c r="E32" s="16"/>
      <c r="F32" s="239" t="s">
        <v>133</v>
      </c>
      <c r="G32" s="16"/>
      <c r="H32" s="17"/>
      <c r="I32" s="267"/>
      <c r="J32" s="270"/>
      <c r="K32"/>
    </row>
    <row r="33" spans="1:11" s="26" customFormat="1" ht="27" customHeight="1" thickBot="1" x14ac:dyDescent="0.2">
      <c r="A33" s="8"/>
      <c r="B33" s="258"/>
      <c r="C33" s="258"/>
      <c r="D33" s="271"/>
      <c r="E33" s="272"/>
      <c r="F33" s="241" t="str">
        <f>F20</f>
        <v>San Jacinto JH Ct. 40</v>
      </c>
      <c r="G33" s="272"/>
      <c r="H33" s="271"/>
      <c r="I33" s="267"/>
      <c r="J33" s="270"/>
      <c r="K33"/>
    </row>
    <row r="34" spans="1:11" s="26" customFormat="1" ht="27" customHeight="1" x14ac:dyDescent="0.15">
      <c r="A34" s="8"/>
      <c r="B34" s="258"/>
      <c r="C34" s="258"/>
      <c r="D34" s="273"/>
      <c r="E34" s="17"/>
      <c r="F34" s="243" t="s">
        <v>89</v>
      </c>
      <c r="G34" s="17"/>
      <c r="H34" s="274"/>
      <c r="I34" s="267"/>
      <c r="J34" s="270"/>
      <c r="K34"/>
    </row>
    <row r="35" spans="1:11" s="26" customFormat="1" ht="27" customHeight="1" thickBot="1" x14ac:dyDescent="0.2">
      <c r="A35" s="8"/>
      <c r="B35" s="258"/>
      <c r="C35" s="258"/>
      <c r="D35" s="257" t="s">
        <v>122</v>
      </c>
      <c r="E35" s="16"/>
      <c r="F35" s="246"/>
      <c r="G35" s="16"/>
      <c r="H35" s="267" t="s">
        <v>126</v>
      </c>
      <c r="I35" s="267"/>
      <c r="J35" s="270"/>
      <c r="K35"/>
    </row>
    <row r="36" spans="1:11" s="26" customFormat="1" ht="27" customHeight="1" thickBot="1" x14ac:dyDescent="0.2">
      <c r="A36" s="8"/>
      <c r="B36" s="258"/>
      <c r="C36" s="275"/>
      <c r="D36" s="264" t="str">
        <f>E23</f>
        <v>San Jacinto JH Ct. 40</v>
      </c>
      <c r="E36" s="16"/>
      <c r="F36" s="276" t="s">
        <v>242</v>
      </c>
      <c r="G36" s="16"/>
      <c r="H36" s="277" t="str">
        <f>G23</f>
        <v>San Jacinto JH Ct. 39</v>
      </c>
      <c r="I36" s="275"/>
      <c r="J36" s="270"/>
      <c r="K36"/>
    </row>
    <row r="37" spans="1:11" s="26" customFormat="1" ht="27" customHeight="1" thickBot="1" x14ac:dyDescent="0.2">
      <c r="A37" s="8"/>
      <c r="B37" s="258"/>
      <c r="C37" s="16"/>
      <c r="D37" s="258" t="s">
        <v>115</v>
      </c>
      <c r="E37" s="6"/>
      <c r="F37" s="278" t="s">
        <v>155</v>
      </c>
      <c r="G37" s="6"/>
      <c r="H37" s="267" t="s">
        <v>211</v>
      </c>
      <c r="I37" s="16"/>
      <c r="J37" s="270"/>
      <c r="K37"/>
    </row>
    <row r="38" spans="1:11" s="26" customFormat="1" ht="27" customHeight="1" x14ac:dyDescent="0.15">
      <c r="A38" s="8"/>
      <c r="B38" s="258"/>
      <c r="C38" s="16"/>
      <c r="D38" s="245"/>
      <c r="E38" s="6"/>
      <c r="F38" s="239" t="s">
        <v>113</v>
      </c>
      <c r="G38" s="6"/>
      <c r="H38" s="247"/>
      <c r="I38" s="16"/>
      <c r="J38" s="270"/>
      <c r="K38"/>
    </row>
    <row r="39" spans="1:11" s="26" customFormat="1" ht="27" customHeight="1" thickBot="1" x14ac:dyDescent="0.2">
      <c r="A39" s="8"/>
      <c r="B39" s="258"/>
      <c r="C39" s="16"/>
      <c r="D39" s="279"/>
      <c r="E39" s="240"/>
      <c r="F39" s="241" t="str">
        <f>F26</f>
        <v>San Jacinto JH Ct. 39</v>
      </c>
      <c r="G39" s="240"/>
      <c r="H39" s="249"/>
      <c r="I39" s="16"/>
      <c r="J39" s="270"/>
      <c r="K39" s="8"/>
    </row>
    <row r="40" spans="1:11" s="26" customFormat="1" ht="27" customHeight="1" x14ac:dyDescent="0.15">
      <c r="A40" s="8"/>
      <c r="B40" s="245" t="s">
        <v>254</v>
      </c>
      <c r="C40" s="16"/>
      <c r="D40" s="280"/>
      <c r="E40" s="6"/>
      <c r="F40" s="243" t="s">
        <v>153</v>
      </c>
      <c r="G40" s="6"/>
      <c r="H40" s="280"/>
      <c r="I40" s="16"/>
      <c r="J40" s="247" t="s">
        <v>150</v>
      </c>
      <c r="K40"/>
    </row>
    <row r="41" spans="1:11" s="26" customFormat="1" ht="27" customHeight="1" thickBot="1" x14ac:dyDescent="0.2">
      <c r="A41" s="281"/>
      <c r="B41" s="250" t="str">
        <f>C28</f>
        <v>San Jacinto JH Ct. 40</v>
      </c>
      <c r="C41" s="16"/>
      <c r="D41" s="6"/>
      <c r="E41" s="6"/>
      <c r="F41" s="246"/>
      <c r="G41" s="6"/>
      <c r="H41" s="6"/>
      <c r="I41" s="16"/>
      <c r="J41" s="252" t="str">
        <f>I28</f>
        <v>San Jacinto JH Ct. 39</v>
      </c>
      <c r="K41" s="281"/>
    </row>
    <row r="42" spans="1:11" s="26" customFormat="1" ht="27" customHeight="1" x14ac:dyDescent="0.15">
      <c r="A42" s="16" t="s">
        <v>48</v>
      </c>
      <c r="B42" s="253" t="s">
        <v>255</v>
      </c>
      <c r="C42" s="16"/>
      <c r="D42" s="6"/>
      <c r="E42" s="190"/>
      <c r="F42" s="248" t="s">
        <v>71</v>
      </c>
      <c r="G42" s="6"/>
      <c r="H42"/>
      <c r="I42"/>
      <c r="J42" s="254" t="s">
        <v>166</v>
      </c>
      <c r="K42" s="16" t="s">
        <v>47</v>
      </c>
    </row>
    <row r="43" spans="1:11" s="26" customFormat="1" ht="27" customHeight="1" x14ac:dyDescent="0.15">
      <c r="A43" s="16" t="s">
        <v>46</v>
      </c>
      <c r="B43" s="258"/>
      <c r="C43" s="16"/>
      <c r="D43" s="6"/>
      <c r="E43" s="190"/>
      <c r="F43" s="16"/>
      <c r="G43" s="6"/>
      <c r="H43"/>
      <c r="I43"/>
      <c r="J43" s="269"/>
      <c r="K43" s="16" t="s">
        <v>46</v>
      </c>
    </row>
    <row r="44" spans="1:11" s="26" customFormat="1" ht="27" customHeight="1" x14ac:dyDescent="0.15">
      <c r="A44" s="8"/>
      <c r="B44" s="258"/>
      <c r="C44"/>
      <c r="D44" s="50"/>
      <c r="E44" s="50"/>
      <c r="F44" s="48"/>
      <c r="G44" s="278" t="s">
        <v>39</v>
      </c>
      <c r="H44" s="19"/>
      <c r="I44"/>
      <c r="J44" s="269"/>
      <c r="K44"/>
    </row>
    <row r="45" spans="1:11" s="26" customFormat="1" ht="27" customHeight="1" x14ac:dyDescent="0.15">
      <c r="A45" s="8"/>
      <c r="B45" s="258"/>
      <c r="C45"/>
      <c r="D45" s="50"/>
      <c r="E45" s="50"/>
      <c r="F45" s="48"/>
      <c r="G45" s="282" t="s">
        <v>141</v>
      </c>
      <c r="H45" s="19"/>
      <c r="I45"/>
      <c r="J45" s="269"/>
      <c r="K45"/>
    </row>
    <row r="46" spans="1:11" s="26" customFormat="1" ht="27" customHeight="1" thickBot="1" x14ac:dyDescent="0.2">
      <c r="A46" s="8"/>
      <c r="B46" s="258"/>
      <c r="C46" s="6"/>
      <c r="D46" s="6"/>
      <c r="E46" s="6"/>
      <c r="F46" s="271" t="s">
        <v>65</v>
      </c>
      <c r="G46" s="283" t="str">
        <f>F48</f>
        <v>Midland High Ct. 36</v>
      </c>
      <c r="H46" s="279"/>
      <c r="I46" s="6"/>
      <c r="J46" s="269"/>
      <c r="K46"/>
    </row>
    <row r="47" spans="1:11" s="26" customFormat="1" ht="27" customHeight="1" x14ac:dyDescent="0.15">
      <c r="A47" s="8"/>
      <c r="B47" s="258"/>
      <c r="C47" s="6"/>
      <c r="D47" s="6"/>
      <c r="E47" s="6"/>
      <c r="F47" s="284" t="s">
        <v>137</v>
      </c>
      <c r="G47" s="254" t="s">
        <v>59</v>
      </c>
      <c r="H47" s="244"/>
      <c r="I47" s="6"/>
      <c r="J47" s="269"/>
      <c r="K47"/>
    </row>
    <row r="48" spans="1:11" s="26" customFormat="1" ht="27" customHeight="1" thickBot="1" x14ac:dyDescent="0.2">
      <c r="A48" s="8"/>
      <c r="B48" s="258"/>
      <c r="C48" s="6"/>
      <c r="D48" s="240"/>
      <c r="E48" s="285"/>
      <c r="F48" s="286" t="str">
        <f>H7</f>
        <v>Midland High Ct. 36</v>
      </c>
      <c r="G48" s="287"/>
      <c r="H48" s="247"/>
      <c r="I48" s="6"/>
      <c r="J48" s="269"/>
      <c r="K48"/>
    </row>
    <row r="49" spans="1:11" s="26" customFormat="1" ht="27" customHeight="1" thickBot="1" x14ac:dyDescent="0.2">
      <c r="A49" s="8"/>
      <c r="B49" s="258"/>
      <c r="C49" s="6"/>
      <c r="D49" s="242"/>
      <c r="E49" s="6"/>
      <c r="F49" s="288" t="s">
        <v>256</v>
      </c>
      <c r="G49" s="17"/>
      <c r="H49" s="282" t="s">
        <v>139</v>
      </c>
      <c r="I49" s="279"/>
      <c r="J49" s="269"/>
      <c r="K49"/>
    </row>
    <row r="50" spans="1:11" s="26" customFormat="1" ht="27" customHeight="1" thickBot="1" x14ac:dyDescent="0.2">
      <c r="A50" s="8"/>
      <c r="B50" s="258"/>
      <c r="C50" s="6"/>
      <c r="D50" s="289" t="s">
        <v>121</v>
      </c>
      <c r="E50" s="290"/>
      <c r="F50" s="291"/>
      <c r="G50" s="17"/>
      <c r="H50" s="283" t="str">
        <f>G46</f>
        <v>Midland High Ct. 36</v>
      </c>
      <c r="I50" s="292"/>
      <c r="J50" s="269"/>
      <c r="K50"/>
    </row>
    <row r="51" spans="1:11" s="26" customFormat="1" ht="27" customHeight="1" thickTop="1" thickBot="1" x14ac:dyDescent="0.2">
      <c r="A51" s="8"/>
      <c r="B51" s="258"/>
      <c r="C51" s="249"/>
      <c r="D51" s="250" t="str">
        <f>F62</f>
        <v>Midland High Ct. 35</v>
      </c>
      <c r="E51" s="283"/>
      <c r="F51" s="248" t="s">
        <v>73</v>
      </c>
      <c r="G51" s="16"/>
      <c r="H51" s="254" t="s">
        <v>219</v>
      </c>
      <c r="I51" s="293"/>
      <c r="J51" s="269"/>
      <c r="K51"/>
    </row>
    <row r="52" spans="1:11" s="26" customFormat="1" ht="27" customHeight="1" thickBot="1" x14ac:dyDescent="0.2">
      <c r="A52" s="8"/>
      <c r="B52" s="258"/>
      <c r="C52" s="242"/>
      <c r="D52" s="253" t="s">
        <v>146</v>
      </c>
      <c r="E52" s="251"/>
      <c r="F52" s="271" t="s">
        <v>154</v>
      </c>
      <c r="G52" s="16"/>
      <c r="H52" s="254"/>
      <c r="I52" s="247"/>
      <c r="J52" s="269"/>
      <c r="K52"/>
    </row>
    <row r="53" spans="1:11" s="26" customFormat="1" ht="27" customHeight="1" x14ac:dyDescent="0.15">
      <c r="A53" s="8"/>
      <c r="B53" s="258"/>
      <c r="C53" s="253"/>
      <c r="D53" s="253"/>
      <c r="E53" s="251"/>
      <c r="F53" s="284" t="s">
        <v>62</v>
      </c>
      <c r="G53" s="16"/>
      <c r="H53" s="247"/>
      <c r="I53" s="247"/>
      <c r="J53" s="269"/>
      <c r="K53"/>
    </row>
    <row r="54" spans="1:11" s="26" customFormat="1" ht="27" customHeight="1" thickBot="1" x14ac:dyDescent="0.2">
      <c r="A54" s="93"/>
      <c r="C54" s="245"/>
      <c r="D54" s="279"/>
      <c r="E54" s="285"/>
      <c r="F54" s="286" t="str">
        <f>G7</f>
        <v>Midland High Ct. 35</v>
      </c>
      <c r="G54" s="294"/>
      <c r="H54" s="249"/>
      <c r="I54" s="254"/>
      <c r="J54" s="269"/>
      <c r="K54"/>
    </row>
    <row r="55" spans="1:11" s="26" customFormat="1" ht="27" customHeight="1" x14ac:dyDescent="0.15">
      <c r="A55" s="93"/>
      <c r="C55" s="245"/>
      <c r="D55" s="6"/>
      <c r="E55" s="6"/>
      <c r="F55" s="288" t="s">
        <v>168</v>
      </c>
      <c r="G55" s="17"/>
      <c r="H55" s="280"/>
      <c r="I55" s="254"/>
      <c r="J55" s="269"/>
      <c r="K55"/>
    </row>
    <row r="56" spans="1:11" s="26" customFormat="1" ht="27" customHeight="1" thickBot="1" x14ac:dyDescent="0.2">
      <c r="A56" s="8"/>
      <c r="B56" s="258"/>
      <c r="C56" s="245"/>
      <c r="D56" s="6"/>
      <c r="E56" s="6"/>
      <c r="F56" s="291"/>
      <c r="G56" s="17"/>
      <c r="H56" s="6"/>
      <c r="I56" s="282" t="s">
        <v>129</v>
      </c>
      <c r="J56" s="295"/>
      <c r="K56"/>
    </row>
    <row r="57" spans="1:11" s="26" customFormat="1" ht="27" customHeight="1" thickTop="1" thickBot="1" x14ac:dyDescent="0.2">
      <c r="A57" s="8"/>
      <c r="B57" s="258"/>
      <c r="C57" s="289" t="s">
        <v>235</v>
      </c>
      <c r="D57" s="6"/>
      <c r="E57" s="6"/>
      <c r="F57" s="248" t="s">
        <v>142</v>
      </c>
      <c r="G57" s="16"/>
      <c r="H57" s="6"/>
      <c r="I57" s="252" t="str">
        <f>H65</f>
        <v>Midland High Ct. 35</v>
      </c>
      <c r="J57" s="260"/>
      <c r="K57"/>
    </row>
    <row r="58" spans="1:11" ht="27" customHeight="1" thickBot="1" x14ac:dyDescent="0.2">
      <c r="A58" s="8"/>
      <c r="B58" s="259"/>
      <c r="C58" s="250" t="str">
        <f>D66</f>
        <v>Midland High Ct. 36</v>
      </c>
      <c r="D58" s="6"/>
      <c r="E58" s="6"/>
      <c r="F58" s="6"/>
      <c r="G58" s="16"/>
      <c r="H58" s="251"/>
      <c r="I58" s="254" t="s">
        <v>116</v>
      </c>
      <c r="J58" s="8"/>
    </row>
    <row r="59" spans="1:11" ht="27" customHeight="1" x14ac:dyDescent="0.15">
      <c r="B59" s="16"/>
      <c r="C59" s="253" t="s">
        <v>193</v>
      </c>
      <c r="D59" s="6"/>
      <c r="E59" s="6"/>
      <c r="F59" s="16"/>
      <c r="G59" s="16"/>
      <c r="H59" s="251"/>
      <c r="I59" s="254"/>
      <c r="J59" s="8"/>
    </row>
    <row r="60" spans="1:11" ht="27" customHeight="1" thickBot="1" x14ac:dyDescent="0.2">
      <c r="B60" s="16"/>
      <c r="C60" s="245"/>
      <c r="D60" s="17"/>
      <c r="E60" s="17"/>
      <c r="F60" s="271" t="s">
        <v>80</v>
      </c>
      <c r="G60" s="16"/>
      <c r="H60" s="6"/>
      <c r="I60" s="247"/>
      <c r="J60" s="8"/>
    </row>
    <row r="61" spans="1:11" ht="27" customHeight="1" x14ac:dyDescent="0.15">
      <c r="B61" s="16"/>
      <c r="C61" s="245"/>
      <c r="D61" s="16"/>
      <c r="E61" s="16"/>
      <c r="F61" s="284" t="s">
        <v>111</v>
      </c>
      <c r="G61" s="16"/>
      <c r="H61" s="6"/>
      <c r="I61" s="247"/>
      <c r="J61" s="8"/>
    </row>
    <row r="62" spans="1:11" ht="27" customHeight="1" thickBot="1" x14ac:dyDescent="0.2">
      <c r="B62" s="16"/>
      <c r="C62" s="245"/>
      <c r="D62" s="271"/>
      <c r="E62" s="296"/>
      <c r="F62" s="286" t="str">
        <f>F68</f>
        <v>Midland High Ct. 35</v>
      </c>
      <c r="G62" s="297"/>
      <c r="H62" s="240"/>
      <c r="I62" s="247"/>
      <c r="J62" s="8"/>
    </row>
    <row r="63" spans="1:11" ht="27" customHeight="1" x14ac:dyDescent="0.15">
      <c r="B63" s="16"/>
      <c r="C63" s="245"/>
      <c r="D63" s="245"/>
      <c r="E63" s="6"/>
      <c r="F63" s="298" t="s">
        <v>58</v>
      </c>
      <c r="G63" s="17"/>
      <c r="H63" s="247"/>
      <c r="I63" s="247"/>
      <c r="J63" s="8"/>
    </row>
    <row r="64" spans="1:11" ht="27" customHeight="1" thickBot="1" x14ac:dyDescent="0.2">
      <c r="B64" s="16"/>
      <c r="C64" s="245"/>
      <c r="D64" s="289"/>
      <c r="E64" s="290"/>
      <c r="F64" s="299"/>
      <c r="G64" s="16"/>
      <c r="H64" s="282" t="s">
        <v>257</v>
      </c>
      <c r="I64" s="247"/>
    </row>
    <row r="65" spans="1:10" ht="27" customHeight="1" thickTop="1" thickBot="1" x14ac:dyDescent="0.2">
      <c r="A65" s="16"/>
      <c r="B65" s="16"/>
      <c r="C65" s="245"/>
      <c r="D65" s="289" t="s">
        <v>134</v>
      </c>
      <c r="E65" s="283"/>
      <c r="F65" s="248" t="s">
        <v>119</v>
      </c>
      <c r="G65" s="16"/>
      <c r="H65" s="252" t="str">
        <f>D51</f>
        <v>Midland High Ct. 35</v>
      </c>
      <c r="I65" s="256"/>
    </row>
    <row r="66" spans="1:10" ht="27" customHeight="1" thickBot="1" x14ac:dyDescent="0.2">
      <c r="B66" s="16"/>
      <c r="C66" s="256"/>
      <c r="D66" s="250" t="str">
        <f>E70</f>
        <v>Midland High Ct. 36</v>
      </c>
      <c r="E66" s="251"/>
      <c r="F66" s="300" t="s">
        <v>95</v>
      </c>
      <c r="G66" s="16"/>
      <c r="H66" s="254" t="s">
        <v>174</v>
      </c>
      <c r="I66" s="6"/>
      <c r="J66" s="49"/>
    </row>
    <row r="67" spans="1:10" ht="27" customHeight="1" x14ac:dyDescent="0.15">
      <c r="B67" s="16"/>
      <c r="C67" s="26"/>
      <c r="D67" s="253" t="s">
        <v>136</v>
      </c>
      <c r="E67" s="6"/>
      <c r="F67" s="284" t="s">
        <v>118</v>
      </c>
      <c r="G67" s="20"/>
      <c r="H67" s="247"/>
      <c r="I67" s="6"/>
      <c r="J67" s="8"/>
    </row>
    <row r="68" spans="1:10" ht="27" customHeight="1" thickBot="1" x14ac:dyDescent="0.2">
      <c r="B68" s="16"/>
      <c r="C68" s="247"/>
      <c r="D68" s="26"/>
      <c r="E68" s="296"/>
      <c r="F68" s="286" t="str">
        <f>F54</f>
        <v>Midland High Ct. 35</v>
      </c>
      <c r="G68" s="297"/>
      <c r="H68" s="249"/>
      <c r="I68" s="6"/>
      <c r="J68" s="8"/>
    </row>
    <row r="69" spans="1:10" ht="27" customHeight="1" x14ac:dyDescent="0.15">
      <c r="B69" s="16"/>
      <c r="C69" s="6"/>
      <c r="D69" s="293"/>
      <c r="E69" s="289" t="s">
        <v>138</v>
      </c>
      <c r="F69" s="298" t="s">
        <v>56</v>
      </c>
      <c r="G69" s="17"/>
      <c r="H69" s="6"/>
      <c r="I69" s="6"/>
      <c r="J69" s="8"/>
    </row>
    <row r="70" spans="1:10" ht="27" customHeight="1" thickBot="1" x14ac:dyDescent="0.2">
      <c r="B70" s="16"/>
      <c r="C70" s="16"/>
      <c r="D70" s="256"/>
      <c r="E70" s="250" t="str">
        <f>H50</f>
        <v>Midland High Ct. 36</v>
      </c>
      <c r="F70" s="299"/>
      <c r="G70" s="16"/>
      <c r="H70" s="6"/>
      <c r="I70" s="16"/>
      <c r="J70" s="8"/>
    </row>
    <row r="71" spans="1:10" ht="27" customHeight="1" x14ac:dyDescent="0.15">
      <c r="B71" s="16"/>
      <c r="C71" s="16"/>
      <c r="D71" s="6"/>
      <c r="E71" s="253" t="s">
        <v>176</v>
      </c>
      <c r="F71" s="248" t="s">
        <v>70</v>
      </c>
      <c r="G71" s="16"/>
      <c r="H71" s="6"/>
      <c r="I71" s="16"/>
      <c r="J71" s="8"/>
    </row>
    <row r="72" spans="1:10" ht="27" customHeight="1" thickBot="1" x14ac:dyDescent="0.2">
      <c r="B72" s="16"/>
      <c r="C72" s="20"/>
      <c r="D72" s="14"/>
      <c r="E72" s="301"/>
      <c r="F72" s="14"/>
      <c r="G72" s="14"/>
      <c r="H72" s="14"/>
      <c r="I72" s="20"/>
      <c r="J72" s="8"/>
    </row>
    <row r="73" spans="1:10" ht="27" customHeight="1" x14ac:dyDescent="0.15">
      <c r="B73" s="16"/>
      <c r="C73" s="21"/>
      <c r="D73" s="14"/>
      <c r="E73" s="16" t="s">
        <v>258</v>
      </c>
      <c r="F73" s="14"/>
      <c r="G73" s="14"/>
      <c r="H73" s="14"/>
      <c r="I73" s="21"/>
      <c r="J73" s="8"/>
    </row>
    <row r="74" spans="1:10" ht="27" customHeight="1" x14ac:dyDescent="0.15">
      <c r="B74" s="16"/>
      <c r="C74" s="6"/>
      <c r="D74" s="6"/>
      <c r="E74" s="6"/>
      <c r="F74" s="248"/>
      <c r="G74" s="6"/>
      <c r="H74" s="6"/>
      <c r="I74" s="302"/>
      <c r="J74" s="8"/>
    </row>
    <row r="75" spans="1:10" ht="16" x14ac:dyDescent="0.2">
      <c r="B75" s="53"/>
      <c r="C75" s="22" t="s">
        <v>61</v>
      </c>
      <c r="F75" s="19"/>
      <c r="I75" s="8"/>
      <c r="J75" s="8"/>
    </row>
    <row r="76" spans="1:10" x14ac:dyDescent="0.15">
      <c r="F76" s="19"/>
    </row>
    <row r="77" spans="1:10" x14ac:dyDescent="0.15">
      <c r="F77" s="19"/>
    </row>
    <row r="78" spans="1:10" x14ac:dyDescent="0.15">
      <c r="E78" s="19"/>
    </row>
    <row r="79" spans="1:10" x14ac:dyDescent="0.15">
      <c r="E79" s="19"/>
    </row>
    <row r="157" spans="1:9" x14ac:dyDescent="0.1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x14ac:dyDescent="0.1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x14ac:dyDescent="0.1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x14ac:dyDescent="0.1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x14ac:dyDescent="0.1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x14ac:dyDescent="0.1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x14ac:dyDescent="0.1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x14ac:dyDescent="0.1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x14ac:dyDescent="0.1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x14ac:dyDescent="0.1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x14ac:dyDescent="0.1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x14ac:dyDescent="0.1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x14ac:dyDescent="0.1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x14ac:dyDescent="0.1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x14ac:dyDescent="0.15">
      <c r="A171" s="60"/>
      <c r="B171" s="60"/>
      <c r="C171" s="60"/>
      <c r="D171" s="60"/>
      <c r="E171" s="60"/>
      <c r="F171" s="60"/>
      <c r="G171" s="60"/>
      <c r="H171" s="60"/>
      <c r="I171" s="60"/>
    </row>
    <row r="172" spans="1:9" x14ac:dyDescent="0.15">
      <c r="A172" s="60"/>
      <c r="B172" s="60"/>
      <c r="C172" s="60"/>
      <c r="D172" s="60"/>
      <c r="E172" s="60"/>
      <c r="F172" s="60"/>
      <c r="G172" s="60"/>
      <c r="H172" s="60"/>
      <c r="I172" s="60"/>
    </row>
    <row r="173" spans="1:9" x14ac:dyDescent="0.15">
      <c r="A173" s="60"/>
      <c r="B173" s="60"/>
      <c r="C173" s="60"/>
      <c r="D173" s="60"/>
      <c r="E173" s="60"/>
      <c r="F173" s="60"/>
      <c r="G173" s="60"/>
      <c r="H173" s="60"/>
      <c r="I173" s="60"/>
    </row>
    <row r="174" spans="1:9" x14ac:dyDescent="0.15">
      <c r="A174" s="60"/>
      <c r="B174" s="60"/>
      <c r="C174" s="60"/>
      <c r="D174" s="60"/>
      <c r="E174" s="60"/>
      <c r="F174" s="60"/>
      <c r="G174" s="60"/>
      <c r="H174" s="60"/>
      <c r="I174" s="60"/>
    </row>
    <row r="180" spans="5:5" x14ac:dyDescent="0.15">
      <c r="E180" s="19"/>
    </row>
    <row r="181" spans="5:5" x14ac:dyDescent="0.15">
      <c r="E181" s="19"/>
    </row>
    <row r="182" spans="5:5" x14ac:dyDescent="0.15">
      <c r="E182" s="19"/>
    </row>
    <row r="183" spans="5:5" x14ac:dyDescent="0.15">
      <c r="E183" s="19"/>
    </row>
  </sheetData>
  <mergeCells count="6">
    <mergeCell ref="A5:K5"/>
    <mergeCell ref="B9:J9"/>
    <mergeCell ref="A1:K1"/>
    <mergeCell ref="A2:K2"/>
    <mergeCell ref="A3:C3"/>
    <mergeCell ref="A4:K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C19" sqref="C19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Pools!A45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Pools!A46</f>
        <v>Horseshoe Arena Ct. 11</v>
      </c>
    </row>
    <row r="5" spans="1:13" s="26" customFormat="1" ht="14" x14ac:dyDescent="0.15">
      <c r="A5" s="38" t="s">
        <v>5</v>
      </c>
      <c r="B5" s="26" t="str">
        <f>Pools!A44</f>
        <v>Division III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11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Tx Storm 15 Smack</v>
      </c>
      <c r="C12" s="338"/>
      <c r="D12" s="337" t="str">
        <f>A16</f>
        <v>EP Sunfire White 16</v>
      </c>
      <c r="E12" s="339"/>
      <c r="F12" s="337" t="str">
        <f>A19</f>
        <v>PBEVC Thunder 15</v>
      </c>
      <c r="G12" s="339"/>
      <c r="H12" s="341" t="str">
        <f>A22</f>
        <v>NLVC 15 Red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Pools!A48</f>
        <v>Tx Storm 15 Smack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Pools!A49</f>
        <v>EP Sunfire White 16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Pools!A50</f>
        <v>PBEVC Thunder 15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Pools!A51</f>
        <v>NLVC 15 Red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Tx Storm 15 Smack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Sunfire White 16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Thunder 15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NLVC 15 Red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Tx Storm 15 Smack</v>
      </c>
      <c r="C35" s="339"/>
      <c r="D35" s="337" t="str">
        <f>A30</f>
        <v>PBEVC Thunder 15</v>
      </c>
      <c r="E35" s="339"/>
      <c r="F35" s="334" t="str">
        <f>A16</f>
        <v>EP Sunfire White 16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EP Sunfire White 16</v>
      </c>
      <c r="C36" s="339"/>
      <c r="D36" s="337" t="str">
        <f>A22</f>
        <v>NLVC 15 Red</v>
      </c>
      <c r="E36" s="339"/>
      <c r="F36" s="334" t="str">
        <f>A13</f>
        <v>Tx Storm 15 Smack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Tx Storm 15 Smack</v>
      </c>
      <c r="C37" s="339"/>
      <c r="D37" s="337" t="str">
        <f>A31</f>
        <v>NLVC 15 Red</v>
      </c>
      <c r="E37" s="339"/>
      <c r="F37" s="334" t="str">
        <f>A30</f>
        <v>PBEVC Thunder 15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EP Sunfire White 16</v>
      </c>
      <c r="C38" s="339"/>
      <c r="D38" s="337" t="str">
        <f>A30</f>
        <v>PBEVC Thunder 15</v>
      </c>
      <c r="E38" s="339"/>
      <c r="F38" s="334" t="str">
        <f>A28</f>
        <v>Tx Storm 15 Smack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PBEVC Thunder 15</v>
      </c>
      <c r="C39" s="339"/>
      <c r="D39" s="337" t="str">
        <f>A31</f>
        <v>NLVC 15 Red</v>
      </c>
      <c r="E39" s="339"/>
      <c r="F39" s="334" t="str">
        <f>A16</f>
        <v>EP Sunfire White 16</v>
      </c>
      <c r="G39" s="334"/>
    </row>
    <row r="40" spans="1:12" ht="18" customHeight="1" x14ac:dyDescent="0.15">
      <c r="A40" s="3" t="s">
        <v>26</v>
      </c>
      <c r="B40" s="337" t="str">
        <f>A13</f>
        <v>Tx Storm 15 Smack</v>
      </c>
      <c r="C40" s="339"/>
      <c r="D40" s="337" t="str">
        <f>A29</f>
        <v>EP Sunfire White 16</v>
      </c>
      <c r="E40" s="339"/>
      <c r="F40" s="334" t="str">
        <f>A22</f>
        <v>NLVC 15 Red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D30:E30"/>
    <mergeCell ref="B32:C32"/>
    <mergeCell ref="B31:C31"/>
    <mergeCell ref="D28:E28"/>
    <mergeCell ref="F28:G28"/>
    <mergeCell ref="B29:C29"/>
    <mergeCell ref="D29:E29"/>
    <mergeCell ref="F29:G29"/>
    <mergeCell ref="F32:G32"/>
    <mergeCell ref="B28:C28"/>
    <mergeCell ref="B30:C30"/>
    <mergeCell ref="D31:E31"/>
    <mergeCell ref="F31:G31"/>
    <mergeCell ref="D27:E27"/>
    <mergeCell ref="F27:G27"/>
    <mergeCell ref="B27:C27"/>
    <mergeCell ref="B26:D26"/>
    <mergeCell ref="A1:M1"/>
    <mergeCell ref="A2:M2"/>
    <mergeCell ref="A7:H7"/>
    <mergeCell ref="H12:I12"/>
    <mergeCell ref="K12:L12"/>
    <mergeCell ref="J13:J15"/>
    <mergeCell ref="K13:L15"/>
    <mergeCell ref="B12:C12"/>
    <mergeCell ref="A13:A15"/>
    <mergeCell ref="B13:C15"/>
    <mergeCell ref="K16:L18"/>
    <mergeCell ref="J19:J21"/>
    <mergeCell ref="K19:L21"/>
    <mergeCell ref="D12:E12"/>
    <mergeCell ref="F12:G12"/>
    <mergeCell ref="A19:A21"/>
    <mergeCell ref="A22:A24"/>
    <mergeCell ref="H22:I24"/>
    <mergeCell ref="J22:J24"/>
    <mergeCell ref="K22:L24"/>
    <mergeCell ref="J16:J18"/>
    <mergeCell ref="F26:H26"/>
    <mergeCell ref="I26:J26"/>
    <mergeCell ref="A16:A18"/>
    <mergeCell ref="D16:E18"/>
    <mergeCell ref="B34:C34"/>
    <mergeCell ref="D34:E34"/>
    <mergeCell ref="F34:G34"/>
    <mergeCell ref="I34:L34"/>
    <mergeCell ref="F30:G30"/>
    <mergeCell ref="B35:C35"/>
    <mergeCell ref="D35:E35"/>
    <mergeCell ref="F35:G35"/>
    <mergeCell ref="I35:L35"/>
    <mergeCell ref="D32:E32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honeticPr fontId="2" type="noConversion"/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Pools!B45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Pools!B46</f>
        <v>Horseshoe Arena Ct. 11</v>
      </c>
    </row>
    <row r="5" spans="1:13" s="26" customFormat="1" ht="14" x14ac:dyDescent="0.15">
      <c r="A5" s="38" t="s">
        <v>5</v>
      </c>
      <c r="B5" s="26" t="str">
        <f>Pools!A44</f>
        <v>Division III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11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EP Stars 15 Red</v>
      </c>
      <c r="C12" s="338"/>
      <c r="D12" s="337" t="str">
        <f>A16</f>
        <v>WTX 14 Black</v>
      </c>
      <c r="E12" s="339"/>
      <c r="F12" s="337" t="str">
        <f>A19</f>
        <v>RVC Synergy 15</v>
      </c>
      <c r="G12" s="339"/>
      <c r="H12" s="341" t="str">
        <f>A22</f>
        <v>ALBVC 16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Pools!B48</f>
        <v>EP Stars 15 Red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Pools!B49</f>
        <v>WTX 14 Black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Pools!B50</f>
        <v>RVC Synergy 15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Pools!B51</f>
        <v>ALBVC 16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Stars 15 Red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WTX 14 Black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RVC Synergy 15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ALBVC 16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EP Stars 15 Red</v>
      </c>
      <c r="C35" s="339"/>
      <c r="D35" s="337" t="str">
        <f>A30</f>
        <v>RVC Synergy 15</v>
      </c>
      <c r="E35" s="339"/>
      <c r="F35" s="334" t="str">
        <f>A16</f>
        <v>WTX 14 Black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WTX 14 Black</v>
      </c>
      <c r="C36" s="339"/>
      <c r="D36" s="337" t="str">
        <f>A22</f>
        <v>ALBVC 16</v>
      </c>
      <c r="E36" s="339"/>
      <c r="F36" s="334" t="str">
        <f>A13</f>
        <v>EP Stars 15 Red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EP Stars 15 Red</v>
      </c>
      <c r="C37" s="339"/>
      <c r="D37" s="337" t="str">
        <f>A31</f>
        <v>ALBVC 16</v>
      </c>
      <c r="E37" s="339"/>
      <c r="F37" s="334" t="str">
        <f>A30</f>
        <v>RVC Synergy 15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WTX 14 Black</v>
      </c>
      <c r="C38" s="339"/>
      <c r="D38" s="337" t="str">
        <f>A30</f>
        <v>RVC Synergy 15</v>
      </c>
      <c r="E38" s="339"/>
      <c r="F38" s="334" t="str">
        <f>A28</f>
        <v>EP Stars 15 Red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RVC Synergy 15</v>
      </c>
      <c r="C39" s="339"/>
      <c r="D39" s="337" t="str">
        <f>A31</f>
        <v>ALBVC 16</v>
      </c>
      <c r="E39" s="339"/>
      <c r="F39" s="334" t="str">
        <f>A16</f>
        <v>WTX 14 Black</v>
      </c>
      <c r="G39" s="334"/>
    </row>
    <row r="40" spans="1:12" ht="18" customHeight="1" x14ac:dyDescent="0.15">
      <c r="A40" s="3" t="s">
        <v>26</v>
      </c>
      <c r="B40" s="337" t="str">
        <f>A13</f>
        <v>EP Stars 15 Red</v>
      </c>
      <c r="C40" s="339"/>
      <c r="D40" s="337" t="str">
        <f>A29</f>
        <v>WTX 14 Black</v>
      </c>
      <c r="E40" s="339"/>
      <c r="F40" s="334" t="str">
        <f>A22</f>
        <v>ALBVC 16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F26:H26"/>
    <mergeCell ref="F30:G30"/>
    <mergeCell ref="F27:G27"/>
    <mergeCell ref="F28:G28"/>
    <mergeCell ref="A19:A21"/>
    <mergeCell ref="A13:A15"/>
    <mergeCell ref="B13:C15"/>
    <mergeCell ref="A16:A18"/>
    <mergeCell ref="D16:E18"/>
    <mergeCell ref="B28:C28"/>
    <mergeCell ref="B26:D26"/>
    <mergeCell ref="A1:M1"/>
    <mergeCell ref="F31:G31"/>
    <mergeCell ref="B32:C32"/>
    <mergeCell ref="D32:E32"/>
    <mergeCell ref="F32:G32"/>
    <mergeCell ref="B27:C27"/>
    <mergeCell ref="D27:E27"/>
    <mergeCell ref="D28:E28"/>
    <mergeCell ref="B31:C31"/>
    <mergeCell ref="D31:E3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J16:J18"/>
    <mergeCell ref="I26:J26"/>
    <mergeCell ref="B29:C29"/>
    <mergeCell ref="D29:E29"/>
    <mergeCell ref="F29:G29"/>
    <mergeCell ref="B34:C34"/>
    <mergeCell ref="D34:E34"/>
    <mergeCell ref="F34:G34"/>
    <mergeCell ref="I34:L34"/>
    <mergeCell ref="B30:C30"/>
    <mergeCell ref="D30:E30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honeticPr fontId="2" type="noConversion"/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Pools!C45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Pools!C46</f>
        <v>Horseshoe Arena Ct. 12</v>
      </c>
    </row>
    <row r="5" spans="1:13" s="26" customFormat="1" ht="14" x14ac:dyDescent="0.15">
      <c r="A5" s="38" t="s">
        <v>5</v>
      </c>
      <c r="B5" s="26" t="str">
        <f>Pools!A44</f>
        <v>Division III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12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EP Revolution 15</v>
      </c>
      <c r="C12" s="338"/>
      <c r="D12" s="337" t="str">
        <f>A16</f>
        <v>NLVC 16 Select</v>
      </c>
      <c r="E12" s="339"/>
      <c r="F12" s="337" t="str">
        <f>A19</f>
        <v>915 United 14 Victor</v>
      </c>
      <c r="G12" s="339"/>
      <c r="H12" s="341" t="str">
        <f>A22</f>
        <v>PBEVC Str8 Smash 16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Pools!C48</f>
        <v>EP Revolution 15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Pools!C49</f>
        <v>NLVC 16 Select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Pools!C50</f>
        <v>915 United 14 Victor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Pools!C51</f>
        <v>PBEVC Str8 Smash 16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Revolution 15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NLVC 16 Select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915 United 14 Victor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Str8 Smash 16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EP Revolution 15</v>
      </c>
      <c r="C35" s="339"/>
      <c r="D35" s="337" t="str">
        <f>A30</f>
        <v>915 United 14 Victor</v>
      </c>
      <c r="E35" s="339"/>
      <c r="F35" s="334" t="str">
        <f>A16</f>
        <v>NLVC 16 Select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NLVC 16 Select</v>
      </c>
      <c r="C36" s="339"/>
      <c r="D36" s="337" t="str">
        <f>A22</f>
        <v>PBEVC Str8 Smash 16</v>
      </c>
      <c r="E36" s="339"/>
      <c r="F36" s="334" t="str">
        <f>A13</f>
        <v>EP Revolution 15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EP Revolution 15</v>
      </c>
      <c r="C37" s="339"/>
      <c r="D37" s="337" t="str">
        <f>A31</f>
        <v>PBEVC Str8 Smash 16</v>
      </c>
      <c r="E37" s="339"/>
      <c r="F37" s="334" t="str">
        <f>A30</f>
        <v>915 United 14 Victor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NLVC 16 Select</v>
      </c>
      <c r="C38" s="339"/>
      <c r="D38" s="337" t="str">
        <f>A30</f>
        <v>915 United 14 Victor</v>
      </c>
      <c r="E38" s="339"/>
      <c r="F38" s="334" t="str">
        <f>A28</f>
        <v>EP Revolution 15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915 United 14 Victor</v>
      </c>
      <c r="C39" s="339"/>
      <c r="D39" s="337" t="str">
        <f>A31</f>
        <v>PBEVC Str8 Smash 16</v>
      </c>
      <c r="E39" s="339"/>
      <c r="F39" s="334" t="str">
        <f>A16</f>
        <v>NLVC 16 Select</v>
      </c>
      <c r="G39" s="334"/>
    </row>
    <row r="40" spans="1:12" ht="18" customHeight="1" x14ac:dyDescent="0.15">
      <c r="A40" s="3" t="s">
        <v>26</v>
      </c>
      <c r="B40" s="337" t="str">
        <f>A13</f>
        <v>EP Revolution 15</v>
      </c>
      <c r="C40" s="339"/>
      <c r="D40" s="337" t="str">
        <f>A29</f>
        <v>NLVC 16 Select</v>
      </c>
      <c r="E40" s="339"/>
      <c r="F40" s="334" t="str">
        <f>A22</f>
        <v>PBEVC Str8 Smash 16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honeticPr fontId="2" type="noConversion"/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Pools!D45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Pools!D46</f>
        <v>Horseshoe Arena Ct. 12</v>
      </c>
    </row>
    <row r="5" spans="1:13" s="26" customFormat="1" ht="14" x14ac:dyDescent="0.15">
      <c r="A5" s="38" t="s">
        <v>5</v>
      </c>
      <c r="B5" s="26" t="str">
        <f>Pools!A44</f>
        <v>Division III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NLVC 15 Royal</v>
      </c>
      <c r="C12" s="338"/>
      <c r="D12" s="337" t="str">
        <f>A16</f>
        <v>RVC Storm Warriors 15</v>
      </c>
      <c r="E12" s="339"/>
      <c r="F12" s="337" t="str">
        <f>A19</f>
        <v>Tx Storm 13 Smack</v>
      </c>
      <c r="G12" s="339"/>
      <c r="H12" s="341" t="str">
        <f>A22</f>
        <v>MEVC Venom 16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Pools!D48</f>
        <v>NLVC 15 Royal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Pools!D49</f>
        <v>RVC Storm Warriors 15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Pools!D50</f>
        <v>Tx Storm 13 Smack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Pools!D51</f>
        <v>MEVC Venom 16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NLVC 15 Royal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RVC Storm Warriors 15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Tx Storm 13 Smack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MEVC Venom 16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NLVC 15 Royal</v>
      </c>
      <c r="C35" s="339"/>
      <c r="D35" s="337" t="str">
        <f>A30</f>
        <v>Tx Storm 13 Smack</v>
      </c>
      <c r="E35" s="339"/>
      <c r="F35" s="334" t="str">
        <f>A16</f>
        <v>RVC Storm Warriors 15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RVC Storm Warriors 15</v>
      </c>
      <c r="C36" s="339"/>
      <c r="D36" s="337" t="str">
        <f>A22</f>
        <v>MEVC Venom 16</v>
      </c>
      <c r="E36" s="339"/>
      <c r="F36" s="334" t="str">
        <f>A13</f>
        <v>NLVC 15 Royal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NLVC 15 Royal</v>
      </c>
      <c r="C37" s="339"/>
      <c r="D37" s="337" t="str">
        <f>A31</f>
        <v>MEVC Venom 16</v>
      </c>
      <c r="E37" s="339"/>
      <c r="F37" s="334" t="str">
        <f>A30</f>
        <v>Tx Storm 13 Smack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RVC Storm Warriors 15</v>
      </c>
      <c r="C38" s="339"/>
      <c r="D38" s="337" t="str">
        <f>A30</f>
        <v>Tx Storm 13 Smack</v>
      </c>
      <c r="E38" s="339"/>
      <c r="F38" s="334" t="str">
        <f>A28</f>
        <v>NLVC 15 Royal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Tx Storm 13 Smack</v>
      </c>
      <c r="C39" s="339"/>
      <c r="D39" s="337" t="str">
        <f>A31</f>
        <v>MEVC Venom 16</v>
      </c>
      <c r="E39" s="339"/>
      <c r="F39" s="334" t="str">
        <f>A16</f>
        <v>RVC Storm Warriors 15</v>
      </c>
      <c r="G39" s="334"/>
    </row>
    <row r="40" spans="1:12" ht="18" customHeight="1" x14ac:dyDescent="0.15">
      <c r="A40" s="3" t="s">
        <v>26</v>
      </c>
      <c r="B40" s="337" t="str">
        <f>A13</f>
        <v>NLVC 15 Royal</v>
      </c>
      <c r="C40" s="339"/>
      <c r="D40" s="337" t="str">
        <f>A29</f>
        <v>RVC Storm Warriors 15</v>
      </c>
      <c r="E40" s="339"/>
      <c r="F40" s="334" t="str">
        <f>A22</f>
        <v>MEVC Venom 16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B12:C12"/>
    <mergeCell ref="D12:E12"/>
    <mergeCell ref="F12:G12"/>
    <mergeCell ref="H12:I12"/>
    <mergeCell ref="A7:H7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honeticPr fontId="2" type="noConversion"/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B10" sqref="B1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Pools!B11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Pools!B12</f>
        <v>Horseshoe Pavillion Ct. 1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MEVC Edge 171</v>
      </c>
      <c r="C12" s="338"/>
      <c r="D12" s="337" t="str">
        <f>A16</f>
        <v>Wolf Pack 15 Blue</v>
      </c>
      <c r="E12" s="339"/>
      <c r="F12" s="337" t="str">
        <f>A19</f>
        <v>EP True Grit 17</v>
      </c>
      <c r="G12" s="339"/>
      <c r="H12" s="341" t="str">
        <f>A22</f>
        <v>GUVC 18 American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Pools!B14</f>
        <v>MEVC Edge 171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Pools!B15</f>
        <v>Wolf Pack 15 Blue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Pools!B16</f>
        <v>EP True Grit 17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Pools!B17</f>
        <v>GUVC 18 American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MEVC Edge 171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Wolf Pack 15 Blue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EP True Grit 17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GUVC 18 American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MEVC Edge 171</v>
      </c>
      <c r="C35" s="339"/>
      <c r="D35" s="337" t="str">
        <f>A30</f>
        <v>EP True Grit 17</v>
      </c>
      <c r="E35" s="339"/>
      <c r="F35" s="334" t="str">
        <f>A16</f>
        <v>Wolf Pack 15 Blue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Wolf Pack 15 Blue</v>
      </c>
      <c r="C36" s="339"/>
      <c r="D36" s="337" t="str">
        <f>A22</f>
        <v>GUVC 18 American</v>
      </c>
      <c r="E36" s="339"/>
      <c r="F36" s="334" t="str">
        <f>A13</f>
        <v>MEVC Edge 171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MEVC Edge 171</v>
      </c>
      <c r="C37" s="339"/>
      <c r="D37" s="337" t="str">
        <f>A31</f>
        <v>GUVC 18 American</v>
      </c>
      <c r="E37" s="339"/>
      <c r="F37" s="334" t="str">
        <f>A30</f>
        <v>EP True Grit 17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Wolf Pack 15 Blue</v>
      </c>
      <c r="C38" s="339"/>
      <c r="D38" s="337" t="str">
        <f>A30</f>
        <v>EP True Grit 17</v>
      </c>
      <c r="E38" s="339"/>
      <c r="F38" s="334" t="str">
        <f>A28</f>
        <v>MEVC Edge 171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EP True Grit 17</v>
      </c>
      <c r="C39" s="339"/>
      <c r="D39" s="337" t="str">
        <f>A31</f>
        <v>GUVC 18 American</v>
      </c>
      <c r="E39" s="339"/>
      <c r="F39" s="334" t="str">
        <f>A16</f>
        <v>Wolf Pack 15 Blue</v>
      </c>
      <c r="G39" s="334"/>
    </row>
    <row r="40" spans="1:12" ht="18" customHeight="1" x14ac:dyDescent="0.15">
      <c r="A40" s="3" t="s">
        <v>26</v>
      </c>
      <c r="B40" s="337" t="str">
        <f>A13</f>
        <v>MEVC Edge 171</v>
      </c>
      <c r="C40" s="339"/>
      <c r="D40" s="337" t="str">
        <f>A29</f>
        <v>Wolf Pack 15 Blue</v>
      </c>
      <c r="E40" s="339"/>
      <c r="F40" s="334" t="str">
        <f>A22</f>
        <v>GUVC 18 American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F29:G29"/>
    <mergeCell ref="B27:C27"/>
    <mergeCell ref="D27:E27"/>
    <mergeCell ref="F27:G27"/>
    <mergeCell ref="A19:A21"/>
    <mergeCell ref="A13:A15"/>
    <mergeCell ref="B13:C15"/>
    <mergeCell ref="A16:A18"/>
    <mergeCell ref="D16:E18"/>
    <mergeCell ref="F26:H26"/>
    <mergeCell ref="F30:G30"/>
    <mergeCell ref="I26:J26"/>
    <mergeCell ref="B31:C31"/>
    <mergeCell ref="D31:E31"/>
    <mergeCell ref="F31:G31"/>
    <mergeCell ref="B28:C28"/>
    <mergeCell ref="D28:E28"/>
    <mergeCell ref="F28:G28"/>
    <mergeCell ref="B29:C29"/>
    <mergeCell ref="D29:E29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J16:J18"/>
    <mergeCell ref="B34:C34"/>
    <mergeCell ref="D34:E34"/>
    <mergeCell ref="F34:G34"/>
    <mergeCell ref="I34:L34"/>
    <mergeCell ref="B32:C32"/>
    <mergeCell ref="B26:D26"/>
    <mergeCell ref="D32:E32"/>
    <mergeCell ref="F32:G32"/>
    <mergeCell ref="B30:C30"/>
    <mergeCell ref="D30:E30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Pools!A53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Pools!A54</f>
        <v>Horseshoe Arena Ct. 13</v>
      </c>
    </row>
    <row r="5" spans="1:13" s="26" customFormat="1" ht="14" x14ac:dyDescent="0.15">
      <c r="A5" s="38" t="s">
        <v>5</v>
      </c>
      <c r="B5" s="26" t="str">
        <f>Pools!A44</f>
        <v>Division III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75</v>
      </c>
      <c r="D9" s="11"/>
      <c r="E9" s="11"/>
      <c r="F9" s="11"/>
      <c r="G9" s="11"/>
    </row>
    <row r="10" spans="1:13" x14ac:dyDescent="0.15">
      <c r="A10" s="11" t="s">
        <v>23</v>
      </c>
      <c r="B10" s="13">
        <v>13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MEVC Force 16</v>
      </c>
      <c r="C12" s="338"/>
      <c r="D12" s="337" t="str">
        <f>A16</f>
        <v>RVC Heat 13</v>
      </c>
      <c r="E12" s="339"/>
      <c r="F12" s="337" t="str">
        <f>A19</f>
        <v>Reign Odyssey 15</v>
      </c>
      <c r="G12" s="339"/>
      <c r="H12" s="341" t="str">
        <f>A22</f>
        <v>West Texas Power 16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Pools!A56</f>
        <v>MEVC Force 16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Pools!A57</f>
        <v>RVC Heat 13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Pools!A58</f>
        <v>Reign Odyssey 15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Pools!A59</f>
        <v>West Texas Power 16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MEVC Force 16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RVC Heat 13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Reign Odyssey 15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West Texas Power 16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MEVC Force 16</v>
      </c>
      <c r="C35" s="339"/>
      <c r="D35" s="337" t="str">
        <f>A30</f>
        <v>Reign Odyssey 15</v>
      </c>
      <c r="E35" s="339"/>
      <c r="F35" s="334" t="str">
        <f>A16</f>
        <v>RVC Heat 13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RVC Heat 13</v>
      </c>
      <c r="C36" s="339"/>
      <c r="D36" s="337" t="str">
        <f>A22</f>
        <v>West Texas Power 16</v>
      </c>
      <c r="E36" s="339"/>
      <c r="F36" s="334" t="str">
        <f>A13</f>
        <v>MEVC Force 16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MEVC Force 16</v>
      </c>
      <c r="C37" s="339"/>
      <c r="D37" s="337" t="str">
        <f>A31</f>
        <v>West Texas Power 16</v>
      </c>
      <c r="E37" s="339"/>
      <c r="F37" s="334" t="str">
        <f>A30</f>
        <v>Reign Odyssey 15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RVC Heat 13</v>
      </c>
      <c r="C38" s="339"/>
      <c r="D38" s="337" t="str">
        <f>A30</f>
        <v>Reign Odyssey 15</v>
      </c>
      <c r="E38" s="339"/>
      <c r="F38" s="334" t="str">
        <f>A28</f>
        <v>MEVC Force 16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Reign Odyssey 15</v>
      </c>
      <c r="C39" s="339"/>
      <c r="D39" s="337" t="str">
        <f>A31</f>
        <v>West Texas Power 16</v>
      </c>
      <c r="E39" s="339"/>
      <c r="F39" s="334" t="str">
        <f>A16</f>
        <v>RVC Heat 13</v>
      </c>
      <c r="G39" s="334"/>
    </row>
    <row r="40" spans="1:12" ht="18" customHeight="1" x14ac:dyDescent="0.15">
      <c r="A40" s="3" t="s">
        <v>26</v>
      </c>
      <c r="B40" s="337" t="str">
        <f>A13</f>
        <v>MEVC Force 16</v>
      </c>
      <c r="C40" s="339"/>
      <c r="D40" s="337" t="str">
        <f>A29</f>
        <v>RVC Heat 13</v>
      </c>
      <c r="E40" s="339"/>
      <c r="F40" s="334" t="str">
        <f>A22</f>
        <v>West Texas Power 16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B12:C12"/>
    <mergeCell ref="D12:E12"/>
    <mergeCell ref="F12:G12"/>
    <mergeCell ref="H12:I12"/>
    <mergeCell ref="K12:L12"/>
    <mergeCell ref="A7:H7"/>
    <mergeCell ref="J13:J15"/>
    <mergeCell ref="K13:L15"/>
    <mergeCell ref="A16:A18"/>
    <mergeCell ref="D16:E18"/>
    <mergeCell ref="J16:J18"/>
    <mergeCell ref="K16:L18"/>
    <mergeCell ref="A13:A15"/>
    <mergeCell ref="B13:C15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D10" sqref="D1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52" t="str">
        <f>Pools!B53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Pools!B54</f>
        <v>Horseshoe Arena Ct. 13</v>
      </c>
    </row>
    <row r="5" spans="1:13" s="26" customFormat="1" ht="14" x14ac:dyDescent="0.15">
      <c r="A5" s="38" t="s">
        <v>5</v>
      </c>
      <c r="B5" s="26" t="str">
        <f>Pools!A44</f>
        <v>Division III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88</v>
      </c>
      <c r="D9" s="11"/>
      <c r="E9" s="11"/>
      <c r="F9" s="11"/>
      <c r="G9" s="11"/>
    </row>
    <row r="10" spans="1:13" x14ac:dyDescent="0.15">
      <c r="A10" s="11" t="s">
        <v>23</v>
      </c>
      <c r="B10" s="13">
        <v>13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EP Stars 14 Blue</v>
      </c>
      <c r="C12" s="338"/>
      <c r="D12" s="337" t="str">
        <f>A16</f>
        <v>Tx MVP Ntnl United 15</v>
      </c>
      <c r="E12" s="339"/>
      <c r="F12" s="337" t="str">
        <f>A19</f>
        <v>915 United 13 Hill</v>
      </c>
      <c r="G12" s="339"/>
      <c r="H12" s="341" t="str">
        <f>A22</f>
        <v>RVC Arsenal 14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Pools!B56</f>
        <v>EP Stars 14 Blue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Pools!B57</f>
        <v>Tx MVP Ntnl United 15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Pools!B58</f>
        <v>915 United 13 Hill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Pools!B59</f>
        <v>RVC Arsenal 14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Stars 14 Blue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Tx MVP Ntnl United 15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915 United 13 Hill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RVC Arsenal 14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EP Stars 14 Blue</v>
      </c>
      <c r="C35" s="339"/>
      <c r="D35" s="337" t="str">
        <f>A30</f>
        <v>915 United 13 Hill</v>
      </c>
      <c r="E35" s="339"/>
      <c r="F35" s="334" t="str">
        <f>A16</f>
        <v>Tx MVP Ntnl United 15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Tx MVP Ntnl United 15</v>
      </c>
      <c r="C36" s="339"/>
      <c r="D36" s="337" t="str">
        <f>A22</f>
        <v>RVC Arsenal 14</v>
      </c>
      <c r="E36" s="339"/>
      <c r="F36" s="334" t="str">
        <f>A13</f>
        <v>EP Stars 14 Blue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EP Stars 14 Blue</v>
      </c>
      <c r="C37" s="339"/>
      <c r="D37" s="337" t="str">
        <f>A31</f>
        <v>RVC Arsenal 14</v>
      </c>
      <c r="E37" s="339"/>
      <c r="F37" s="334" t="str">
        <f>A30</f>
        <v>915 United 13 Hill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Tx MVP Ntnl United 15</v>
      </c>
      <c r="C38" s="339"/>
      <c r="D38" s="337" t="str">
        <f>A30</f>
        <v>915 United 13 Hill</v>
      </c>
      <c r="E38" s="339"/>
      <c r="F38" s="334" t="str">
        <f>A28</f>
        <v>EP Stars 14 Blue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915 United 13 Hill</v>
      </c>
      <c r="C39" s="339"/>
      <c r="D39" s="337" t="str">
        <f>A31</f>
        <v>RVC Arsenal 14</v>
      </c>
      <c r="E39" s="339"/>
      <c r="F39" s="334" t="str">
        <f>A16</f>
        <v>Tx MVP Ntnl United 15</v>
      </c>
      <c r="G39" s="334"/>
    </row>
    <row r="40" spans="1:12" ht="18" customHeight="1" x14ac:dyDescent="0.15">
      <c r="A40" s="3" t="s">
        <v>26</v>
      </c>
      <c r="B40" s="337" t="str">
        <f>A13</f>
        <v>EP Stars 14 Blue</v>
      </c>
      <c r="C40" s="339"/>
      <c r="D40" s="337" t="str">
        <f>A29</f>
        <v>Tx MVP Ntnl United 15</v>
      </c>
      <c r="E40" s="339"/>
      <c r="F40" s="334" t="str">
        <f>A22</f>
        <v>RVC Arsenal 14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B12:C12"/>
    <mergeCell ref="D12:E12"/>
    <mergeCell ref="F12:G12"/>
    <mergeCell ref="H12:I12"/>
    <mergeCell ref="K12:L12"/>
    <mergeCell ref="A7:H7"/>
    <mergeCell ref="J13:J15"/>
    <mergeCell ref="K13:L15"/>
    <mergeCell ref="A16:A18"/>
    <mergeCell ref="D16:E18"/>
    <mergeCell ref="J16:J18"/>
    <mergeCell ref="K16:L18"/>
    <mergeCell ref="A13:A15"/>
    <mergeCell ref="B13:C15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47" t="str">
        <f>Pools!C53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Pools!C54</f>
        <v>Horseshoe Arena Ct. 14</v>
      </c>
    </row>
    <row r="5" spans="1:13" s="26" customFormat="1" ht="14" x14ac:dyDescent="0.15">
      <c r="A5" s="38" t="s">
        <v>5</v>
      </c>
      <c r="B5" s="26" t="str">
        <f>Pools!A44</f>
        <v>Division III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106</v>
      </c>
      <c r="D9" s="11"/>
      <c r="E9" s="11"/>
      <c r="F9" s="11"/>
      <c r="G9" s="11"/>
    </row>
    <row r="10" spans="1:13" x14ac:dyDescent="0.15">
      <c r="A10" s="11" t="s">
        <v>23</v>
      </c>
      <c r="B10" s="13">
        <v>14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PBEVC Fury 16</v>
      </c>
      <c r="C12" s="338"/>
      <c r="D12" s="337" t="str">
        <f>A16</f>
        <v>RVC Elite 15</v>
      </c>
      <c r="E12" s="339"/>
      <c r="F12" s="337" t="str">
        <f>A19</f>
        <v>915 United 14 Josh</v>
      </c>
      <c r="G12" s="339"/>
      <c r="H12" s="341" t="str">
        <f>A22</f>
        <v>EP Stars 14 Red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Pools!C56</f>
        <v>PBEVC Fury 16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Pools!C57</f>
        <v>RVC Elite 15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Pools!C58</f>
        <v>915 United 14 Josh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Pools!C59</f>
        <v>EP Stars 14 Red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PBEVC Fury 16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RVC Elite 15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915 United 14 Josh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EP Stars 14 Red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PBEVC Fury 16</v>
      </c>
      <c r="C35" s="339"/>
      <c r="D35" s="337" t="str">
        <f>A30</f>
        <v>915 United 14 Josh</v>
      </c>
      <c r="E35" s="339"/>
      <c r="F35" s="334" t="str">
        <f>A16</f>
        <v>RVC Elite 15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RVC Elite 15</v>
      </c>
      <c r="C36" s="339"/>
      <c r="D36" s="337" t="str">
        <f>A22</f>
        <v>EP Stars 14 Red</v>
      </c>
      <c r="E36" s="339"/>
      <c r="F36" s="334" t="str">
        <f>A13</f>
        <v>PBEVC Fury 16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PBEVC Fury 16</v>
      </c>
      <c r="C37" s="339"/>
      <c r="D37" s="337" t="str">
        <f>A31</f>
        <v>EP Stars 14 Red</v>
      </c>
      <c r="E37" s="339"/>
      <c r="F37" s="334" t="str">
        <f>A30</f>
        <v>915 United 14 Josh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RVC Elite 15</v>
      </c>
      <c r="C38" s="339"/>
      <c r="D38" s="337" t="str">
        <f>A30</f>
        <v>915 United 14 Josh</v>
      </c>
      <c r="E38" s="339"/>
      <c r="F38" s="334" t="str">
        <f>A28</f>
        <v>PBEVC Fury 16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915 United 14 Josh</v>
      </c>
      <c r="C39" s="339"/>
      <c r="D39" s="337" t="str">
        <f>A31</f>
        <v>EP Stars 14 Red</v>
      </c>
      <c r="E39" s="339"/>
      <c r="F39" s="334" t="str">
        <f>A16</f>
        <v>RVC Elite 15</v>
      </c>
      <c r="G39" s="334"/>
    </row>
    <row r="40" spans="1:12" ht="18" customHeight="1" x14ac:dyDescent="0.15">
      <c r="A40" s="3" t="s">
        <v>26</v>
      </c>
      <c r="B40" s="337" t="str">
        <f>A13</f>
        <v>PBEVC Fury 16</v>
      </c>
      <c r="C40" s="339"/>
      <c r="D40" s="337" t="str">
        <f>A29</f>
        <v>RVC Elite 15</v>
      </c>
      <c r="E40" s="339"/>
      <c r="F40" s="334" t="str">
        <f>A22</f>
        <v>EP Stars 14 Red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B12:C12"/>
    <mergeCell ref="D12:E12"/>
    <mergeCell ref="F12:G12"/>
    <mergeCell ref="H12:I12"/>
    <mergeCell ref="K12:L12"/>
    <mergeCell ref="A7:H7"/>
    <mergeCell ref="J13:J15"/>
    <mergeCell ref="K13:L15"/>
    <mergeCell ref="A16:A18"/>
    <mergeCell ref="D16:E18"/>
    <mergeCell ref="J16:J18"/>
    <mergeCell ref="K16:L18"/>
    <mergeCell ref="A13:A15"/>
    <mergeCell ref="B13:C15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28" t="str">
        <f>Pools!A1</f>
        <v>Permian Basin Bid Qualifier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52" t="str">
        <f>Pools!D53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Pools!D54</f>
        <v>Horseshoe Arena Ct. 14</v>
      </c>
    </row>
    <row r="5" spans="1:13" s="26" customFormat="1" ht="14" x14ac:dyDescent="0.15">
      <c r="A5" s="38" t="s">
        <v>5</v>
      </c>
      <c r="B5" s="26" t="str">
        <f>Pools!A44</f>
        <v>Division III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107</v>
      </c>
      <c r="D9" s="11"/>
      <c r="E9" s="11"/>
      <c r="F9" s="11"/>
      <c r="G9" s="11"/>
    </row>
    <row r="10" spans="1:13" x14ac:dyDescent="0.15">
      <c r="A10" s="11" t="s">
        <v>23</v>
      </c>
      <c r="B10" s="13">
        <v>14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Tx Storm 14 Smack</v>
      </c>
      <c r="C12" s="338"/>
      <c r="D12" s="337" t="str">
        <f>A16</f>
        <v>MEVC Elite 141</v>
      </c>
      <c r="E12" s="339"/>
      <c r="F12" s="337" t="str">
        <f>A19</f>
        <v>Rip It 16</v>
      </c>
      <c r="G12" s="339"/>
      <c r="H12" s="341" t="str">
        <f>A22</f>
        <v>3:23 Eclipse 151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Pools!D56</f>
        <v>Tx Storm 14 Smack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Pools!D57</f>
        <v>MEVC Elite 141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Pools!D58</f>
        <v>Rip It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Pools!D59</f>
        <v>3:23 Eclipse 151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Tx Storm 14 Smack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MEVC Elite 141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Rip It 16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3:23 Eclipse 151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Tx Storm 14 Smack</v>
      </c>
      <c r="C35" s="339"/>
      <c r="D35" s="337" t="str">
        <f>A30</f>
        <v>Rip It 16</v>
      </c>
      <c r="E35" s="339"/>
      <c r="F35" s="334" t="str">
        <f>A16</f>
        <v>MEVC Elite 141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MEVC Elite 141</v>
      </c>
      <c r="C36" s="339"/>
      <c r="D36" s="337" t="str">
        <f>A22</f>
        <v>3:23 Eclipse 151</v>
      </c>
      <c r="E36" s="339"/>
      <c r="F36" s="334" t="str">
        <f>A13</f>
        <v>Tx Storm 14 Smack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Tx Storm 14 Smack</v>
      </c>
      <c r="C37" s="339"/>
      <c r="D37" s="337" t="str">
        <f>A31</f>
        <v>3:23 Eclipse 151</v>
      </c>
      <c r="E37" s="339"/>
      <c r="F37" s="334" t="str">
        <f>A30</f>
        <v>Rip It 16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MEVC Elite 141</v>
      </c>
      <c r="C38" s="339"/>
      <c r="D38" s="337" t="str">
        <f>A30</f>
        <v>Rip It 16</v>
      </c>
      <c r="E38" s="339"/>
      <c r="F38" s="334" t="str">
        <f>A28</f>
        <v>Tx Storm 14 Smack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Rip It 16</v>
      </c>
      <c r="C39" s="339"/>
      <c r="D39" s="337" t="str">
        <f>A31</f>
        <v>3:23 Eclipse 151</v>
      </c>
      <c r="E39" s="339"/>
      <c r="F39" s="334" t="str">
        <f>A16</f>
        <v>MEVC Elite 141</v>
      </c>
      <c r="G39" s="334"/>
    </row>
    <row r="40" spans="1:12" ht="18" customHeight="1" x14ac:dyDescent="0.15">
      <c r="A40" s="3" t="s">
        <v>26</v>
      </c>
      <c r="B40" s="337" t="str">
        <f>A13</f>
        <v>Tx Storm 14 Smack</v>
      </c>
      <c r="C40" s="339"/>
      <c r="D40" s="337" t="str">
        <f>A29</f>
        <v>MEVC Elite 141</v>
      </c>
      <c r="E40" s="339"/>
      <c r="F40" s="334" t="str">
        <f>A22</f>
        <v>3:23 Eclipse 151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workbookViewId="0">
      <selection activeCell="F20" sqref="F20"/>
    </sheetView>
  </sheetViews>
  <sheetFormatPr baseColWidth="10" defaultRowHeight="13" x14ac:dyDescent="0.15"/>
  <cols>
    <col min="1" max="1" width="19.6640625" customWidth="1"/>
    <col min="2" max="2" width="25.6640625" customWidth="1"/>
    <col min="3" max="7" width="26.6640625" customWidth="1"/>
    <col min="8" max="8" width="25.6640625" customWidth="1"/>
    <col min="9" max="9" width="19.6640625" customWidth="1"/>
    <col min="10" max="256" width="8.83203125" customWidth="1"/>
  </cols>
  <sheetData>
    <row r="1" spans="1:9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364"/>
      <c r="I1" s="364"/>
    </row>
    <row r="2" spans="1:9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</row>
    <row r="3" spans="1:9" ht="18" x14ac:dyDescent="0.2">
      <c r="A3" s="365"/>
      <c r="B3" s="365"/>
      <c r="C3" s="365"/>
      <c r="D3" s="5"/>
      <c r="E3" s="5"/>
    </row>
    <row r="4" spans="1:9" ht="20" x14ac:dyDescent="0.2">
      <c r="A4" s="362" t="str">
        <f>Pools!A44</f>
        <v>Division III</v>
      </c>
      <c r="B4" s="362"/>
      <c r="C4" s="362"/>
      <c r="D4" s="362"/>
      <c r="E4" s="362"/>
      <c r="F4" s="362"/>
      <c r="G4" s="362"/>
      <c r="H4" s="362"/>
      <c r="I4" s="362"/>
    </row>
    <row r="5" spans="1:9" ht="20" x14ac:dyDescent="0.2">
      <c r="A5" s="366" t="s">
        <v>43</v>
      </c>
      <c r="B5" s="366"/>
      <c r="C5" s="366"/>
      <c r="D5" s="366"/>
      <c r="E5" s="366"/>
      <c r="F5" s="366"/>
      <c r="G5" s="366"/>
      <c r="H5" s="366"/>
      <c r="I5" s="366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108" customFormat="1" ht="16" x14ac:dyDescent="0.2">
      <c r="A7" s="109"/>
      <c r="B7" s="161"/>
      <c r="C7" s="139" t="s">
        <v>264</v>
      </c>
      <c r="D7" s="139" t="s">
        <v>265</v>
      </c>
      <c r="E7" s="111" t="s">
        <v>42</v>
      </c>
      <c r="F7" s="139" t="s">
        <v>266</v>
      </c>
      <c r="G7" s="109"/>
      <c r="H7" s="161"/>
      <c r="I7" s="109"/>
    </row>
    <row r="8" spans="1:9" s="109" customFormat="1" ht="16" x14ac:dyDescent="0.2">
      <c r="E8" s="110"/>
    </row>
    <row r="9" spans="1:9" s="109" customFormat="1" ht="16" x14ac:dyDescent="0.2">
      <c r="A9" s="363" t="s">
        <v>41</v>
      </c>
      <c r="B9" s="363"/>
      <c r="C9" s="363"/>
      <c r="D9" s="363"/>
      <c r="E9" s="363"/>
      <c r="F9" s="363"/>
      <c r="G9" s="363"/>
      <c r="H9" s="363"/>
      <c r="I9" s="363"/>
    </row>
    <row r="10" spans="1:9" s="109" customFormat="1" ht="28.5" customHeight="1" x14ac:dyDescent="0.2">
      <c r="D10" s="139"/>
      <c r="E10" s="111"/>
      <c r="F10" s="139"/>
      <c r="G10" s="139"/>
      <c r="H10" s="139"/>
    </row>
    <row r="11" spans="1:9" s="109" customFormat="1" ht="24.75" customHeight="1" thickBot="1" x14ac:dyDescent="0.25">
      <c r="B11" s="113"/>
      <c r="C11" s="113"/>
      <c r="D11" s="162"/>
      <c r="E11" s="113" t="s">
        <v>31</v>
      </c>
      <c r="F11" s="162"/>
      <c r="G11" s="113"/>
      <c r="H11" s="28"/>
    </row>
    <row r="12" spans="1:9" s="109" customFormat="1" ht="24.75" customHeight="1" x14ac:dyDescent="0.2">
      <c r="B12" s="113"/>
      <c r="C12" s="113"/>
      <c r="D12" s="162"/>
      <c r="E12" s="123" t="s">
        <v>50</v>
      </c>
      <c r="F12" s="28"/>
      <c r="G12" s="113"/>
      <c r="H12" s="28"/>
    </row>
    <row r="13" spans="1:9" s="109" customFormat="1" ht="24.75" customHeight="1" thickBot="1" x14ac:dyDescent="0.25">
      <c r="B13" s="113"/>
      <c r="C13" s="113"/>
      <c r="D13" s="127"/>
      <c r="E13" s="124" t="str">
        <f>E27</f>
        <v>HS Pavillion Ct. 5</v>
      </c>
      <c r="F13" s="163"/>
      <c r="G13" s="113"/>
      <c r="H13" s="28"/>
    </row>
    <row r="14" spans="1:9" s="109" customFormat="1" ht="24.75" customHeight="1" x14ac:dyDescent="0.2">
      <c r="B14" s="113"/>
      <c r="C14" s="113"/>
      <c r="D14" s="164"/>
      <c r="E14" s="191" t="s">
        <v>183</v>
      </c>
      <c r="F14" s="165"/>
      <c r="G14" s="166"/>
      <c r="H14" s="28"/>
    </row>
    <row r="15" spans="1:9" s="109" customFormat="1" ht="24.75" customHeight="1" thickBot="1" x14ac:dyDescent="0.25">
      <c r="B15" s="113"/>
      <c r="C15" s="113"/>
      <c r="D15" s="167" t="s">
        <v>184</v>
      </c>
      <c r="E15" s="119"/>
      <c r="F15" s="169" t="s">
        <v>185</v>
      </c>
      <c r="G15" s="166"/>
      <c r="H15" s="28"/>
    </row>
    <row r="16" spans="1:9" s="109" customFormat="1" ht="24.75" customHeight="1" thickBot="1" x14ac:dyDescent="0.25">
      <c r="B16" s="113"/>
      <c r="C16" s="118"/>
      <c r="D16" s="170" t="str">
        <f>D44</f>
        <v>HS Pavillion Ct. 7</v>
      </c>
      <c r="E16" s="120" t="s">
        <v>33</v>
      </c>
      <c r="F16" s="171" t="str">
        <f>F30</f>
        <v>HS Pavillion Ct. 5</v>
      </c>
      <c r="G16" s="116"/>
      <c r="H16" s="28"/>
    </row>
    <row r="17" spans="2:9" s="109" customFormat="1" ht="24.75" customHeight="1" thickBot="1" x14ac:dyDescent="0.25">
      <c r="B17" s="28"/>
      <c r="C17" s="128"/>
      <c r="D17" s="174" t="s">
        <v>110</v>
      </c>
      <c r="E17" s="121" t="s">
        <v>112</v>
      </c>
      <c r="F17" s="182" t="s">
        <v>86</v>
      </c>
      <c r="G17" s="172"/>
      <c r="H17" s="28"/>
    </row>
    <row r="18" spans="2:9" s="109" customFormat="1" ht="24.75" customHeight="1" x14ac:dyDescent="0.2">
      <c r="B18" s="28"/>
      <c r="C18" s="114"/>
      <c r="D18" s="114"/>
      <c r="E18" s="123" t="s">
        <v>118</v>
      </c>
      <c r="F18" s="169"/>
      <c r="G18" s="117"/>
      <c r="H18" s="28"/>
      <c r="I18" s="112"/>
    </row>
    <row r="19" spans="2:9" s="109" customFormat="1" ht="24.75" customHeight="1" thickBot="1" x14ac:dyDescent="0.25">
      <c r="B19" s="28"/>
      <c r="C19" s="114"/>
      <c r="D19" s="116"/>
      <c r="E19" s="124" t="str">
        <f>E33</f>
        <v>HS Pavillion Ct. 6</v>
      </c>
      <c r="F19" s="173"/>
      <c r="G19" s="117"/>
      <c r="H19" s="28"/>
      <c r="I19" s="112"/>
    </row>
    <row r="20" spans="2:9" s="109" customFormat="1" ht="24.75" customHeight="1" x14ac:dyDescent="0.2">
      <c r="B20" s="28"/>
      <c r="C20" s="174"/>
      <c r="D20" s="28"/>
      <c r="E20" s="191" t="s">
        <v>186</v>
      </c>
      <c r="F20" s="28"/>
      <c r="G20" s="117"/>
      <c r="H20" s="28"/>
      <c r="I20" s="112"/>
    </row>
    <row r="21" spans="2:9" s="109" customFormat="1" ht="24.75" customHeight="1" thickBot="1" x14ac:dyDescent="0.25">
      <c r="B21" s="28"/>
      <c r="C21" s="175"/>
      <c r="D21" s="28"/>
      <c r="E21" s="119"/>
      <c r="F21" s="28"/>
      <c r="G21" s="122"/>
      <c r="H21" s="28"/>
      <c r="I21" s="112"/>
    </row>
    <row r="22" spans="2:9" s="109" customFormat="1" ht="24.75" customHeight="1" x14ac:dyDescent="0.2">
      <c r="B22" s="28"/>
      <c r="C22" s="167" t="s">
        <v>187</v>
      </c>
      <c r="D22" s="28"/>
      <c r="E22" s="115" t="s">
        <v>123</v>
      </c>
      <c r="F22" s="28"/>
      <c r="G22" s="169" t="s">
        <v>188</v>
      </c>
      <c r="H22" s="28"/>
      <c r="I22" s="112"/>
    </row>
    <row r="23" spans="2:9" s="109" customFormat="1" ht="24.75" customHeight="1" thickBot="1" x14ac:dyDescent="0.25">
      <c r="B23" s="173"/>
      <c r="C23" s="170" t="str">
        <f>D16</f>
        <v>HS Pavillion Ct. 7</v>
      </c>
      <c r="D23" s="176"/>
      <c r="E23" s="113"/>
      <c r="F23" s="28"/>
      <c r="G23" s="171" t="str">
        <f>F16</f>
        <v>HS Pavillion Ct. 5</v>
      </c>
      <c r="H23" s="177"/>
      <c r="I23" s="112"/>
    </row>
    <row r="24" spans="2:9" s="109" customFormat="1" ht="24.75" customHeight="1" x14ac:dyDescent="0.2">
      <c r="B24" s="178"/>
      <c r="C24" s="184" t="s">
        <v>177</v>
      </c>
      <c r="D24" s="176"/>
      <c r="E24" s="113"/>
      <c r="F24" s="28"/>
      <c r="G24" s="182" t="s">
        <v>174</v>
      </c>
      <c r="H24" s="178"/>
      <c r="I24" s="112"/>
    </row>
    <row r="25" spans="2:9" s="109" customFormat="1" ht="24.75" customHeight="1" thickBot="1" x14ac:dyDescent="0.25">
      <c r="B25" s="179"/>
      <c r="C25" s="180"/>
      <c r="D25" s="162"/>
      <c r="E25" s="113" t="s">
        <v>76</v>
      </c>
      <c r="F25" s="162"/>
      <c r="G25" s="181"/>
      <c r="H25" s="179"/>
      <c r="I25" s="112"/>
    </row>
    <row r="26" spans="2:9" s="109" customFormat="1" ht="24.75" customHeight="1" x14ac:dyDescent="0.2">
      <c r="B26" s="167"/>
      <c r="C26" s="180"/>
      <c r="D26" s="162"/>
      <c r="E26" s="123" t="s">
        <v>62</v>
      </c>
      <c r="F26" s="28"/>
      <c r="G26" s="181"/>
      <c r="H26" s="169"/>
      <c r="I26" s="112"/>
    </row>
    <row r="27" spans="2:9" s="109" customFormat="1" ht="24.75" customHeight="1" thickBot="1" x14ac:dyDescent="0.25">
      <c r="B27" s="167"/>
      <c r="C27" s="167"/>
      <c r="D27" s="163"/>
      <c r="E27" s="124" t="str">
        <f>C7</f>
        <v>HS Pavillion Ct. 5</v>
      </c>
      <c r="F27" s="163"/>
      <c r="G27" s="182"/>
      <c r="H27" s="169"/>
      <c r="I27" s="112"/>
    </row>
    <row r="28" spans="2:9" s="109" customFormat="1" ht="24.75" customHeight="1" x14ac:dyDescent="0.2">
      <c r="B28" s="167"/>
      <c r="C28" s="167"/>
      <c r="D28" s="164"/>
      <c r="E28" s="192" t="s">
        <v>169</v>
      </c>
      <c r="F28" s="165"/>
      <c r="G28" s="182"/>
      <c r="H28" s="169"/>
      <c r="I28" s="112"/>
    </row>
    <row r="29" spans="2:9" s="109" customFormat="1" ht="24.75" customHeight="1" thickBot="1" x14ac:dyDescent="0.25">
      <c r="B29" s="167"/>
      <c r="C29" s="167"/>
      <c r="D29" s="167" t="s">
        <v>189</v>
      </c>
      <c r="E29" s="168"/>
      <c r="F29" s="169" t="s">
        <v>190</v>
      </c>
      <c r="G29" s="169"/>
      <c r="H29" s="169"/>
      <c r="I29" s="112"/>
    </row>
    <row r="30" spans="2:9" s="109" customFormat="1" ht="24.75" customHeight="1" thickBot="1" x14ac:dyDescent="0.25">
      <c r="B30" s="167"/>
      <c r="C30" s="183"/>
      <c r="D30" s="170" t="str">
        <f>E61</f>
        <v>HS Pavillion Ct. 6</v>
      </c>
      <c r="E30" s="115" t="s">
        <v>94</v>
      </c>
      <c r="F30" s="171" t="str">
        <f>E55</f>
        <v>HS Pavillion Ct. 5</v>
      </c>
      <c r="G30" s="173"/>
      <c r="H30" s="169"/>
      <c r="I30" s="112"/>
    </row>
    <row r="31" spans="2:9" s="109" customFormat="1" ht="24.75" customHeight="1" thickBot="1" x14ac:dyDescent="0.25">
      <c r="B31" s="167"/>
      <c r="C31" s="28"/>
      <c r="D31" s="174" t="s">
        <v>92</v>
      </c>
      <c r="E31" s="113" t="s">
        <v>34</v>
      </c>
      <c r="F31" s="182" t="s">
        <v>55</v>
      </c>
      <c r="G31" s="162"/>
      <c r="H31" s="169"/>
      <c r="I31" s="112"/>
    </row>
    <row r="32" spans="2:9" s="109" customFormat="1" ht="24.75" customHeight="1" x14ac:dyDescent="0.2">
      <c r="B32" s="167"/>
      <c r="C32" s="28"/>
      <c r="D32" s="114"/>
      <c r="E32" s="123" t="s">
        <v>63</v>
      </c>
      <c r="F32" s="169"/>
      <c r="G32" s="28"/>
      <c r="H32" s="169"/>
      <c r="I32" s="112"/>
    </row>
    <row r="33" spans="1:9" s="109" customFormat="1" ht="24.75" customHeight="1" thickBot="1" x14ac:dyDescent="0.25">
      <c r="B33" s="167"/>
      <c r="C33" s="28"/>
      <c r="D33" s="116"/>
      <c r="E33" s="124" t="str">
        <f>D7</f>
        <v>HS Pavillion Ct. 6</v>
      </c>
      <c r="F33" s="173"/>
      <c r="G33" s="28"/>
      <c r="H33" s="169"/>
      <c r="I33" s="112"/>
    </row>
    <row r="34" spans="1:9" s="109" customFormat="1" ht="24.75" customHeight="1" x14ac:dyDescent="0.2">
      <c r="B34" s="167"/>
      <c r="C34" s="28"/>
      <c r="D34" s="28"/>
      <c r="E34" s="192" t="s">
        <v>158</v>
      </c>
      <c r="F34" s="28"/>
      <c r="G34" s="28"/>
      <c r="H34" s="169"/>
      <c r="I34" s="112"/>
    </row>
    <row r="35" spans="1:9" s="109" customFormat="1" ht="24.75" customHeight="1" thickBot="1" x14ac:dyDescent="0.25">
      <c r="B35" s="184"/>
      <c r="C35" s="28"/>
      <c r="D35" s="28"/>
      <c r="E35" s="168"/>
      <c r="F35" s="28"/>
      <c r="G35" s="28"/>
      <c r="H35" s="169"/>
      <c r="I35" s="112"/>
    </row>
    <row r="36" spans="1:9" s="109" customFormat="1" ht="24.75" customHeight="1" x14ac:dyDescent="0.2">
      <c r="B36" s="167" t="s">
        <v>191</v>
      </c>
      <c r="C36" s="28"/>
      <c r="D36" s="28"/>
      <c r="E36" s="115" t="s">
        <v>35</v>
      </c>
      <c r="F36" s="28"/>
      <c r="G36" s="28"/>
      <c r="H36" s="169" t="s">
        <v>192</v>
      </c>
      <c r="I36" s="112"/>
    </row>
    <row r="37" spans="1:9" s="109" customFormat="1" ht="24.75" customHeight="1" thickBot="1" x14ac:dyDescent="0.25">
      <c r="A37" s="118"/>
      <c r="B37" s="175" t="str">
        <f>C51</f>
        <v>HS Pavillion Ct. 6</v>
      </c>
      <c r="C37" s="113"/>
      <c r="D37" s="166"/>
      <c r="E37" s="113"/>
      <c r="F37" s="113"/>
      <c r="G37" s="113"/>
      <c r="H37" s="193" t="str">
        <f>G51</f>
        <v>HS Pavillion Ct. 5</v>
      </c>
      <c r="I37" s="116"/>
    </row>
    <row r="38" spans="1:9" s="109" customFormat="1" ht="24.75" customHeight="1" x14ac:dyDescent="0.2">
      <c r="A38" s="113" t="s">
        <v>44</v>
      </c>
      <c r="B38" s="114" t="s">
        <v>193</v>
      </c>
      <c r="C38" s="113"/>
      <c r="D38" s="113"/>
      <c r="E38" s="113"/>
      <c r="F38" s="113"/>
      <c r="G38" s="113"/>
      <c r="H38" s="117" t="s">
        <v>130</v>
      </c>
      <c r="I38" s="113" t="s">
        <v>45</v>
      </c>
    </row>
    <row r="39" spans="1:9" s="109" customFormat="1" ht="24.75" customHeight="1" thickBot="1" x14ac:dyDescent="0.25">
      <c r="A39" s="113" t="s">
        <v>46</v>
      </c>
      <c r="B39" s="114"/>
      <c r="C39" s="113"/>
      <c r="D39" s="162"/>
      <c r="E39" s="113" t="s">
        <v>36</v>
      </c>
      <c r="F39" s="162"/>
      <c r="G39" s="113"/>
      <c r="H39" s="117"/>
      <c r="I39" s="113" t="s">
        <v>46</v>
      </c>
    </row>
    <row r="40" spans="1:9" s="109" customFormat="1" ht="24.75" customHeight="1" x14ac:dyDescent="0.2">
      <c r="A40" s="113"/>
      <c r="B40" s="114"/>
      <c r="C40" s="113"/>
      <c r="D40" s="162"/>
      <c r="E40" s="123" t="s">
        <v>114</v>
      </c>
      <c r="F40" s="28"/>
      <c r="G40" s="113"/>
      <c r="H40" s="117"/>
      <c r="I40" s="112"/>
    </row>
    <row r="41" spans="1:9" s="109" customFormat="1" ht="24.75" customHeight="1" thickBot="1" x14ac:dyDescent="0.25">
      <c r="A41" s="113"/>
      <c r="B41" s="174"/>
      <c r="C41" s="113"/>
      <c r="D41" s="127"/>
      <c r="E41" s="124" t="str">
        <f>F7</f>
        <v>HS Pavillion Ct. 7</v>
      </c>
      <c r="F41" s="163"/>
      <c r="G41" s="113"/>
      <c r="H41" s="117"/>
      <c r="I41" s="112"/>
    </row>
    <row r="42" spans="1:9" s="109" customFormat="1" ht="24.75" customHeight="1" x14ac:dyDescent="0.2">
      <c r="A42" s="113"/>
      <c r="B42" s="114"/>
      <c r="C42" s="113"/>
      <c r="D42" s="164"/>
      <c r="E42" s="192" t="s">
        <v>210</v>
      </c>
      <c r="F42" s="165"/>
      <c r="G42" s="166"/>
      <c r="H42" s="117"/>
      <c r="I42" s="112"/>
    </row>
    <row r="43" spans="1:9" s="109" customFormat="1" ht="24.75" customHeight="1" thickBot="1" x14ac:dyDescent="0.25">
      <c r="A43" s="113"/>
      <c r="B43" s="114"/>
      <c r="C43" s="113"/>
      <c r="D43" s="167" t="s">
        <v>195</v>
      </c>
      <c r="E43" s="119"/>
      <c r="F43" s="169" t="s">
        <v>111</v>
      </c>
      <c r="G43" s="166"/>
      <c r="H43" s="117"/>
      <c r="I43" s="112"/>
    </row>
    <row r="44" spans="1:9" s="109" customFormat="1" ht="24.75" customHeight="1" thickBot="1" x14ac:dyDescent="0.25">
      <c r="A44" s="113"/>
      <c r="B44" s="114"/>
      <c r="C44" s="118"/>
      <c r="D44" s="170" t="str">
        <f>F44</f>
        <v>HS Pavillion Ct. 7</v>
      </c>
      <c r="E44" s="115" t="s">
        <v>37</v>
      </c>
      <c r="F44" s="171" t="str">
        <f>E47</f>
        <v>HS Pavillion Ct. 7</v>
      </c>
      <c r="G44" s="116"/>
      <c r="H44" s="117"/>
      <c r="I44" s="112"/>
    </row>
    <row r="45" spans="1:9" s="109" customFormat="1" ht="24.75" customHeight="1" thickBot="1" x14ac:dyDescent="0.25">
      <c r="A45" s="113"/>
      <c r="B45" s="114"/>
      <c r="C45" s="128"/>
      <c r="D45" s="174" t="s">
        <v>175</v>
      </c>
      <c r="E45" s="121" t="s">
        <v>78</v>
      </c>
      <c r="F45" s="182" t="s">
        <v>91</v>
      </c>
      <c r="G45" s="172"/>
      <c r="H45" s="117"/>
      <c r="I45" s="112"/>
    </row>
    <row r="46" spans="1:9" s="109" customFormat="1" ht="24.75" customHeight="1" x14ac:dyDescent="0.2">
      <c r="A46" s="113"/>
      <c r="B46" s="114"/>
      <c r="C46" s="114"/>
      <c r="D46" s="114"/>
      <c r="E46" s="123" t="s">
        <v>113</v>
      </c>
      <c r="F46" s="169"/>
      <c r="G46" s="117"/>
      <c r="H46" s="117"/>
      <c r="I46" s="112"/>
    </row>
    <row r="47" spans="1:9" s="109" customFormat="1" ht="24.75" customHeight="1" thickBot="1" x14ac:dyDescent="0.25">
      <c r="A47" s="113"/>
      <c r="B47" s="114"/>
      <c r="C47" s="114"/>
      <c r="D47" s="116"/>
      <c r="E47" s="124" t="str">
        <f>E41</f>
        <v>HS Pavillion Ct. 7</v>
      </c>
      <c r="F47" s="173"/>
      <c r="G47" s="117"/>
      <c r="H47" s="117"/>
      <c r="I47" s="112"/>
    </row>
    <row r="48" spans="1:9" s="109" customFormat="1" ht="24.75" customHeight="1" x14ac:dyDescent="0.2">
      <c r="A48" s="113"/>
      <c r="B48" s="114"/>
      <c r="C48" s="180"/>
      <c r="D48" s="28"/>
      <c r="E48" s="191" t="s">
        <v>182</v>
      </c>
      <c r="F48" s="28"/>
      <c r="G48" s="181"/>
      <c r="H48" s="117"/>
      <c r="I48" s="112"/>
    </row>
    <row r="49" spans="1:9" s="109" customFormat="1" ht="24.75" customHeight="1" thickBot="1" x14ac:dyDescent="0.25">
      <c r="A49" s="113"/>
      <c r="B49" s="185"/>
      <c r="C49" s="180"/>
      <c r="D49" s="28"/>
      <c r="E49" s="119"/>
      <c r="F49" s="28"/>
      <c r="G49" s="181"/>
      <c r="H49" s="185"/>
      <c r="I49" s="112"/>
    </row>
    <row r="50" spans="1:9" s="109" customFormat="1" ht="24.75" customHeight="1" x14ac:dyDescent="0.2">
      <c r="A50" s="113"/>
      <c r="B50" s="185"/>
      <c r="C50" s="174" t="s">
        <v>196</v>
      </c>
      <c r="D50" s="28"/>
      <c r="E50" s="115" t="s">
        <v>93</v>
      </c>
      <c r="F50" s="28"/>
      <c r="G50" s="117" t="s">
        <v>197</v>
      </c>
      <c r="H50" s="185"/>
      <c r="I50" s="112"/>
    </row>
    <row r="51" spans="1:9" s="109" customFormat="1" ht="24.75" customHeight="1" thickBot="1" x14ac:dyDescent="0.25">
      <c r="A51" s="113"/>
      <c r="B51" s="125"/>
      <c r="C51" s="175" t="str">
        <f>D58</f>
        <v>HS Pavillion Ct. 6</v>
      </c>
      <c r="D51" s="113"/>
      <c r="E51" s="113"/>
      <c r="F51" s="113"/>
      <c r="G51" s="122" t="str">
        <f>G23</f>
        <v>HS Pavillion Ct. 5</v>
      </c>
      <c r="H51" s="125"/>
      <c r="I51" s="112"/>
    </row>
    <row r="52" spans="1:9" s="109" customFormat="1" ht="24.75" customHeight="1" x14ac:dyDescent="0.2">
      <c r="A52" s="113"/>
      <c r="B52" s="113"/>
      <c r="C52" s="114" t="s">
        <v>116</v>
      </c>
      <c r="D52" s="113"/>
      <c r="E52" s="113"/>
      <c r="F52" s="113"/>
      <c r="G52" s="117" t="s">
        <v>136</v>
      </c>
      <c r="H52" s="113"/>
      <c r="I52" s="112"/>
    </row>
    <row r="53" spans="1:9" s="109" customFormat="1" ht="24.75" customHeight="1" thickBot="1" x14ac:dyDescent="0.25">
      <c r="A53" s="113"/>
      <c r="C53" s="180"/>
      <c r="D53" s="162"/>
      <c r="E53" s="113" t="s">
        <v>117</v>
      </c>
      <c r="F53" s="162"/>
      <c r="G53" s="181"/>
      <c r="I53" s="112"/>
    </row>
    <row r="54" spans="1:9" s="109" customFormat="1" ht="24.75" customHeight="1" x14ac:dyDescent="0.2">
      <c r="A54" s="113"/>
      <c r="B54" s="113"/>
      <c r="C54" s="114"/>
      <c r="D54" s="162"/>
      <c r="E54" s="123" t="s">
        <v>198</v>
      </c>
      <c r="F54" s="28"/>
      <c r="G54" s="117"/>
      <c r="H54" s="113"/>
      <c r="I54" s="112"/>
    </row>
    <row r="55" spans="1:9" s="109" customFormat="1" ht="24.75" customHeight="1" thickBot="1" x14ac:dyDescent="0.25">
      <c r="A55" s="113"/>
      <c r="B55" s="113"/>
      <c r="C55" s="114"/>
      <c r="D55" s="127"/>
      <c r="E55" s="124" t="str">
        <f>E13</f>
        <v>HS Pavillion Ct. 5</v>
      </c>
      <c r="F55" s="163"/>
      <c r="G55" s="117"/>
      <c r="H55" s="113"/>
      <c r="I55" s="112"/>
    </row>
    <row r="56" spans="1:9" s="109" customFormat="1" ht="24.75" customHeight="1" x14ac:dyDescent="0.2">
      <c r="A56" s="113"/>
      <c r="B56" s="113"/>
      <c r="C56" s="114"/>
      <c r="D56" s="164"/>
      <c r="E56" s="191" t="s">
        <v>79</v>
      </c>
      <c r="F56" s="165"/>
      <c r="G56" s="186"/>
      <c r="H56" s="113"/>
      <c r="I56" s="112"/>
    </row>
    <row r="57" spans="1:9" s="109" customFormat="1" ht="24.75" customHeight="1" thickBot="1" x14ac:dyDescent="0.25">
      <c r="A57" s="113"/>
      <c r="B57" s="113"/>
      <c r="C57" s="114"/>
      <c r="D57" s="167" t="s">
        <v>199</v>
      </c>
      <c r="E57" s="168"/>
      <c r="F57" s="169" t="s">
        <v>200</v>
      </c>
      <c r="G57" s="186"/>
      <c r="H57" s="113"/>
      <c r="I57" s="112"/>
    </row>
    <row r="58" spans="1:9" s="109" customFormat="1" ht="24.75" customHeight="1" thickBot="1" x14ac:dyDescent="0.25">
      <c r="A58" s="113"/>
      <c r="B58" s="113"/>
      <c r="C58" s="125"/>
      <c r="D58" s="170" t="str">
        <f>F58</f>
        <v>HS Pavillion Ct. 6</v>
      </c>
      <c r="E58" s="115" t="s">
        <v>140</v>
      </c>
      <c r="F58" s="171" t="str">
        <f>D30</f>
        <v>HS Pavillion Ct. 6</v>
      </c>
      <c r="G58" s="125"/>
      <c r="H58" s="113"/>
      <c r="I58" s="112"/>
    </row>
    <row r="59" spans="1:9" s="109" customFormat="1" ht="24.75" customHeight="1" thickBot="1" x14ac:dyDescent="0.25">
      <c r="A59" s="113"/>
      <c r="B59" s="113"/>
      <c r="C59" s="131"/>
      <c r="D59" s="174" t="s">
        <v>125</v>
      </c>
      <c r="E59" s="113" t="s">
        <v>38</v>
      </c>
      <c r="F59" s="182" t="s">
        <v>109</v>
      </c>
      <c r="G59" s="187"/>
      <c r="H59" s="113"/>
      <c r="I59" s="112"/>
    </row>
    <row r="60" spans="1:9" s="109" customFormat="1" ht="24.75" customHeight="1" x14ac:dyDescent="0.2">
      <c r="A60" s="113"/>
      <c r="B60" s="113"/>
      <c r="C60" s="113"/>
      <c r="D60" s="114"/>
      <c r="E60" s="123" t="s">
        <v>201</v>
      </c>
      <c r="F60" s="169"/>
      <c r="G60" s="113"/>
      <c r="H60" s="113"/>
      <c r="I60" s="112"/>
    </row>
    <row r="61" spans="1:9" s="109" customFormat="1" ht="24.75" customHeight="1" thickBot="1" x14ac:dyDescent="0.25">
      <c r="A61" s="113"/>
      <c r="B61" s="113"/>
      <c r="C61" s="113"/>
      <c r="D61" s="116"/>
      <c r="E61" s="124" t="str">
        <f>E19</f>
        <v>HS Pavillion Ct. 6</v>
      </c>
      <c r="F61" s="173"/>
      <c r="G61" s="113"/>
      <c r="H61" s="113"/>
      <c r="I61" s="112"/>
    </row>
    <row r="62" spans="1:9" s="109" customFormat="1" ht="24.75" customHeight="1" x14ac:dyDescent="0.2">
      <c r="A62" s="113"/>
      <c r="B62" s="113"/>
      <c r="C62" s="166"/>
      <c r="D62" s="28"/>
      <c r="E62" s="191" t="s">
        <v>202</v>
      </c>
      <c r="F62" s="28"/>
      <c r="G62" s="113"/>
      <c r="H62" s="113"/>
      <c r="I62" s="112"/>
    </row>
    <row r="63" spans="1:9" s="109" customFormat="1" ht="24.75" customHeight="1" thickBot="1" x14ac:dyDescent="0.25">
      <c r="A63" s="113"/>
      <c r="B63" s="113"/>
      <c r="C63" s="188"/>
      <c r="D63" s="28"/>
      <c r="E63" s="119"/>
      <c r="F63" s="28"/>
      <c r="G63" s="126"/>
      <c r="H63" s="113"/>
      <c r="I63" s="112"/>
    </row>
    <row r="64" spans="1:9" s="109" customFormat="1" ht="24.75" customHeight="1" x14ac:dyDescent="0.2">
      <c r="A64" s="113"/>
      <c r="B64" s="113"/>
      <c r="C64" s="113"/>
      <c r="D64" s="28"/>
      <c r="E64" s="115" t="s">
        <v>32</v>
      </c>
      <c r="F64" s="28"/>
      <c r="G64" s="113"/>
      <c r="H64" s="113"/>
      <c r="I64" s="112"/>
    </row>
    <row r="65" spans="1:9" s="109" customFormat="1" ht="24" customHeight="1" x14ac:dyDescent="0.2">
      <c r="A65" s="113"/>
      <c r="B65" s="113"/>
      <c r="C65" s="28"/>
      <c r="D65" s="28"/>
      <c r="E65" s="166"/>
      <c r="F65" s="28"/>
      <c r="G65" s="28"/>
      <c r="H65" s="113"/>
      <c r="I65" s="112"/>
    </row>
    <row r="66" spans="1:9" s="109" customFormat="1" ht="24" customHeight="1" x14ac:dyDescent="0.2">
      <c r="A66" s="113"/>
      <c r="B66" s="113"/>
      <c r="C66" s="28"/>
      <c r="D66" s="28"/>
      <c r="E66" s="166"/>
      <c r="F66" s="28"/>
      <c r="G66" s="28"/>
      <c r="H66" s="113"/>
      <c r="I66" s="112"/>
    </row>
    <row r="67" spans="1:9" s="109" customFormat="1" ht="24" customHeight="1" x14ac:dyDescent="0.2">
      <c r="A67" s="113"/>
      <c r="B67" s="189"/>
      <c r="C67" s="22" t="s">
        <v>61</v>
      </c>
      <c r="D67" s="28"/>
      <c r="E67" s="166"/>
      <c r="F67" s="28"/>
      <c r="G67" s="28"/>
      <c r="H67" s="113"/>
      <c r="I67" s="112"/>
    </row>
    <row r="68" spans="1:9" ht="24" customHeight="1" x14ac:dyDescent="0.15">
      <c r="A68" s="16"/>
      <c r="B68" s="16"/>
      <c r="C68" s="6"/>
      <c r="D68" s="190"/>
      <c r="E68" s="16"/>
      <c r="F68" s="6"/>
      <c r="G68" s="6"/>
      <c r="H68" s="16"/>
      <c r="I68" s="49"/>
    </row>
    <row r="69" spans="1:9" ht="24" customHeight="1" x14ac:dyDescent="0.15">
      <c r="C69" s="16"/>
      <c r="D69" s="16"/>
      <c r="E69" s="16"/>
      <c r="F69" s="16"/>
      <c r="G69" s="6"/>
      <c r="H69" s="16"/>
      <c r="I69" s="14"/>
    </row>
    <row r="70" spans="1:9" ht="24" customHeight="1" x14ac:dyDescent="0.15">
      <c r="C70" s="14"/>
      <c r="D70" s="16"/>
      <c r="E70" s="12"/>
      <c r="F70" s="14"/>
      <c r="G70" s="14"/>
      <c r="H70" s="16"/>
      <c r="I70" s="14"/>
    </row>
    <row r="71" spans="1:9" ht="24" customHeight="1" x14ac:dyDescent="0.15"/>
    <row r="72" spans="1:9" ht="24" customHeight="1" x14ac:dyDescent="0.15"/>
    <row r="149" spans="1:9" x14ac:dyDescent="0.15">
      <c r="A149" s="60"/>
      <c r="B149" s="60"/>
      <c r="C149" s="60"/>
      <c r="D149" s="60"/>
      <c r="E149" s="60"/>
      <c r="F149" s="60"/>
      <c r="G149" s="60"/>
      <c r="H149" s="60"/>
      <c r="I149" s="60"/>
    </row>
    <row r="150" spans="1:9" x14ac:dyDescent="0.15">
      <c r="A150" s="60"/>
      <c r="B150" s="60"/>
      <c r="C150" s="60"/>
      <c r="D150" s="60"/>
      <c r="E150" s="60"/>
      <c r="F150" s="60"/>
      <c r="G150" s="60"/>
      <c r="H150" s="60"/>
      <c r="I150" s="60"/>
    </row>
    <row r="151" spans="1:9" x14ac:dyDescent="0.15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x14ac:dyDescent="0.15">
      <c r="A152" s="60"/>
      <c r="B152" s="60"/>
      <c r="C152" s="60"/>
      <c r="D152" s="60"/>
      <c r="E152" s="60"/>
      <c r="F152" s="60"/>
      <c r="G152" s="60"/>
      <c r="H152" s="60"/>
      <c r="I152" s="60"/>
    </row>
    <row r="153" spans="1:9" x14ac:dyDescent="0.15">
      <c r="A153" s="60"/>
      <c r="B153" s="60"/>
      <c r="C153" s="60"/>
      <c r="D153" s="60"/>
      <c r="E153" s="60"/>
      <c r="F153" s="60"/>
      <c r="G153" s="60"/>
      <c r="H153" s="60"/>
      <c r="I153" s="60"/>
    </row>
    <row r="154" spans="1:9" x14ac:dyDescent="0.1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x14ac:dyDescent="0.15">
      <c r="A155" s="60"/>
      <c r="B155" s="60"/>
      <c r="C155" s="60"/>
      <c r="D155" s="60"/>
      <c r="E155" s="60"/>
      <c r="F155" s="60"/>
      <c r="G155" s="60"/>
      <c r="H155" s="60"/>
      <c r="I155" s="60"/>
    </row>
    <row r="156" spans="1:9" x14ac:dyDescent="0.15">
      <c r="A156" s="60"/>
      <c r="B156" s="60"/>
      <c r="C156" s="60"/>
      <c r="D156" s="60"/>
      <c r="E156" s="60"/>
      <c r="F156" s="60"/>
      <c r="G156" s="60"/>
      <c r="H156" s="60"/>
      <c r="I156" s="60"/>
    </row>
    <row r="157" spans="1:9" x14ac:dyDescent="0.1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x14ac:dyDescent="0.1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x14ac:dyDescent="0.1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x14ac:dyDescent="0.1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x14ac:dyDescent="0.1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x14ac:dyDescent="0.1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x14ac:dyDescent="0.1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x14ac:dyDescent="0.1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x14ac:dyDescent="0.1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x14ac:dyDescent="0.1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x14ac:dyDescent="0.1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x14ac:dyDescent="0.1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x14ac:dyDescent="0.1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x14ac:dyDescent="0.1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x14ac:dyDescent="0.15">
      <c r="A171" s="60"/>
      <c r="B171" s="60"/>
      <c r="C171" s="60"/>
      <c r="D171" s="60"/>
      <c r="E171" s="60"/>
      <c r="F171" s="60"/>
      <c r="G171" s="60"/>
      <c r="H171" s="60"/>
      <c r="I171" s="60"/>
    </row>
    <row r="177" spans="5:5" x14ac:dyDescent="0.15">
      <c r="E177" s="19"/>
    </row>
    <row r="178" spans="5:5" x14ac:dyDescent="0.15">
      <c r="E178" s="19"/>
    </row>
    <row r="179" spans="5:5" x14ac:dyDescent="0.15">
      <c r="E179" s="19"/>
    </row>
    <row r="180" spans="5:5" x14ac:dyDescent="0.15">
      <c r="E180" s="19"/>
    </row>
  </sheetData>
  <mergeCells count="6">
    <mergeCell ref="A9:I9"/>
    <mergeCell ref="A3:C3"/>
    <mergeCell ref="A1:I1"/>
    <mergeCell ref="A2:I2"/>
    <mergeCell ref="A4:I4"/>
    <mergeCell ref="A5:I5"/>
  </mergeCells>
  <phoneticPr fontId="2" type="noConversion"/>
  <printOptions horizontalCentered="1" verticalCentered="1"/>
  <pageMargins left="0.25" right="0.25" top="0.22" bottom="0.24" header="0.22" footer="0.24"/>
  <pageSetup scale="36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workbookViewId="0">
      <selection activeCell="A15" sqref="A15"/>
    </sheetView>
  </sheetViews>
  <sheetFormatPr baseColWidth="10" defaultRowHeight="13" x14ac:dyDescent="0.15"/>
  <cols>
    <col min="1" max="1" width="19.6640625" customWidth="1"/>
    <col min="2" max="8" width="25.6640625" customWidth="1"/>
    <col min="9" max="9" width="19.6640625" customWidth="1"/>
    <col min="10" max="256" width="8.83203125" customWidth="1"/>
  </cols>
  <sheetData>
    <row r="1" spans="1:9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364"/>
      <c r="I1" s="364"/>
    </row>
    <row r="2" spans="1:9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</row>
    <row r="3" spans="1:9" ht="18" x14ac:dyDescent="0.2">
      <c r="A3" s="365"/>
      <c r="B3" s="365"/>
      <c r="C3" s="365"/>
      <c r="D3" s="5"/>
      <c r="E3" s="5"/>
    </row>
    <row r="4" spans="1:9" ht="20" x14ac:dyDescent="0.2">
      <c r="A4" s="362" t="str">
        <f>Pools!A44</f>
        <v>Division III</v>
      </c>
      <c r="B4" s="362"/>
      <c r="C4" s="362"/>
      <c r="D4" s="362"/>
      <c r="E4" s="362"/>
      <c r="F4" s="362"/>
      <c r="G4" s="362"/>
      <c r="H4" s="362"/>
      <c r="I4" s="362"/>
    </row>
    <row r="5" spans="1:9" ht="20" x14ac:dyDescent="0.2">
      <c r="A5" s="366" t="s">
        <v>69</v>
      </c>
      <c r="B5" s="366"/>
      <c r="C5" s="366"/>
      <c r="D5" s="366"/>
      <c r="E5" s="366"/>
      <c r="F5" s="366"/>
      <c r="G5" s="366"/>
      <c r="H5" s="366"/>
      <c r="I5" s="366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108" customFormat="1" ht="16" x14ac:dyDescent="0.2">
      <c r="A7" s="109"/>
      <c r="B7" s="161"/>
      <c r="C7" s="139" t="s">
        <v>271</v>
      </c>
      <c r="D7" s="139" t="s">
        <v>272</v>
      </c>
      <c r="E7" s="111" t="s">
        <v>42</v>
      </c>
      <c r="F7" s="139" t="s">
        <v>273</v>
      </c>
      <c r="G7" s="109"/>
      <c r="H7" s="161"/>
      <c r="I7" s="109"/>
    </row>
    <row r="8" spans="1:9" s="109" customFormat="1" ht="16" x14ac:dyDescent="0.2">
      <c r="E8" s="110"/>
    </row>
    <row r="9" spans="1:9" s="109" customFormat="1" ht="16" x14ac:dyDescent="0.2">
      <c r="A9" s="363" t="s">
        <v>41</v>
      </c>
      <c r="B9" s="363"/>
      <c r="C9" s="363"/>
      <c r="D9" s="363"/>
      <c r="E9" s="363"/>
      <c r="F9" s="363"/>
      <c r="G9" s="363"/>
      <c r="H9" s="363"/>
      <c r="I9" s="363"/>
    </row>
    <row r="10" spans="1:9" s="109" customFormat="1" ht="28.5" customHeight="1" x14ac:dyDescent="0.2">
      <c r="D10" s="139"/>
      <c r="E10" s="111"/>
      <c r="F10" s="139"/>
      <c r="G10" s="139"/>
      <c r="H10" s="139"/>
    </row>
    <row r="11" spans="1:9" s="109" customFormat="1" ht="24.75" customHeight="1" thickBot="1" x14ac:dyDescent="0.25">
      <c r="B11" s="113"/>
      <c r="C11" s="113"/>
      <c r="D11" s="162"/>
      <c r="E11" s="113" t="s">
        <v>39</v>
      </c>
      <c r="F11" s="162"/>
      <c r="G11" s="113"/>
      <c r="H11" s="28"/>
    </row>
    <row r="12" spans="1:9" s="109" customFormat="1" ht="24.75" customHeight="1" x14ac:dyDescent="0.2">
      <c r="B12" s="113"/>
      <c r="C12" s="113"/>
      <c r="D12" s="162"/>
      <c r="E12" s="123" t="s">
        <v>50</v>
      </c>
      <c r="F12" s="28"/>
      <c r="G12" s="113"/>
      <c r="H12" s="28"/>
    </row>
    <row r="13" spans="1:9" s="109" customFormat="1" ht="24.75" customHeight="1" thickBot="1" x14ac:dyDescent="0.25">
      <c r="B13" s="113"/>
      <c r="C13" s="113"/>
      <c r="D13" s="127"/>
      <c r="E13" s="124" t="str">
        <f>E27</f>
        <v>Greenwood MS Ct. 23</v>
      </c>
      <c r="F13" s="163"/>
      <c r="G13" s="113"/>
      <c r="H13" s="28"/>
    </row>
    <row r="14" spans="1:9" s="109" customFormat="1" ht="24.75" customHeight="1" x14ac:dyDescent="0.2">
      <c r="B14" s="113"/>
      <c r="C14" s="113"/>
      <c r="D14" s="164"/>
      <c r="E14" s="191" t="s">
        <v>183</v>
      </c>
      <c r="F14" s="165"/>
      <c r="G14" s="166"/>
      <c r="H14" s="28"/>
    </row>
    <row r="15" spans="1:9" s="109" customFormat="1" ht="24.75" customHeight="1" thickBot="1" x14ac:dyDescent="0.25">
      <c r="B15" s="113"/>
      <c r="C15" s="113"/>
      <c r="D15" s="167" t="s">
        <v>184</v>
      </c>
      <c r="E15" s="119"/>
      <c r="F15" s="169" t="s">
        <v>185</v>
      </c>
      <c r="G15" s="166"/>
      <c r="H15" s="28"/>
    </row>
    <row r="16" spans="1:9" s="109" customFormat="1" ht="24.75" customHeight="1" thickBot="1" x14ac:dyDescent="0.25">
      <c r="B16" s="113"/>
      <c r="C16" s="118"/>
      <c r="D16" s="170" t="str">
        <f>D44</f>
        <v>Greenwood MS Ct. 25</v>
      </c>
      <c r="E16" s="120" t="s">
        <v>65</v>
      </c>
      <c r="F16" s="171" t="str">
        <f>F30</f>
        <v>Greenwood MS Ct. 23</v>
      </c>
      <c r="G16" s="116"/>
      <c r="H16" s="28"/>
    </row>
    <row r="17" spans="2:9" s="109" customFormat="1" ht="24.75" customHeight="1" thickBot="1" x14ac:dyDescent="0.25">
      <c r="B17" s="28"/>
      <c r="C17" s="128"/>
      <c r="D17" s="174" t="s">
        <v>110</v>
      </c>
      <c r="E17" s="121" t="s">
        <v>119</v>
      </c>
      <c r="F17" s="182" t="s">
        <v>86</v>
      </c>
      <c r="G17" s="172"/>
      <c r="H17" s="28"/>
    </row>
    <row r="18" spans="2:9" s="109" customFormat="1" ht="24.75" customHeight="1" x14ac:dyDescent="0.2">
      <c r="B18" s="28"/>
      <c r="C18" s="114"/>
      <c r="D18" s="114"/>
      <c r="E18" s="123" t="s">
        <v>118</v>
      </c>
      <c r="F18" s="169"/>
      <c r="G18" s="117"/>
      <c r="H18" s="28"/>
      <c r="I18" s="112"/>
    </row>
    <row r="19" spans="2:9" s="109" customFormat="1" ht="24.75" customHeight="1" thickBot="1" x14ac:dyDescent="0.25">
      <c r="B19" s="28"/>
      <c r="C19" s="114"/>
      <c r="D19" s="116"/>
      <c r="E19" s="124" t="str">
        <f>E33</f>
        <v>Greenwood MS Ct. 24</v>
      </c>
      <c r="F19" s="173"/>
      <c r="G19" s="117"/>
      <c r="H19" s="28"/>
      <c r="I19" s="112"/>
    </row>
    <row r="20" spans="2:9" s="109" customFormat="1" ht="24.75" customHeight="1" x14ac:dyDescent="0.2">
      <c r="B20" s="28"/>
      <c r="C20" s="174"/>
      <c r="D20" s="28"/>
      <c r="E20" s="191" t="s">
        <v>186</v>
      </c>
      <c r="F20" s="28"/>
      <c r="G20" s="117"/>
      <c r="H20" s="28"/>
      <c r="I20" s="112"/>
    </row>
    <row r="21" spans="2:9" s="109" customFormat="1" ht="24.75" customHeight="1" thickBot="1" x14ac:dyDescent="0.25">
      <c r="B21" s="28"/>
      <c r="C21" s="175"/>
      <c r="D21" s="28"/>
      <c r="E21" s="119"/>
      <c r="F21" s="28"/>
      <c r="G21" s="122"/>
      <c r="H21" s="28"/>
      <c r="I21" s="112"/>
    </row>
    <row r="22" spans="2:9" s="109" customFormat="1" ht="24.75" customHeight="1" x14ac:dyDescent="0.2">
      <c r="B22" s="28"/>
      <c r="C22" s="167" t="s">
        <v>187</v>
      </c>
      <c r="D22" s="28"/>
      <c r="E22" s="115" t="s">
        <v>142</v>
      </c>
      <c r="F22" s="28"/>
      <c r="G22" s="169" t="s">
        <v>188</v>
      </c>
      <c r="H22" s="28"/>
      <c r="I22" s="112"/>
    </row>
    <row r="23" spans="2:9" s="109" customFormat="1" ht="24.75" customHeight="1" thickBot="1" x14ac:dyDescent="0.25">
      <c r="B23" s="173"/>
      <c r="C23" s="170" t="str">
        <f>D16</f>
        <v>Greenwood MS Ct. 25</v>
      </c>
      <c r="D23" s="176"/>
      <c r="E23" s="113"/>
      <c r="F23" s="28"/>
      <c r="G23" s="171" t="str">
        <f>F16</f>
        <v>Greenwood MS Ct. 23</v>
      </c>
      <c r="H23" s="177"/>
      <c r="I23" s="112"/>
    </row>
    <row r="24" spans="2:9" s="109" customFormat="1" ht="24.75" customHeight="1" x14ac:dyDescent="0.2">
      <c r="B24" s="178"/>
      <c r="C24" s="184" t="s">
        <v>177</v>
      </c>
      <c r="D24" s="176"/>
      <c r="E24" s="113"/>
      <c r="F24" s="28"/>
      <c r="G24" s="182" t="s">
        <v>174</v>
      </c>
      <c r="H24" s="178"/>
      <c r="I24" s="112"/>
    </row>
    <row r="25" spans="2:9" s="109" customFormat="1" ht="24.75" customHeight="1" thickBot="1" x14ac:dyDescent="0.25">
      <c r="B25" s="179"/>
      <c r="C25" s="180"/>
      <c r="D25" s="162"/>
      <c r="E25" s="113" t="s">
        <v>80</v>
      </c>
      <c r="F25" s="162"/>
      <c r="G25" s="181"/>
      <c r="H25" s="179"/>
      <c r="I25" s="112"/>
    </row>
    <row r="26" spans="2:9" s="109" customFormat="1" ht="24.75" customHeight="1" x14ac:dyDescent="0.2">
      <c r="B26" s="167"/>
      <c r="C26" s="180"/>
      <c r="D26" s="162"/>
      <c r="E26" s="123" t="s">
        <v>62</v>
      </c>
      <c r="F26" s="28"/>
      <c r="G26" s="181"/>
      <c r="H26" s="169"/>
      <c r="I26" s="112"/>
    </row>
    <row r="27" spans="2:9" s="109" customFormat="1" ht="24.75" customHeight="1" thickBot="1" x14ac:dyDescent="0.25">
      <c r="B27" s="167"/>
      <c r="C27" s="167"/>
      <c r="D27" s="163"/>
      <c r="E27" s="124" t="str">
        <f>C7</f>
        <v>Greenwood MS Ct. 23</v>
      </c>
      <c r="F27" s="163"/>
      <c r="G27" s="182"/>
      <c r="H27" s="169"/>
      <c r="I27" s="112"/>
    </row>
    <row r="28" spans="2:9" s="109" customFormat="1" ht="24.75" customHeight="1" x14ac:dyDescent="0.2">
      <c r="B28" s="167"/>
      <c r="C28" s="167"/>
      <c r="D28" s="164"/>
      <c r="E28" s="192" t="s">
        <v>170</v>
      </c>
      <c r="F28" s="165"/>
      <c r="G28" s="182"/>
      <c r="H28" s="169"/>
      <c r="I28" s="112"/>
    </row>
    <row r="29" spans="2:9" s="109" customFormat="1" ht="24.75" customHeight="1" thickBot="1" x14ac:dyDescent="0.25">
      <c r="B29" s="167"/>
      <c r="C29" s="167"/>
      <c r="D29" s="167" t="s">
        <v>189</v>
      </c>
      <c r="E29" s="168"/>
      <c r="F29" s="169" t="s">
        <v>190</v>
      </c>
      <c r="G29" s="169"/>
      <c r="H29" s="169"/>
      <c r="I29" s="112"/>
    </row>
    <row r="30" spans="2:9" s="109" customFormat="1" ht="24.75" customHeight="1" thickBot="1" x14ac:dyDescent="0.25">
      <c r="B30" s="167"/>
      <c r="C30" s="183"/>
      <c r="D30" s="170" t="str">
        <f>E61</f>
        <v>Greenwood MS Ct. 24</v>
      </c>
      <c r="E30" s="115" t="s">
        <v>95</v>
      </c>
      <c r="F30" s="171" t="str">
        <f>E55</f>
        <v>Greenwood MS Ct. 23</v>
      </c>
      <c r="G30" s="173"/>
      <c r="H30" s="169"/>
      <c r="I30" s="112"/>
    </row>
    <row r="31" spans="2:9" s="109" customFormat="1" ht="24.75" customHeight="1" thickBot="1" x14ac:dyDescent="0.25">
      <c r="B31" s="167"/>
      <c r="C31" s="28"/>
      <c r="D31" s="174" t="s">
        <v>92</v>
      </c>
      <c r="E31" s="113" t="s">
        <v>73</v>
      </c>
      <c r="F31" s="182" t="s">
        <v>55</v>
      </c>
      <c r="G31" s="162"/>
      <c r="H31" s="169"/>
      <c r="I31" s="112"/>
    </row>
    <row r="32" spans="2:9" s="109" customFormat="1" ht="24.75" customHeight="1" x14ac:dyDescent="0.2">
      <c r="B32" s="167"/>
      <c r="C32" s="28"/>
      <c r="D32" s="114"/>
      <c r="E32" s="123" t="s">
        <v>63</v>
      </c>
      <c r="F32" s="169"/>
      <c r="G32" s="28"/>
      <c r="H32" s="169"/>
      <c r="I32" s="112"/>
    </row>
    <row r="33" spans="1:9" s="109" customFormat="1" ht="24.75" customHeight="1" thickBot="1" x14ac:dyDescent="0.25">
      <c r="B33" s="167"/>
      <c r="C33" s="28"/>
      <c r="D33" s="116"/>
      <c r="E33" s="124" t="str">
        <f>D7</f>
        <v>Greenwood MS Ct. 24</v>
      </c>
      <c r="F33" s="173"/>
      <c r="G33" s="28"/>
      <c r="H33" s="169"/>
      <c r="I33" s="112"/>
    </row>
    <row r="34" spans="1:9" s="109" customFormat="1" ht="24.75" customHeight="1" x14ac:dyDescent="0.2">
      <c r="B34" s="167"/>
      <c r="C34" s="28"/>
      <c r="D34" s="28"/>
      <c r="E34" s="192" t="s">
        <v>159</v>
      </c>
      <c r="F34" s="28"/>
      <c r="G34" s="28"/>
      <c r="H34" s="169"/>
      <c r="I34" s="112"/>
    </row>
    <row r="35" spans="1:9" s="109" customFormat="1" ht="24.75" customHeight="1" thickBot="1" x14ac:dyDescent="0.25">
      <c r="B35" s="184"/>
      <c r="C35" s="28"/>
      <c r="D35" s="28"/>
      <c r="E35" s="168"/>
      <c r="F35" s="28"/>
      <c r="G35" s="28"/>
      <c r="H35" s="169"/>
      <c r="I35" s="112"/>
    </row>
    <row r="36" spans="1:9" s="109" customFormat="1" ht="24.75" customHeight="1" x14ac:dyDescent="0.2">
      <c r="B36" s="167" t="s">
        <v>191</v>
      </c>
      <c r="C36" s="28"/>
      <c r="D36" s="28"/>
      <c r="E36" s="115" t="s">
        <v>70</v>
      </c>
      <c r="F36" s="28"/>
      <c r="G36" s="28"/>
      <c r="H36" s="169" t="s">
        <v>192</v>
      </c>
      <c r="I36" s="112"/>
    </row>
    <row r="37" spans="1:9" s="109" customFormat="1" ht="24.75" customHeight="1" thickBot="1" x14ac:dyDescent="0.25">
      <c r="A37" s="118"/>
      <c r="B37" s="175" t="str">
        <f>C51</f>
        <v>Greenwood MS Ct. 24</v>
      </c>
      <c r="C37" s="113"/>
      <c r="D37" s="166"/>
      <c r="E37" s="113"/>
      <c r="F37" s="113"/>
      <c r="G37" s="113"/>
      <c r="H37" s="193" t="str">
        <f>G51</f>
        <v>Greenwood MS Ct. 23</v>
      </c>
      <c r="I37" s="116"/>
    </row>
    <row r="38" spans="1:9" s="109" customFormat="1" ht="24.75" customHeight="1" x14ac:dyDescent="0.2">
      <c r="A38" s="113" t="s">
        <v>48</v>
      </c>
      <c r="B38" s="114" t="s">
        <v>193</v>
      </c>
      <c r="C38" s="113"/>
      <c r="D38" s="113"/>
      <c r="E38" s="113"/>
      <c r="F38" s="113"/>
      <c r="G38" s="113"/>
      <c r="H38" s="117" t="s">
        <v>130</v>
      </c>
      <c r="I38" s="113" t="s">
        <v>47</v>
      </c>
    </row>
    <row r="39" spans="1:9" s="109" customFormat="1" ht="24.75" customHeight="1" thickBot="1" x14ac:dyDescent="0.25">
      <c r="A39" s="113" t="s">
        <v>46</v>
      </c>
      <c r="B39" s="114"/>
      <c r="C39" s="113"/>
      <c r="D39" s="162"/>
      <c r="E39" s="113" t="s">
        <v>71</v>
      </c>
      <c r="F39" s="162"/>
      <c r="G39" s="113"/>
      <c r="H39" s="117"/>
      <c r="I39" s="113" t="s">
        <v>46</v>
      </c>
    </row>
    <row r="40" spans="1:9" s="109" customFormat="1" ht="24.75" customHeight="1" x14ac:dyDescent="0.2">
      <c r="A40" s="113"/>
      <c r="B40" s="114"/>
      <c r="C40" s="113"/>
      <c r="D40" s="162"/>
      <c r="E40" s="123" t="s">
        <v>114</v>
      </c>
      <c r="F40" s="28"/>
      <c r="G40" s="113"/>
      <c r="H40" s="117"/>
      <c r="I40" s="112"/>
    </row>
    <row r="41" spans="1:9" s="109" customFormat="1" ht="24.75" customHeight="1" thickBot="1" x14ac:dyDescent="0.25">
      <c r="A41" s="113"/>
      <c r="B41" s="174"/>
      <c r="C41" s="113"/>
      <c r="D41" s="127"/>
      <c r="E41" s="124" t="str">
        <f>F7</f>
        <v>Greenwood MS Ct. 25</v>
      </c>
      <c r="F41" s="163"/>
      <c r="G41" s="113"/>
      <c r="H41" s="117"/>
      <c r="I41" s="112"/>
    </row>
    <row r="42" spans="1:9" s="109" customFormat="1" ht="24.75" customHeight="1" x14ac:dyDescent="0.2">
      <c r="A42" s="113"/>
      <c r="B42" s="114"/>
      <c r="C42" s="113"/>
      <c r="D42" s="164"/>
      <c r="E42" s="192" t="s">
        <v>194</v>
      </c>
      <c r="F42" s="165"/>
      <c r="G42" s="166"/>
      <c r="H42" s="117"/>
      <c r="I42" s="112"/>
    </row>
    <row r="43" spans="1:9" s="109" customFormat="1" ht="24.75" customHeight="1" thickBot="1" x14ac:dyDescent="0.25">
      <c r="A43" s="113"/>
      <c r="B43" s="114"/>
      <c r="C43" s="113"/>
      <c r="D43" s="167" t="s">
        <v>195</v>
      </c>
      <c r="E43" s="119"/>
      <c r="F43" s="169" t="s">
        <v>111</v>
      </c>
      <c r="G43" s="166"/>
      <c r="H43" s="117"/>
      <c r="I43" s="112"/>
    </row>
    <row r="44" spans="1:9" s="109" customFormat="1" ht="24.75" customHeight="1" thickBot="1" x14ac:dyDescent="0.25">
      <c r="A44" s="113"/>
      <c r="B44" s="114"/>
      <c r="C44" s="118"/>
      <c r="D44" s="170" t="str">
        <f>F44</f>
        <v>Greenwood MS Ct. 25</v>
      </c>
      <c r="E44" s="115" t="s">
        <v>72</v>
      </c>
      <c r="F44" s="171" t="str">
        <f>E47</f>
        <v>Greenwood MS Ct. 25</v>
      </c>
      <c r="G44" s="116"/>
      <c r="H44" s="117"/>
      <c r="I44" s="112"/>
    </row>
    <row r="45" spans="1:9" s="109" customFormat="1" ht="24.75" customHeight="1" thickBot="1" x14ac:dyDescent="0.25">
      <c r="A45" s="113"/>
      <c r="B45" s="114"/>
      <c r="C45" s="128"/>
      <c r="D45" s="174" t="s">
        <v>175</v>
      </c>
      <c r="E45" s="121" t="s">
        <v>81</v>
      </c>
      <c r="F45" s="182" t="s">
        <v>91</v>
      </c>
      <c r="G45" s="172"/>
      <c r="H45" s="117"/>
      <c r="I45" s="112"/>
    </row>
    <row r="46" spans="1:9" s="109" customFormat="1" ht="24.75" customHeight="1" x14ac:dyDescent="0.2">
      <c r="A46" s="113"/>
      <c r="B46" s="114"/>
      <c r="C46" s="114"/>
      <c r="D46" s="114"/>
      <c r="E46" s="123" t="s">
        <v>113</v>
      </c>
      <c r="F46" s="169"/>
      <c r="G46" s="117"/>
      <c r="H46" s="117"/>
      <c r="I46" s="112"/>
    </row>
    <row r="47" spans="1:9" s="109" customFormat="1" ht="24.75" customHeight="1" thickBot="1" x14ac:dyDescent="0.25">
      <c r="A47" s="113"/>
      <c r="B47" s="114"/>
      <c r="C47" s="114"/>
      <c r="D47" s="116"/>
      <c r="E47" s="124" t="str">
        <f>E41</f>
        <v>Greenwood MS Ct. 25</v>
      </c>
      <c r="F47" s="173"/>
      <c r="G47" s="117"/>
      <c r="H47" s="117"/>
      <c r="I47" s="112"/>
    </row>
    <row r="48" spans="1:9" s="109" customFormat="1" ht="24.75" customHeight="1" x14ac:dyDescent="0.2">
      <c r="A48" s="113"/>
      <c r="B48" s="114"/>
      <c r="C48" s="180"/>
      <c r="D48" s="28"/>
      <c r="E48" s="191" t="s">
        <v>182</v>
      </c>
      <c r="F48" s="28"/>
      <c r="G48" s="181"/>
      <c r="H48" s="117"/>
      <c r="I48" s="112"/>
    </row>
    <row r="49" spans="1:9" s="109" customFormat="1" ht="24.75" customHeight="1" thickBot="1" x14ac:dyDescent="0.25">
      <c r="A49" s="113"/>
      <c r="B49" s="185"/>
      <c r="C49" s="180"/>
      <c r="D49" s="28"/>
      <c r="E49" s="119"/>
      <c r="F49" s="28"/>
      <c r="G49" s="181"/>
      <c r="H49" s="185"/>
      <c r="I49" s="112"/>
    </row>
    <row r="50" spans="1:9" s="109" customFormat="1" ht="24.75" customHeight="1" x14ac:dyDescent="0.2">
      <c r="A50" s="113"/>
      <c r="B50" s="185"/>
      <c r="C50" s="174" t="s">
        <v>196</v>
      </c>
      <c r="D50" s="28"/>
      <c r="E50" s="115" t="s">
        <v>96</v>
      </c>
      <c r="F50" s="28"/>
      <c r="G50" s="117" t="s">
        <v>197</v>
      </c>
      <c r="H50" s="185"/>
      <c r="I50" s="112"/>
    </row>
    <row r="51" spans="1:9" s="109" customFormat="1" ht="24.75" customHeight="1" thickBot="1" x14ac:dyDescent="0.25">
      <c r="A51" s="113"/>
      <c r="B51" s="125"/>
      <c r="C51" s="175" t="str">
        <f>D58</f>
        <v>Greenwood MS Ct. 24</v>
      </c>
      <c r="D51" s="113"/>
      <c r="E51" s="113"/>
      <c r="F51" s="113"/>
      <c r="G51" s="122" t="str">
        <f>G23</f>
        <v>Greenwood MS Ct. 23</v>
      </c>
      <c r="H51" s="125"/>
      <c r="I51" s="112"/>
    </row>
    <row r="52" spans="1:9" s="109" customFormat="1" ht="24.75" customHeight="1" x14ac:dyDescent="0.2">
      <c r="A52" s="113"/>
      <c r="B52" s="113"/>
      <c r="C52" s="114" t="s">
        <v>116</v>
      </c>
      <c r="D52" s="113"/>
      <c r="E52" s="113"/>
      <c r="F52" s="113"/>
      <c r="G52" s="117" t="s">
        <v>136</v>
      </c>
      <c r="H52" s="113"/>
      <c r="I52" s="112"/>
    </row>
    <row r="53" spans="1:9" s="109" customFormat="1" ht="24.75" customHeight="1" thickBot="1" x14ac:dyDescent="0.25">
      <c r="A53" s="113"/>
      <c r="C53" s="180"/>
      <c r="D53" s="162"/>
      <c r="E53" s="113" t="s">
        <v>120</v>
      </c>
      <c r="F53" s="162"/>
      <c r="G53" s="181"/>
      <c r="I53" s="112"/>
    </row>
    <row r="54" spans="1:9" s="109" customFormat="1" ht="24.75" customHeight="1" x14ac:dyDescent="0.2">
      <c r="A54" s="113"/>
      <c r="B54" s="113"/>
      <c r="C54" s="114"/>
      <c r="D54" s="162"/>
      <c r="E54" s="123" t="s">
        <v>198</v>
      </c>
      <c r="F54" s="28"/>
      <c r="G54" s="117"/>
      <c r="H54" s="113"/>
      <c r="I54" s="112"/>
    </row>
    <row r="55" spans="1:9" s="109" customFormat="1" ht="24.75" customHeight="1" thickBot="1" x14ac:dyDescent="0.25">
      <c r="A55" s="113"/>
      <c r="B55" s="113"/>
      <c r="C55" s="114"/>
      <c r="D55" s="127"/>
      <c r="E55" s="124" t="str">
        <f>E13</f>
        <v>Greenwood MS Ct. 23</v>
      </c>
      <c r="F55" s="163"/>
      <c r="G55" s="117"/>
      <c r="H55" s="113"/>
      <c r="I55" s="112"/>
    </row>
    <row r="56" spans="1:9" s="109" customFormat="1" ht="24.75" customHeight="1" x14ac:dyDescent="0.2">
      <c r="A56" s="113"/>
      <c r="B56" s="113"/>
      <c r="C56" s="114"/>
      <c r="D56" s="164"/>
      <c r="E56" s="191" t="s">
        <v>79</v>
      </c>
      <c r="F56" s="165"/>
      <c r="G56" s="186"/>
      <c r="H56" s="113"/>
      <c r="I56" s="112"/>
    </row>
    <row r="57" spans="1:9" s="109" customFormat="1" ht="24.75" customHeight="1" thickBot="1" x14ac:dyDescent="0.25">
      <c r="A57" s="113"/>
      <c r="B57" s="113"/>
      <c r="C57" s="114"/>
      <c r="D57" s="167" t="s">
        <v>199</v>
      </c>
      <c r="E57" s="168"/>
      <c r="F57" s="169" t="s">
        <v>200</v>
      </c>
      <c r="G57" s="186"/>
      <c r="H57" s="113"/>
      <c r="I57" s="112"/>
    </row>
    <row r="58" spans="1:9" s="109" customFormat="1" ht="24.75" customHeight="1" thickBot="1" x14ac:dyDescent="0.25">
      <c r="A58" s="113"/>
      <c r="B58" s="113"/>
      <c r="C58" s="125"/>
      <c r="D58" s="170" t="str">
        <f>F58</f>
        <v>Greenwood MS Ct. 24</v>
      </c>
      <c r="E58" s="115" t="s">
        <v>143</v>
      </c>
      <c r="F58" s="171" t="str">
        <f>D30</f>
        <v>Greenwood MS Ct. 24</v>
      </c>
      <c r="G58" s="125"/>
      <c r="H58" s="113"/>
      <c r="I58" s="112"/>
    </row>
    <row r="59" spans="1:9" s="109" customFormat="1" ht="24.75" customHeight="1" thickBot="1" x14ac:dyDescent="0.25">
      <c r="A59" s="113"/>
      <c r="B59" s="113"/>
      <c r="C59" s="131"/>
      <c r="D59" s="174" t="s">
        <v>125</v>
      </c>
      <c r="E59" s="113" t="s">
        <v>66</v>
      </c>
      <c r="F59" s="182" t="s">
        <v>109</v>
      </c>
      <c r="G59" s="187"/>
      <c r="H59" s="113"/>
      <c r="I59" s="112"/>
    </row>
    <row r="60" spans="1:9" s="109" customFormat="1" ht="24.75" customHeight="1" x14ac:dyDescent="0.2">
      <c r="A60" s="113"/>
      <c r="B60" s="113"/>
      <c r="C60" s="113"/>
      <c r="D60" s="114"/>
      <c r="E60" s="123" t="s">
        <v>201</v>
      </c>
      <c r="F60" s="169"/>
      <c r="G60" s="113"/>
      <c r="H60" s="113"/>
      <c r="I60" s="112"/>
    </row>
    <row r="61" spans="1:9" s="109" customFormat="1" ht="24.75" customHeight="1" thickBot="1" x14ac:dyDescent="0.25">
      <c r="A61" s="113"/>
      <c r="B61" s="113"/>
      <c r="C61" s="113"/>
      <c r="D61" s="116"/>
      <c r="E61" s="124" t="str">
        <f>E19</f>
        <v>Greenwood MS Ct. 24</v>
      </c>
      <c r="F61" s="173"/>
      <c r="G61" s="113"/>
      <c r="H61" s="113"/>
      <c r="I61" s="112"/>
    </row>
    <row r="62" spans="1:9" s="109" customFormat="1" ht="24.75" customHeight="1" x14ac:dyDescent="0.2">
      <c r="A62" s="113"/>
      <c r="B62" s="113"/>
      <c r="C62" s="166"/>
      <c r="D62" s="28"/>
      <c r="E62" s="191" t="s">
        <v>202</v>
      </c>
      <c r="F62" s="28"/>
      <c r="G62" s="113"/>
      <c r="H62" s="113"/>
      <c r="I62" s="112"/>
    </row>
    <row r="63" spans="1:9" s="109" customFormat="1" ht="24.75" customHeight="1" thickBot="1" x14ac:dyDescent="0.25">
      <c r="A63" s="113"/>
      <c r="B63" s="113"/>
      <c r="C63" s="188"/>
      <c r="D63" s="28"/>
      <c r="E63" s="119"/>
      <c r="F63" s="28"/>
      <c r="G63" s="126"/>
      <c r="H63" s="113"/>
      <c r="I63" s="112"/>
    </row>
    <row r="64" spans="1:9" s="109" customFormat="1" ht="24.75" customHeight="1" x14ac:dyDescent="0.2">
      <c r="A64" s="113"/>
      <c r="B64" s="113"/>
      <c r="C64" s="113"/>
      <c r="D64" s="28"/>
      <c r="E64" s="115" t="s">
        <v>40</v>
      </c>
      <c r="F64" s="28"/>
      <c r="G64" s="113"/>
      <c r="H64" s="113"/>
      <c r="I64" s="112"/>
    </row>
    <row r="65" spans="1:9" s="109" customFormat="1" ht="24" customHeight="1" x14ac:dyDescent="0.2">
      <c r="A65" s="113"/>
      <c r="B65" s="113"/>
      <c r="C65" s="28"/>
      <c r="D65" s="28"/>
      <c r="E65" s="166"/>
      <c r="F65" s="28"/>
      <c r="G65" s="28"/>
      <c r="H65" s="113"/>
      <c r="I65" s="112"/>
    </row>
    <row r="66" spans="1:9" s="109" customFormat="1" ht="24" customHeight="1" x14ac:dyDescent="0.2">
      <c r="A66" s="113"/>
      <c r="B66" s="113"/>
      <c r="C66" s="28"/>
      <c r="D66" s="28"/>
      <c r="E66" s="166"/>
      <c r="F66" s="28"/>
      <c r="G66" s="28"/>
      <c r="H66" s="113"/>
      <c r="I66" s="112"/>
    </row>
    <row r="67" spans="1:9" s="109" customFormat="1" ht="24" customHeight="1" x14ac:dyDescent="0.2">
      <c r="A67" s="113"/>
      <c r="B67" s="189"/>
      <c r="C67" s="22" t="s">
        <v>61</v>
      </c>
      <c r="D67" s="28"/>
      <c r="E67" s="166"/>
      <c r="F67" s="28"/>
      <c r="G67" s="28"/>
      <c r="H67" s="113"/>
      <c r="I67" s="112"/>
    </row>
    <row r="68" spans="1:9" ht="24" customHeight="1" x14ac:dyDescent="0.15">
      <c r="A68" s="16"/>
      <c r="B68" s="16"/>
      <c r="C68" s="6"/>
      <c r="D68" s="190"/>
      <c r="E68" s="16"/>
      <c r="F68" s="6"/>
      <c r="G68" s="6"/>
      <c r="H68" s="16"/>
      <c r="I68" s="49"/>
    </row>
    <row r="69" spans="1:9" ht="24" customHeight="1" x14ac:dyDescent="0.15">
      <c r="C69" s="16"/>
      <c r="D69" s="16"/>
      <c r="E69" s="16"/>
      <c r="F69" s="16"/>
      <c r="G69" s="6"/>
      <c r="H69" s="16"/>
      <c r="I69" s="14"/>
    </row>
    <row r="70" spans="1:9" ht="24" customHeight="1" x14ac:dyDescent="0.15">
      <c r="C70" s="14"/>
      <c r="D70" s="16"/>
      <c r="E70" s="12"/>
      <c r="F70" s="14"/>
      <c r="G70" s="14"/>
      <c r="H70" s="16"/>
      <c r="I70" s="14"/>
    </row>
    <row r="71" spans="1:9" ht="24" customHeight="1" x14ac:dyDescent="0.15"/>
    <row r="72" spans="1:9" ht="24" customHeight="1" x14ac:dyDescent="0.15"/>
    <row r="149" spans="1:9" x14ac:dyDescent="0.15">
      <c r="A149" s="60"/>
      <c r="B149" s="60"/>
      <c r="C149" s="60"/>
      <c r="D149" s="60"/>
      <c r="E149" s="60"/>
      <c r="F149" s="60"/>
      <c r="G149" s="60"/>
      <c r="H149" s="60"/>
      <c r="I149" s="60"/>
    </row>
    <row r="150" spans="1:9" x14ac:dyDescent="0.15">
      <c r="A150" s="60"/>
      <c r="B150" s="60"/>
      <c r="C150" s="60"/>
      <c r="D150" s="60"/>
      <c r="E150" s="60"/>
      <c r="F150" s="60"/>
      <c r="G150" s="60"/>
      <c r="H150" s="60"/>
      <c r="I150" s="60"/>
    </row>
    <row r="151" spans="1:9" x14ac:dyDescent="0.15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x14ac:dyDescent="0.15">
      <c r="A152" s="60"/>
      <c r="B152" s="60"/>
      <c r="C152" s="60"/>
      <c r="D152" s="60"/>
      <c r="E152" s="60"/>
      <c r="F152" s="60"/>
      <c r="G152" s="60"/>
      <c r="H152" s="60"/>
      <c r="I152" s="60"/>
    </row>
    <row r="153" spans="1:9" x14ac:dyDescent="0.15">
      <c r="A153" s="60"/>
      <c r="B153" s="60"/>
      <c r="C153" s="60"/>
      <c r="D153" s="60"/>
      <c r="E153" s="60"/>
      <c r="F153" s="60"/>
      <c r="G153" s="60"/>
      <c r="H153" s="60"/>
      <c r="I153" s="60"/>
    </row>
    <row r="154" spans="1:9" x14ac:dyDescent="0.1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x14ac:dyDescent="0.15">
      <c r="A155" s="60"/>
      <c r="B155" s="60"/>
      <c r="C155" s="60"/>
      <c r="D155" s="60"/>
      <c r="E155" s="60"/>
      <c r="F155" s="60"/>
      <c r="G155" s="60"/>
      <c r="H155" s="60"/>
      <c r="I155" s="60"/>
    </row>
    <row r="156" spans="1:9" x14ac:dyDescent="0.15">
      <c r="A156" s="60"/>
      <c r="B156" s="60"/>
      <c r="C156" s="60"/>
      <c r="D156" s="60"/>
      <c r="E156" s="60"/>
      <c r="F156" s="60"/>
      <c r="G156" s="60"/>
      <c r="H156" s="60"/>
      <c r="I156" s="60"/>
    </row>
    <row r="157" spans="1:9" x14ac:dyDescent="0.1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x14ac:dyDescent="0.1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x14ac:dyDescent="0.1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x14ac:dyDescent="0.1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x14ac:dyDescent="0.1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x14ac:dyDescent="0.1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x14ac:dyDescent="0.1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x14ac:dyDescent="0.1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x14ac:dyDescent="0.1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x14ac:dyDescent="0.1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x14ac:dyDescent="0.1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x14ac:dyDescent="0.1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x14ac:dyDescent="0.1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x14ac:dyDescent="0.1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x14ac:dyDescent="0.15">
      <c r="A171" s="60"/>
      <c r="B171" s="60"/>
      <c r="C171" s="60"/>
      <c r="D171" s="60"/>
      <c r="E171" s="60"/>
      <c r="F171" s="60"/>
      <c r="G171" s="60"/>
      <c r="H171" s="60"/>
      <c r="I171" s="60"/>
    </row>
    <row r="177" spans="5:5" x14ac:dyDescent="0.15">
      <c r="E177" s="19"/>
    </row>
    <row r="178" spans="5:5" x14ac:dyDescent="0.15">
      <c r="E178" s="19"/>
    </row>
    <row r="179" spans="5:5" x14ac:dyDescent="0.15">
      <c r="E179" s="19"/>
    </row>
    <row r="180" spans="5:5" x14ac:dyDescent="0.15">
      <c r="E180" s="19"/>
    </row>
  </sheetData>
  <mergeCells count="6">
    <mergeCell ref="A3:C3"/>
    <mergeCell ref="A1:I1"/>
    <mergeCell ref="A2:I2"/>
    <mergeCell ref="A4:I4"/>
    <mergeCell ref="A5:I5"/>
    <mergeCell ref="A9:I9"/>
  </mergeCells>
  <phoneticPr fontId="2" type="noConversion"/>
  <printOptions horizontalCentered="1" verticalCentered="1"/>
  <pageMargins left="0.25" right="0.25" top="0.22" bottom="0.24" header="0.22" footer="0.24"/>
  <pageSetup scale="37" orientation="portrait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Pools!A62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Pools!A63</f>
        <v>Greenwood Middle Ct. 23</v>
      </c>
    </row>
    <row r="5" spans="1:13" s="26" customFormat="1" ht="14" x14ac:dyDescent="0.15">
      <c r="A5" s="38" t="s">
        <v>5</v>
      </c>
      <c r="B5" s="26" t="str">
        <f>Pools!A61</f>
        <v>Division IV-A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MEVC Xtreme 14</v>
      </c>
      <c r="C12" s="338"/>
      <c r="D12" s="337" t="str">
        <f>A16</f>
        <v>GUVC 14 American</v>
      </c>
      <c r="E12" s="339"/>
      <c r="F12" s="337" t="str">
        <f>A19</f>
        <v>Texas 432 Fuego 14</v>
      </c>
      <c r="G12" s="339"/>
      <c r="H12" s="341" t="str">
        <f>A22</f>
        <v>DCVA/505 14 Fuego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Pools!A65</f>
        <v>MEVC Xtreme 14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Pools!A66</f>
        <v>GUVC 14 American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Pools!A67</f>
        <v>Texas 432 Fuego 14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Pools!A68</f>
        <v>DCVA/505 14 Fuego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MEVC Xtreme 14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GUVC 14 American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Texas 432 Fuego 14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DCVA/505 14 Fuego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MEVC Xtreme 14</v>
      </c>
      <c r="C35" s="339"/>
      <c r="D35" s="337" t="str">
        <f>A30</f>
        <v>Texas 432 Fuego 14</v>
      </c>
      <c r="E35" s="339"/>
      <c r="F35" s="334" t="str">
        <f>A16</f>
        <v>GUVC 14 American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GUVC 14 American</v>
      </c>
      <c r="C36" s="339"/>
      <c r="D36" s="337" t="str">
        <f>A22</f>
        <v>DCVA/505 14 Fuego</v>
      </c>
      <c r="E36" s="339"/>
      <c r="F36" s="334" t="str">
        <f>A13</f>
        <v>MEVC Xtreme 14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MEVC Xtreme 14</v>
      </c>
      <c r="C37" s="339"/>
      <c r="D37" s="337" t="str">
        <f>A31</f>
        <v>DCVA/505 14 Fuego</v>
      </c>
      <c r="E37" s="339"/>
      <c r="F37" s="334" t="str">
        <f>A30</f>
        <v>Texas 432 Fuego 14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GUVC 14 American</v>
      </c>
      <c r="C38" s="339"/>
      <c r="D38" s="337" t="str">
        <f>A30</f>
        <v>Texas 432 Fuego 14</v>
      </c>
      <c r="E38" s="339"/>
      <c r="F38" s="334" t="str">
        <f>A28</f>
        <v>MEVC Xtreme 14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Texas 432 Fuego 14</v>
      </c>
      <c r="C39" s="339"/>
      <c r="D39" s="337" t="str">
        <f>A31</f>
        <v>DCVA/505 14 Fuego</v>
      </c>
      <c r="E39" s="339"/>
      <c r="F39" s="334" t="str">
        <f>A16</f>
        <v>GUVC 14 American</v>
      </c>
      <c r="G39" s="334"/>
    </row>
    <row r="40" spans="1:12" ht="18" customHeight="1" x14ac:dyDescent="0.15">
      <c r="A40" s="3" t="s">
        <v>26</v>
      </c>
      <c r="B40" s="337" t="str">
        <f>A13</f>
        <v>MEVC Xtreme 14</v>
      </c>
      <c r="C40" s="339"/>
      <c r="D40" s="337" t="str">
        <f>A29</f>
        <v>GUVC 14 American</v>
      </c>
      <c r="E40" s="339"/>
      <c r="F40" s="334" t="str">
        <f>A22</f>
        <v>DCVA/505 14 Fuego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52" t="str">
        <f>Pools!B62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Pools!B63</f>
        <v>Greenwood Middle Ct. 24</v>
      </c>
    </row>
    <row r="5" spans="1:13" s="26" customFormat="1" ht="14" x14ac:dyDescent="0.15">
      <c r="A5" s="38" t="s">
        <v>5</v>
      </c>
      <c r="B5" s="26" t="str">
        <f>Pools!A61</f>
        <v>Division IV-A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24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3:23 Shock 141</v>
      </c>
      <c r="C12" s="338"/>
      <c r="D12" s="337" t="str">
        <f>A16</f>
        <v>PBEVC Fierce 14</v>
      </c>
      <c r="E12" s="339"/>
      <c r="F12" s="337" t="str">
        <f>A19</f>
        <v>RVC Synergy 14</v>
      </c>
      <c r="G12" s="339"/>
      <c r="H12" s="341" t="str">
        <f>A22</f>
        <v>Fortitude United 14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Pools!B65</f>
        <v>3:23 Shock 141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Pools!B66</f>
        <v>PBEVC Fierce 14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Pools!B67</f>
        <v>RVC Synergy 14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Pools!B68</f>
        <v>Fortitude United 14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3:23 Shock 141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PBEVC Fierce 14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RVC Synergy 14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Fortitude United 14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3:23 Shock 141</v>
      </c>
      <c r="C35" s="339"/>
      <c r="D35" s="337" t="str">
        <f>A30</f>
        <v>RVC Synergy 14</v>
      </c>
      <c r="E35" s="339"/>
      <c r="F35" s="334" t="str">
        <f>A16</f>
        <v>PBEVC Fierce 14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PBEVC Fierce 14</v>
      </c>
      <c r="C36" s="339"/>
      <c r="D36" s="337" t="str">
        <f>A22</f>
        <v>Fortitude United 14</v>
      </c>
      <c r="E36" s="339"/>
      <c r="F36" s="334" t="str">
        <f>A13</f>
        <v>3:23 Shock 141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3:23 Shock 141</v>
      </c>
      <c r="C37" s="339"/>
      <c r="D37" s="337" t="str">
        <f>A31</f>
        <v>Fortitude United 14</v>
      </c>
      <c r="E37" s="339"/>
      <c r="F37" s="334" t="str">
        <f>A30</f>
        <v>RVC Synergy 14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PBEVC Fierce 14</v>
      </c>
      <c r="C38" s="339"/>
      <c r="D38" s="337" t="str">
        <f>A30</f>
        <v>RVC Synergy 14</v>
      </c>
      <c r="E38" s="339"/>
      <c r="F38" s="334" t="str">
        <f>A28</f>
        <v>3:23 Shock 141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RVC Synergy 14</v>
      </c>
      <c r="C39" s="339"/>
      <c r="D39" s="337" t="str">
        <f>A31</f>
        <v>Fortitude United 14</v>
      </c>
      <c r="E39" s="339"/>
      <c r="F39" s="334" t="str">
        <f>A16</f>
        <v>PBEVC Fierce 14</v>
      </c>
      <c r="G39" s="334"/>
    </row>
    <row r="40" spans="1:12" ht="18" customHeight="1" x14ac:dyDescent="0.15">
      <c r="A40" s="3" t="s">
        <v>26</v>
      </c>
      <c r="B40" s="337" t="str">
        <f>A13</f>
        <v>3:23 Shock 141</v>
      </c>
      <c r="C40" s="339"/>
      <c r="D40" s="337" t="str">
        <f>A29</f>
        <v>PBEVC Fierce 14</v>
      </c>
      <c r="E40" s="339"/>
      <c r="F40" s="334" t="str">
        <f>A22</f>
        <v>Fortitude United 14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47" t="str">
        <f>Pools!C62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Pools!C63</f>
        <v>Greenwood Middle Ct. 23</v>
      </c>
    </row>
    <row r="5" spans="1:13" s="26" customFormat="1" ht="14" x14ac:dyDescent="0.15">
      <c r="A5" s="38" t="s">
        <v>5</v>
      </c>
      <c r="B5" s="26" t="str">
        <f>Pools!A61</f>
        <v>Division IV-A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NLVC 14 Select</v>
      </c>
      <c r="C12" s="338"/>
      <c r="D12" s="337" t="str">
        <f>A16</f>
        <v>Tx Storm 13 Lightning</v>
      </c>
      <c r="E12" s="339"/>
      <c r="F12" s="337" t="str">
        <f>A19</f>
        <v>DCVA/505 14 Spikers</v>
      </c>
      <c r="G12" s="339"/>
      <c r="H12" s="341" t="str">
        <f>A22</f>
        <v>PBEVC Chaos 14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Pools!C65</f>
        <v>NLVC 14 Select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Pools!C66</f>
        <v>Tx Storm 13 Lightning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Pools!C67</f>
        <v>DCVA/505 14 Spikers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Pools!C68</f>
        <v>PBEVC Chaos 14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NLVC 14 Select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Tx Storm 13 Lightning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DCVA/505 14 Spikers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Chaos 14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NLVC 14 Select</v>
      </c>
      <c r="C35" s="339"/>
      <c r="D35" s="337" t="str">
        <f>A30</f>
        <v>DCVA/505 14 Spikers</v>
      </c>
      <c r="E35" s="339"/>
      <c r="F35" s="334" t="str">
        <f>A16</f>
        <v>Tx Storm 13 Lightning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Tx Storm 13 Lightning</v>
      </c>
      <c r="C36" s="339"/>
      <c r="D36" s="337" t="str">
        <f>A22</f>
        <v>PBEVC Chaos 14</v>
      </c>
      <c r="E36" s="339"/>
      <c r="F36" s="334" t="str">
        <f>A13</f>
        <v>NLVC 14 Select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NLVC 14 Select</v>
      </c>
      <c r="C37" s="339"/>
      <c r="D37" s="337" t="str">
        <f>A31</f>
        <v>PBEVC Chaos 14</v>
      </c>
      <c r="E37" s="339"/>
      <c r="F37" s="334" t="str">
        <f>A30</f>
        <v>DCVA/505 14 Spikers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Tx Storm 13 Lightning</v>
      </c>
      <c r="C38" s="339"/>
      <c r="D38" s="337" t="str">
        <f>A30</f>
        <v>DCVA/505 14 Spikers</v>
      </c>
      <c r="E38" s="339"/>
      <c r="F38" s="334" t="str">
        <f>A28</f>
        <v>NLVC 14 Select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DCVA/505 14 Spikers</v>
      </c>
      <c r="C39" s="339"/>
      <c r="D39" s="337" t="str">
        <f>A31</f>
        <v>PBEVC Chaos 14</v>
      </c>
      <c r="E39" s="339"/>
      <c r="F39" s="334" t="str">
        <f>A16</f>
        <v>Tx Storm 13 Lightning</v>
      </c>
      <c r="G39" s="334"/>
    </row>
    <row r="40" spans="1:12" ht="18" customHeight="1" x14ac:dyDescent="0.15">
      <c r="A40" s="3" t="s">
        <v>26</v>
      </c>
      <c r="B40" s="337" t="str">
        <f>A13</f>
        <v>NLVC 14 Select</v>
      </c>
      <c r="C40" s="339"/>
      <c r="D40" s="337" t="str">
        <f>A29</f>
        <v>Tx Storm 13 Lightning</v>
      </c>
      <c r="E40" s="339"/>
      <c r="F40" s="334" t="str">
        <f>A22</f>
        <v>PBEVC Chaos 14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47" t="str">
        <f>Pools!D62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Pools!D63</f>
        <v>Greenwood Middle Ct. 24</v>
      </c>
    </row>
    <row r="5" spans="1:13" s="26" customFormat="1" ht="14" x14ac:dyDescent="0.15">
      <c r="A5" s="38" t="s">
        <v>5</v>
      </c>
      <c r="B5" s="26" t="str">
        <f>Pools!A61</f>
        <v>Division IV-A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24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Reign Anarchy 14</v>
      </c>
      <c r="C12" s="338"/>
      <c r="D12" s="337" t="str">
        <f>A16</f>
        <v>Midland Renegades 151</v>
      </c>
      <c r="E12" s="339"/>
      <c r="F12" s="337" t="str">
        <f>A19</f>
        <v>PBEVC Fusion 14</v>
      </c>
      <c r="G12" s="339"/>
      <c r="H12" s="341" t="str">
        <f>A22</f>
        <v>NLVC 13 National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Pools!D65</f>
        <v>Reign Anarchy 14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Pools!D66</f>
        <v>Midland Renegades 151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Pools!D67</f>
        <v>PBEVC Fusion 14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Pools!D68</f>
        <v>NLVC 13 National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Reign Anarchy 14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Midland Renegades 151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Fusion 14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NLVC 13 National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Reign Anarchy 14</v>
      </c>
      <c r="C35" s="339"/>
      <c r="D35" s="337" t="str">
        <f>A30</f>
        <v>PBEVC Fusion 14</v>
      </c>
      <c r="E35" s="339"/>
      <c r="F35" s="334" t="str">
        <f>A16</f>
        <v>Midland Renegades 151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Midland Renegades 151</v>
      </c>
      <c r="C36" s="339"/>
      <c r="D36" s="337" t="str">
        <f>A22</f>
        <v>NLVC 13 National</v>
      </c>
      <c r="E36" s="339"/>
      <c r="F36" s="334" t="str">
        <f>A13</f>
        <v>Reign Anarchy 14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Reign Anarchy 14</v>
      </c>
      <c r="C37" s="339"/>
      <c r="D37" s="337" t="str">
        <f>A31</f>
        <v>NLVC 13 National</v>
      </c>
      <c r="E37" s="339"/>
      <c r="F37" s="334" t="str">
        <f>A30</f>
        <v>PBEVC Fusion 14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Midland Renegades 151</v>
      </c>
      <c r="C38" s="339"/>
      <c r="D38" s="337" t="str">
        <f>A30</f>
        <v>PBEVC Fusion 14</v>
      </c>
      <c r="E38" s="339"/>
      <c r="F38" s="334" t="str">
        <f>A28</f>
        <v>Reign Anarchy 14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PBEVC Fusion 14</v>
      </c>
      <c r="C39" s="339"/>
      <c r="D39" s="337" t="str">
        <f>A31</f>
        <v>NLVC 13 National</v>
      </c>
      <c r="E39" s="339"/>
      <c r="F39" s="334" t="str">
        <f>A16</f>
        <v>Midland Renegades 151</v>
      </c>
      <c r="G39" s="334"/>
    </row>
    <row r="40" spans="1:12" ht="18" customHeight="1" x14ac:dyDescent="0.15">
      <c r="A40" s="3" t="s">
        <v>26</v>
      </c>
      <c r="B40" s="337" t="str">
        <f>A13</f>
        <v>Reign Anarchy 14</v>
      </c>
      <c r="C40" s="339"/>
      <c r="D40" s="337" t="str">
        <f>A29</f>
        <v>Midland Renegades 151</v>
      </c>
      <c r="E40" s="339"/>
      <c r="F40" s="334" t="str">
        <f>A22</f>
        <v>NLVC 13 National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B3" sqref="B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Pools!C11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Pools!C12</f>
        <v>Horseshoe Pavillion Ct. 2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Tx Performance 18</v>
      </c>
      <c r="C12" s="338"/>
      <c r="D12" s="337" t="str">
        <f>A16</f>
        <v>PBEVC Reign 18</v>
      </c>
      <c r="E12" s="339"/>
      <c r="F12" s="337" t="str">
        <f>A19</f>
        <v>NLVC 16 Elite</v>
      </c>
      <c r="G12" s="339"/>
      <c r="H12" s="341" t="str">
        <f>A22</f>
        <v>915 United 15 Gil/Meg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Pools!C14</f>
        <v>Tx Performance 18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Pools!C15</f>
        <v>PBEVC Reign 18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Pools!C16</f>
        <v>NLVC 16 Elite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Pools!C17</f>
        <v>915 United 15 Gil/Meg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Tx Performance 18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PBEVC Reign 18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NLVC 16 Elite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915 United 15 Gil/Meg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Tx Performance 18</v>
      </c>
      <c r="C35" s="339"/>
      <c r="D35" s="337" t="str">
        <f>A30</f>
        <v>NLVC 16 Elite</v>
      </c>
      <c r="E35" s="339"/>
      <c r="F35" s="334" t="str">
        <f>A16</f>
        <v>PBEVC Reign 18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PBEVC Reign 18</v>
      </c>
      <c r="C36" s="339"/>
      <c r="D36" s="337" t="str">
        <f>A22</f>
        <v>915 United 15 Gil/Meg</v>
      </c>
      <c r="E36" s="339"/>
      <c r="F36" s="334" t="str">
        <f>A13</f>
        <v>Tx Performance 18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Tx Performance 18</v>
      </c>
      <c r="C37" s="339"/>
      <c r="D37" s="337" t="str">
        <f>A31</f>
        <v>915 United 15 Gil/Meg</v>
      </c>
      <c r="E37" s="339"/>
      <c r="F37" s="334" t="str">
        <f>A30</f>
        <v>NLVC 16 Elite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PBEVC Reign 18</v>
      </c>
      <c r="C38" s="339"/>
      <c r="D38" s="337" t="str">
        <f>A30</f>
        <v>NLVC 16 Elite</v>
      </c>
      <c r="E38" s="339"/>
      <c r="F38" s="334" t="str">
        <f>A28</f>
        <v>Tx Performance 18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NLVC 16 Elite</v>
      </c>
      <c r="C39" s="339"/>
      <c r="D39" s="337" t="str">
        <f>A31</f>
        <v>915 United 15 Gil/Meg</v>
      </c>
      <c r="E39" s="339"/>
      <c r="F39" s="334" t="str">
        <f>A16</f>
        <v>PBEVC Reign 18</v>
      </c>
      <c r="G39" s="334"/>
    </row>
    <row r="40" spans="1:12" ht="18" customHeight="1" x14ac:dyDescent="0.15">
      <c r="A40" s="3" t="s">
        <v>26</v>
      </c>
      <c r="B40" s="337" t="str">
        <f>A13</f>
        <v>Tx Performance 18</v>
      </c>
      <c r="C40" s="339"/>
      <c r="D40" s="337" t="str">
        <f>A29</f>
        <v>PBEVC Reign 18</v>
      </c>
      <c r="E40" s="339"/>
      <c r="F40" s="334" t="str">
        <f>A22</f>
        <v>915 United 15 Gil/Meg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52" t="str">
        <f>Pools!A70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Pools!A71</f>
        <v>Greenwood Middle Ct. 25</v>
      </c>
    </row>
    <row r="5" spans="1:13" s="26" customFormat="1" ht="14" x14ac:dyDescent="0.15">
      <c r="A5" s="38" t="s">
        <v>5</v>
      </c>
      <c r="B5" s="26" t="str">
        <f>Pools!A61</f>
        <v>Division IV-A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75</v>
      </c>
      <c r="D9" s="11"/>
      <c r="E9" s="11"/>
      <c r="F9" s="11"/>
      <c r="G9" s="11"/>
    </row>
    <row r="10" spans="1:13" x14ac:dyDescent="0.15">
      <c r="A10" s="11" t="s">
        <v>23</v>
      </c>
      <c r="B10" s="13">
        <v>25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PBEVC Str8 Smash 13</v>
      </c>
      <c r="C12" s="338"/>
      <c r="D12" s="337" t="str">
        <f>A16</f>
        <v>NLVC 14 Royal</v>
      </c>
      <c r="E12" s="339"/>
      <c r="F12" s="337" t="str">
        <f>A19</f>
        <v>Tx MVP Crossfire 14</v>
      </c>
      <c r="G12" s="339"/>
      <c r="H12" s="341" t="str">
        <f>A22</f>
        <v>Reign Supreme 14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Pools!A73</f>
        <v>PBEVC Str8 Smash 13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Pools!A74</f>
        <v>NLVC 14 Royal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Pools!A75</f>
        <v>Tx MVP Crossfire 14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Pools!A76</f>
        <v>Reign Supreme 14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PBEVC Str8 Smash 13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NLVC 14 Royal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Tx MVP Crossfire 14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Reign Supreme 14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PBEVC Str8 Smash 13</v>
      </c>
      <c r="C35" s="339"/>
      <c r="D35" s="337" t="str">
        <f>A30</f>
        <v>Tx MVP Crossfire 14</v>
      </c>
      <c r="E35" s="339"/>
      <c r="F35" s="334" t="str">
        <f>A16</f>
        <v>NLVC 14 Royal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NLVC 14 Royal</v>
      </c>
      <c r="C36" s="339"/>
      <c r="D36" s="337" t="str">
        <f>A22</f>
        <v>Reign Supreme 14</v>
      </c>
      <c r="E36" s="339"/>
      <c r="F36" s="334" t="str">
        <f>A13</f>
        <v>PBEVC Str8 Smash 13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PBEVC Str8 Smash 13</v>
      </c>
      <c r="C37" s="339"/>
      <c r="D37" s="337" t="str">
        <f>A31</f>
        <v>Reign Supreme 14</v>
      </c>
      <c r="E37" s="339"/>
      <c r="F37" s="334" t="str">
        <f>A30</f>
        <v>Tx MVP Crossfire 14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NLVC 14 Royal</v>
      </c>
      <c r="C38" s="339"/>
      <c r="D38" s="337" t="str">
        <f>A30</f>
        <v>Tx MVP Crossfire 14</v>
      </c>
      <c r="E38" s="339"/>
      <c r="F38" s="334" t="str">
        <f>A28</f>
        <v>PBEVC Str8 Smash 13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Tx MVP Crossfire 14</v>
      </c>
      <c r="C39" s="339"/>
      <c r="D39" s="337" t="str">
        <f>A31</f>
        <v>Reign Supreme 14</v>
      </c>
      <c r="E39" s="339"/>
      <c r="F39" s="334" t="str">
        <f>A16</f>
        <v>NLVC 14 Royal</v>
      </c>
      <c r="G39" s="334"/>
    </row>
    <row r="40" spans="1:12" ht="18" customHeight="1" x14ac:dyDescent="0.15">
      <c r="A40" s="3" t="s">
        <v>26</v>
      </c>
      <c r="B40" s="337" t="str">
        <f>A13</f>
        <v>PBEVC Str8 Smash 13</v>
      </c>
      <c r="C40" s="339"/>
      <c r="D40" s="337" t="str">
        <f>A29</f>
        <v>NLVC 14 Royal</v>
      </c>
      <c r="E40" s="339"/>
      <c r="F40" s="334" t="str">
        <f>A22</f>
        <v>Reign Supreme 14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832031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52" t="str">
        <f>Pools!B70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Pools!B71</f>
        <v>Greenwood Middle Ct. 26</v>
      </c>
    </row>
    <row r="5" spans="1:13" s="26" customFormat="1" ht="14" x14ac:dyDescent="0.15">
      <c r="A5" s="38" t="s">
        <v>5</v>
      </c>
      <c r="B5" s="26" t="str">
        <f>Pools!A61</f>
        <v>Division IV-A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88</v>
      </c>
      <c r="D9" s="11"/>
      <c r="E9" s="11"/>
      <c r="F9" s="11"/>
      <c r="G9" s="11"/>
    </row>
    <row r="10" spans="1:13" x14ac:dyDescent="0.15">
      <c r="A10" s="11" t="s">
        <v>23</v>
      </c>
      <c r="B10" s="13">
        <v>26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MEVC Crossfire 14</v>
      </c>
      <c r="C12" s="338"/>
      <c r="D12" s="337" t="str">
        <f>A16</f>
        <v>PBEVC Fury 14</v>
      </c>
      <c r="E12" s="339"/>
      <c r="F12" s="337" t="str">
        <f>A19</f>
        <v>3:23 Fusion 142</v>
      </c>
      <c r="G12" s="339"/>
      <c r="H12" s="341" t="str">
        <f>A22</f>
        <v>NLVC 14 Black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Pools!B73</f>
        <v>MEVC Crossfire 14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Pools!B74</f>
        <v>PBEVC Fury 14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Pools!B75</f>
        <v>3:23 Fusion 142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Pools!B76</f>
        <v>NLVC 14 Black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MEVC Crossfire 14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PBEVC Fury 14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3:23 Fusion 142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NLVC 14 Black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MEVC Crossfire 14</v>
      </c>
      <c r="C35" s="339"/>
      <c r="D35" s="337" t="str">
        <f>A30</f>
        <v>3:23 Fusion 142</v>
      </c>
      <c r="E35" s="339"/>
      <c r="F35" s="334" t="str">
        <f>A16</f>
        <v>PBEVC Fury 14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PBEVC Fury 14</v>
      </c>
      <c r="C36" s="339"/>
      <c r="D36" s="337" t="str">
        <f>A22</f>
        <v>NLVC 14 Black</v>
      </c>
      <c r="E36" s="339"/>
      <c r="F36" s="334" t="str">
        <f>A13</f>
        <v>MEVC Crossfire 14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MEVC Crossfire 14</v>
      </c>
      <c r="C37" s="339"/>
      <c r="D37" s="337" t="str">
        <f>A31</f>
        <v>NLVC 14 Black</v>
      </c>
      <c r="E37" s="339"/>
      <c r="F37" s="334" t="str">
        <f>A30</f>
        <v>3:23 Fusion 142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PBEVC Fury 14</v>
      </c>
      <c r="C38" s="339"/>
      <c r="D38" s="337" t="str">
        <f>A30</f>
        <v>3:23 Fusion 142</v>
      </c>
      <c r="E38" s="339"/>
      <c r="F38" s="334" t="str">
        <f>A28</f>
        <v>MEVC Crossfire 14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3:23 Fusion 142</v>
      </c>
      <c r="C39" s="339"/>
      <c r="D39" s="337" t="str">
        <f>A31</f>
        <v>NLVC 14 Black</v>
      </c>
      <c r="E39" s="339"/>
      <c r="F39" s="334" t="str">
        <f>A16</f>
        <v>PBEVC Fury 14</v>
      </c>
      <c r="G39" s="334"/>
    </row>
    <row r="40" spans="1:12" ht="18" customHeight="1" x14ac:dyDescent="0.15">
      <c r="A40" s="3" t="s">
        <v>26</v>
      </c>
      <c r="B40" s="337" t="str">
        <f>A13</f>
        <v>MEVC Crossfire 14</v>
      </c>
      <c r="C40" s="339"/>
      <c r="D40" s="337" t="str">
        <f>A29</f>
        <v>PBEVC Fury 14</v>
      </c>
      <c r="E40" s="339"/>
      <c r="F40" s="334" t="str">
        <f>A22</f>
        <v>NLVC 14 Black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832031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47" t="str">
        <f>Pools!C70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Pools!C71</f>
        <v>Greenwood Middle Ct. 25</v>
      </c>
    </row>
    <row r="5" spans="1:13" s="26" customFormat="1" ht="14" x14ac:dyDescent="0.15">
      <c r="A5" s="38" t="s">
        <v>5</v>
      </c>
      <c r="B5" s="26" t="str">
        <f>Pools!A61</f>
        <v>Division IV-A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106</v>
      </c>
      <c r="D9" s="11"/>
      <c r="E9" s="11"/>
      <c r="F9" s="11"/>
      <c r="G9" s="11"/>
    </row>
    <row r="10" spans="1:13" x14ac:dyDescent="0.15">
      <c r="A10" s="11" t="s">
        <v>23</v>
      </c>
      <c r="B10" s="13">
        <v>25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JET 13 Williams</v>
      </c>
      <c r="C12" s="338"/>
      <c r="D12" s="337" t="str">
        <f>A16</f>
        <v>Triple G 10:31 15's</v>
      </c>
      <c r="E12" s="339"/>
      <c r="F12" s="337" t="str">
        <f>A19</f>
        <v>NLVC 13 Elite</v>
      </c>
      <c r="G12" s="339"/>
      <c r="H12" s="341" t="str">
        <f>A22</f>
        <v>MEVC Legacy 143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Pools!C73</f>
        <v>JET 13 Williams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Pools!C74</f>
        <v>Triple G 10:31 15's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Pools!C75</f>
        <v>NLVC 13 Elite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Pools!C76</f>
        <v>MEVC Legacy 143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JET 13 Williams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Triple G 10:31 15's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NLVC 13 Elite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MEVC Legacy 143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JET 13 Williams</v>
      </c>
      <c r="C35" s="339"/>
      <c r="D35" s="337" t="str">
        <f>A30</f>
        <v>NLVC 13 Elite</v>
      </c>
      <c r="E35" s="339"/>
      <c r="F35" s="334" t="str">
        <f>A16</f>
        <v>Triple G 10:31 15's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Triple G 10:31 15's</v>
      </c>
      <c r="C36" s="339"/>
      <c r="D36" s="337" t="str">
        <f>A22</f>
        <v>MEVC Legacy 143</v>
      </c>
      <c r="E36" s="339"/>
      <c r="F36" s="334" t="str">
        <f>A13</f>
        <v>JET 13 Williams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JET 13 Williams</v>
      </c>
      <c r="C37" s="339"/>
      <c r="D37" s="337" t="str">
        <f>A31</f>
        <v>MEVC Legacy 143</v>
      </c>
      <c r="E37" s="339"/>
      <c r="F37" s="334" t="str">
        <f>A30</f>
        <v>NLVC 13 Elite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Triple G 10:31 15's</v>
      </c>
      <c r="C38" s="339"/>
      <c r="D38" s="337" t="str">
        <f>A30</f>
        <v>NLVC 13 Elite</v>
      </c>
      <c r="E38" s="339"/>
      <c r="F38" s="334" t="str">
        <f>A28</f>
        <v>JET 13 Williams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NLVC 13 Elite</v>
      </c>
      <c r="C39" s="339"/>
      <c r="D39" s="337" t="str">
        <f>A31</f>
        <v>MEVC Legacy 143</v>
      </c>
      <c r="E39" s="339"/>
      <c r="F39" s="334" t="str">
        <f>A16</f>
        <v>Triple G 10:31 15's</v>
      </c>
      <c r="G39" s="334"/>
    </row>
    <row r="40" spans="1:12" ht="18" customHeight="1" x14ac:dyDescent="0.15">
      <c r="A40" s="3" t="s">
        <v>26</v>
      </c>
      <c r="B40" s="337" t="str">
        <f>A13</f>
        <v>JET 13 Williams</v>
      </c>
      <c r="C40" s="339"/>
      <c r="D40" s="337" t="str">
        <f>A29</f>
        <v>Triple G 10:31 15's</v>
      </c>
      <c r="E40" s="339"/>
      <c r="F40" s="334" t="str">
        <f>A22</f>
        <v>MEVC Legacy 143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activeCell="B10" sqref="B10"/>
    </sheetView>
  </sheetViews>
  <sheetFormatPr baseColWidth="10" defaultRowHeight="13" x14ac:dyDescent="0.15"/>
  <cols>
    <col min="1" max="1" width="38.832031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47" t="str">
        <f>Pools!D70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Pools!D71</f>
        <v>Greenwood Middle Ct. 26</v>
      </c>
    </row>
    <row r="5" spans="1:13" s="26" customFormat="1" ht="14" x14ac:dyDescent="0.15">
      <c r="A5" s="38" t="s">
        <v>5</v>
      </c>
      <c r="B5" s="26" t="str">
        <f>Pools!A61</f>
        <v>Division IV-A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107</v>
      </c>
      <c r="D9" s="11"/>
      <c r="E9" s="11"/>
      <c r="F9" s="11"/>
      <c r="G9" s="11"/>
    </row>
    <row r="10" spans="1:13" x14ac:dyDescent="0.15">
      <c r="A10" s="11" t="s">
        <v>23</v>
      </c>
      <c r="B10" s="13">
        <v>26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ARVC 13N2 Adidas</v>
      </c>
      <c r="C12" s="338"/>
      <c r="D12" s="337" t="str">
        <f>A16</f>
        <v>Fortitude Elevate 15</v>
      </c>
      <c r="E12" s="339"/>
      <c r="F12" s="337" t="str">
        <f>A19</f>
        <v>MVC Mayhem 14</v>
      </c>
      <c r="G12" s="339"/>
      <c r="H12" s="341" t="str">
        <f>A22</f>
        <v>High Plains TBA 14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Pools!D73</f>
        <v>ARVC 13N2 Adidas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Pools!D74</f>
        <v>Fortitude Elevate 15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Pools!D75</f>
        <v>MVC Mayhem 14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Pools!D76</f>
        <v>High Plains TBA 14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13N2 Adidas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Fortitude Elevate 15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MVC Mayhem 14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High Plains TBA 14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ARVC 13N2 Adidas</v>
      </c>
      <c r="C35" s="339"/>
      <c r="D35" s="337" t="str">
        <f>A30</f>
        <v>MVC Mayhem 14</v>
      </c>
      <c r="E35" s="339"/>
      <c r="F35" s="334" t="str">
        <f>A16</f>
        <v>Fortitude Elevate 15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Fortitude Elevate 15</v>
      </c>
      <c r="C36" s="339"/>
      <c r="D36" s="337" t="str">
        <f>A22</f>
        <v>High Plains TBA 14</v>
      </c>
      <c r="E36" s="339"/>
      <c r="F36" s="334" t="str">
        <f>A13</f>
        <v>ARVC 13N2 Adidas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ARVC 13N2 Adidas</v>
      </c>
      <c r="C37" s="339"/>
      <c r="D37" s="337" t="str">
        <f>A31</f>
        <v>High Plains TBA 14</v>
      </c>
      <c r="E37" s="339"/>
      <c r="F37" s="334" t="str">
        <f>A30</f>
        <v>MVC Mayhem 14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Fortitude Elevate 15</v>
      </c>
      <c r="C38" s="339"/>
      <c r="D38" s="337" t="str">
        <f>A30</f>
        <v>MVC Mayhem 14</v>
      </c>
      <c r="E38" s="339"/>
      <c r="F38" s="334" t="str">
        <f>A28</f>
        <v>ARVC 13N2 Adidas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MVC Mayhem 14</v>
      </c>
      <c r="C39" s="339"/>
      <c r="D39" s="337" t="str">
        <f>A31</f>
        <v>High Plains TBA 14</v>
      </c>
      <c r="E39" s="339"/>
      <c r="F39" s="334" t="str">
        <f>A16</f>
        <v>Fortitude Elevate 15</v>
      </c>
      <c r="G39" s="334"/>
    </row>
    <row r="40" spans="1:12" ht="18" customHeight="1" x14ac:dyDescent="0.15">
      <c r="A40" s="3" t="s">
        <v>26</v>
      </c>
      <c r="B40" s="337" t="str">
        <f>A13</f>
        <v>ARVC 13N2 Adidas</v>
      </c>
      <c r="C40" s="339"/>
      <c r="D40" s="337" t="str">
        <f>A29</f>
        <v>Fortitude Elevate 15</v>
      </c>
      <c r="E40" s="339"/>
      <c r="F40" s="334" t="str">
        <f>A22</f>
        <v>High Plains TBA 14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workbookViewId="0">
      <selection activeCell="F8" sqref="F8"/>
    </sheetView>
  </sheetViews>
  <sheetFormatPr baseColWidth="10" defaultRowHeight="13" x14ac:dyDescent="0.15"/>
  <cols>
    <col min="1" max="1" width="19.6640625" customWidth="1"/>
    <col min="2" max="8" width="27.6640625" customWidth="1"/>
    <col min="9" max="9" width="19.6640625" customWidth="1"/>
    <col min="10" max="256" width="8.83203125" customWidth="1"/>
  </cols>
  <sheetData>
    <row r="1" spans="1:9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364"/>
      <c r="I1" s="364"/>
    </row>
    <row r="2" spans="1:9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</row>
    <row r="3" spans="1:9" ht="18" x14ac:dyDescent="0.2">
      <c r="A3" s="365"/>
      <c r="B3" s="365"/>
      <c r="C3" s="365"/>
      <c r="D3" s="5"/>
      <c r="E3" s="5"/>
    </row>
    <row r="4" spans="1:9" ht="20" x14ac:dyDescent="0.2">
      <c r="A4" s="362" t="str">
        <f>Pools!A61</f>
        <v>Division IV-A</v>
      </c>
      <c r="B4" s="362"/>
      <c r="C4" s="362"/>
      <c r="D4" s="362"/>
      <c r="E4" s="362"/>
      <c r="F4" s="362"/>
      <c r="G4" s="362"/>
      <c r="H4" s="362"/>
      <c r="I4" s="362"/>
    </row>
    <row r="5" spans="1:9" ht="20" x14ac:dyDescent="0.2">
      <c r="A5" s="366" t="s">
        <v>43</v>
      </c>
      <c r="B5" s="366"/>
      <c r="C5" s="366"/>
      <c r="D5" s="366"/>
      <c r="E5" s="366"/>
      <c r="F5" s="366"/>
      <c r="G5" s="366"/>
      <c r="H5" s="366"/>
      <c r="I5" s="366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108" customFormat="1" ht="16" x14ac:dyDescent="0.2">
      <c r="A7" s="109"/>
      <c r="B7" s="161"/>
      <c r="C7" s="139" t="s">
        <v>274</v>
      </c>
      <c r="D7" s="139" t="s">
        <v>275</v>
      </c>
      <c r="E7" s="111" t="s">
        <v>42</v>
      </c>
      <c r="F7" s="139" t="s">
        <v>276</v>
      </c>
      <c r="G7" s="109"/>
      <c r="H7" s="161"/>
      <c r="I7" s="109"/>
    </row>
    <row r="8" spans="1:9" s="109" customFormat="1" ht="16" x14ac:dyDescent="0.2">
      <c r="E8" s="110"/>
    </row>
    <row r="9" spans="1:9" s="109" customFormat="1" ht="16" x14ac:dyDescent="0.2">
      <c r="A9" s="363" t="s">
        <v>41</v>
      </c>
      <c r="B9" s="363"/>
      <c r="C9" s="363"/>
      <c r="D9" s="363"/>
      <c r="E9" s="363"/>
      <c r="F9" s="363"/>
      <c r="G9" s="363"/>
      <c r="H9" s="363"/>
      <c r="I9" s="363"/>
    </row>
    <row r="10" spans="1:9" s="109" customFormat="1" ht="28.5" customHeight="1" x14ac:dyDescent="0.2">
      <c r="D10" s="139"/>
      <c r="E10" s="111"/>
      <c r="F10" s="139"/>
      <c r="G10" s="139"/>
      <c r="H10" s="139"/>
    </row>
    <row r="11" spans="1:9" s="109" customFormat="1" ht="24.75" customHeight="1" thickBot="1" x14ac:dyDescent="0.25">
      <c r="B11" s="113"/>
      <c r="C11" s="113"/>
      <c r="D11" s="162"/>
      <c r="E11" s="113" t="s">
        <v>31</v>
      </c>
      <c r="F11" s="162"/>
      <c r="G11" s="113"/>
      <c r="H11" s="28"/>
    </row>
    <row r="12" spans="1:9" s="109" customFormat="1" ht="24.75" customHeight="1" x14ac:dyDescent="0.2">
      <c r="B12" s="113"/>
      <c r="C12" s="113"/>
      <c r="D12" s="162"/>
      <c r="E12" s="123" t="s">
        <v>50</v>
      </c>
      <c r="F12" s="28"/>
      <c r="G12" s="113"/>
      <c r="H12" s="28"/>
    </row>
    <row r="13" spans="1:9" s="109" customFormat="1" ht="24.75" customHeight="1" thickBot="1" x14ac:dyDescent="0.25">
      <c r="B13" s="113"/>
      <c r="C13" s="113"/>
      <c r="D13" s="127"/>
      <c r="E13" s="124" t="str">
        <f>E27</f>
        <v>HS Pavillion Ct. 8</v>
      </c>
      <c r="F13" s="163"/>
      <c r="G13" s="113"/>
      <c r="H13" s="28"/>
    </row>
    <row r="14" spans="1:9" s="109" customFormat="1" ht="24.75" customHeight="1" x14ac:dyDescent="0.2">
      <c r="B14" s="113"/>
      <c r="C14" s="113"/>
      <c r="D14" s="164"/>
      <c r="E14" s="191" t="s">
        <v>183</v>
      </c>
      <c r="F14" s="165"/>
      <c r="G14" s="166"/>
      <c r="H14" s="28"/>
    </row>
    <row r="15" spans="1:9" s="109" customFormat="1" ht="24.75" customHeight="1" thickBot="1" x14ac:dyDescent="0.25">
      <c r="B15" s="113"/>
      <c r="C15" s="113"/>
      <c r="D15" s="167" t="s">
        <v>184</v>
      </c>
      <c r="E15" s="119"/>
      <c r="F15" s="169" t="s">
        <v>185</v>
      </c>
      <c r="G15" s="166"/>
      <c r="H15" s="28"/>
    </row>
    <row r="16" spans="1:9" s="109" customFormat="1" ht="24.75" customHeight="1" thickBot="1" x14ac:dyDescent="0.25">
      <c r="B16" s="113"/>
      <c r="C16" s="118"/>
      <c r="D16" s="170" t="str">
        <f>D44</f>
        <v>HS Pavillion Ct. 10</v>
      </c>
      <c r="E16" s="120" t="s">
        <v>33</v>
      </c>
      <c r="F16" s="171" t="str">
        <f>F30</f>
        <v>HS Pavillion Ct. 8</v>
      </c>
      <c r="G16" s="116"/>
      <c r="H16" s="28"/>
    </row>
    <row r="17" spans="2:9" s="109" customFormat="1" ht="24.75" customHeight="1" thickBot="1" x14ac:dyDescent="0.25">
      <c r="B17" s="28"/>
      <c r="C17" s="128"/>
      <c r="D17" s="174" t="s">
        <v>110</v>
      </c>
      <c r="E17" s="121" t="s">
        <v>112</v>
      </c>
      <c r="F17" s="182" t="s">
        <v>86</v>
      </c>
      <c r="G17" s="172"/>
      <c r="H17" s="28"/>
    </row>
    <row r="18" spans="2:9" s="109" customFormat="1" ht="24.75" customHeight="1" x14ac:dyDescent="0.2">
      <c r="B18" s="28"/>
      <c r="C18" s="114"/>
      <c r="D18" s="114"/>
      <c r="E18" s="123" t="s">
        <v>118</v>
      </c>
      <c r="F18" s="169"/>
      <c r="G18" s="117"/>
      <c r="H18" s="28"/>
      <c r="I18" s="112"/>
    </row>
    <row r="19" spans="2:9" s="109" customFormat="1" ht="24.75" customHeight="1" thickBot="1" x14ac:dyDescent="0.25">
      <c r="B19" s="28"/>
      <c r="C19" s="114"/>
      <c r="D19" s="116"/>
      <c r="E19" s="124" t="str">
        <f>E33</f>
        <v>HS Pavillion Ct. 9</v>
      </c>
      <c r="F19" s="173"/>
      <c r="G19" s="117"/>
      <c r="H19" s="28"/>
      <c r="I19" s="112"/>
    </row>
    <row r="20" spans="2:9" s="109" customFormat="1" ht="24.75" customHeight="1" x14ac:dyDescent="0.2">
      <c r="B20" s="28"/>
      <c r="C20" s="174"/>
      <c r="D20" s="28"/>
      <c r="E20" s="191" t="s">
        <v>186</v>
      </c>
      <c r="F20" s="28"/>
      <c r="G20" s="117"/>
      <c r="H20" s="28"/>
      <c r="I20" s="112"/>
    </row>
    <row r="21" spans="2:9" s="109" customFormat="1" ht="24.75" customHeight="1" thickBot="1" x14ac:dyDescent="0.25">
      <c r="B21" s="28"/>
      <c r="C21" s="175"/>
      <c r="D21" s="28"/>
      <c r="E21" s="119"/>
      <c r="F21" s="28"/>
      <c r="G21" s="122"/>
      <c r="H21" s="28"/>
      <c r="I21" s="112"/>
    </row>
    <row r="22" spans="2:9" s="109" customFormat="1" ht="24.75" customHeight="1" x14ac:dyDescent="0.2">
      <c r="B22" s="28"/>
      <c r="C22" s="167" t="s">
        <v>187</v>
      </c>
      <c r="D22" s="28"/>
      <c r="E22" s="115" t="s">
        <v>123</v>
      </c>
      <c r="F22" s="28"/>
      <c r="G22" s="169" t="s">
        <v>188</v>
      </c>
      <c r="H22" s="28"/>
      <c r="I22" s="112"/>
    </row>
    <row r="23" spans="2:9" s="109" customFormat="1" ht="24.75" customHeight="1" thickBot="1" x14ac:dyDescent="0.25">
      <c r="B23" s="173"/>
      <c r="C23" s="170" t="str">
        <f>D16</f>
        <v>HS Pavillion Ct. 10</v>
      </c>
      <c r="D23" s="176"/>
      <c r="E23" s="113"/>
      <c r="F23" s="28"/>
      <c r="G23" s="171" t="str">
        <f>F16</f>
        <v>HS Pavillion Ct. 8</v>
      </c>
      <c r="H23" s="177"/>
      <c r="I23" s="112"/>
    </row>
    <row r="24" spans="2:9" s="109" customFormat="1" ht="24.75" customHeight="1" x14ac:dyDescent="0.2">
      <c r="B24" s="178"/>
      <c r="C24" s="184" t="s">
        <v>177</v>
      </c>
      <c r="D24" s="176"/>
      <c r="E24" s="113"/>
      <c r="F24" s="28"/>
      <c r="G24" s="182" t="s">
        <v>174</v>
      </c>
      <c r="H24" s="178"/>
      <c r="I24" s="112"/>
    </row>
    <row r="25" spans="2:9" s="109" customFormat="1" ht="24.75" customHeight="1" thickBot="1" x14ac:dyDescent="0.25">
      <c r="B25" s="179"/>
      <c r="C25" s="180"/>
      <c r="D25" s="162"/>
      <c r="E25" s="113" t="s">
        <v>76</v>
      </c>
      <c r="F25" s="162"/>
      <c r="G25" s="181"/>
      <c r="H25" s="179"/>
      <c r="I25" s="112"/>
    </row>
    <row r="26" spans="2:9" s="109" customFormat="1" ht="24.75" customHeight="1" x14ac:dyDescent="0.2">
      <c r="B26" s="167"/>
      <c r="C26" s="180"/>
      <c r="D26" s="162"/>
      <c r="E26" s="123" t="s">
        <v>62</v>
      </c>
      <c r="F26" s="28"/>
      <c r="G26" s="181"/>
      <c r="H26" s="169"/>
      <c r="I26" s="112"/>
    </row>
    <row r="27" spans="2:9" s="109" customFormat="1" ht="24.75" customHeight="1" thickBot="1" x14ac:dyDescent="0.25">
      <c r="B27" s="167"/>
      <c r="C27" s="167"/>
      <c r="D27" s="163"/>
      <c r="E27" s="124" t="str">
        <f>C7</f>
        <v>HS Pavillion Ct. 8</v>
      </c>
      <c r="F27" s="163"/>
      <c r="G27" s="182"/>
      <c r="H27" s="169"/>
      <c r="I27" s="112"/>
    </row>
    <row r="28" spans="2:9" s="109" customFormat="1" ht="24.75" customHeight="1" x14ac:dyDescent="0.2">
      <c r="B28" s="167"/>
      <c r="C28" s="167"/>
      <c r="D28" s="164"/>
      <c r="E28" s="192" t="s">
        <v>169</v>
      </c>
      <c r="F28" s="165"/>
      <c r="G28" s="182"/>
      <c r="H28" s="169"/>
      <c r="I28" s="112"/>
    </row>
    <row r="29" spans="2:9" s="109" customFormat="1" ht="24.75" customHeight="1" thickBot="1" x14ac:dyDescent="0.25">
      <c r="B29" s="167"/>
      <c r="C29" s="167"/>
      <c r="D29" s="167" t="s">
        <v>189</v>
      </c>
      <c r="E29" s="168"/>
      <c r="F29" s="169" t="s">
        <v>190</v>
      </c>
      <c r="G29" s="169"/>
      <c r="H29" s="169"/>
      <c r="I29" s="112"/>
    </row>
    <row r="30" spans="2:9" s="109" customFormat="1" ht="24.75" customHeight="1" thickBot="1" x14ac:dyDescent="0.25">
      <c r="B30" s="167"/>
      <c r="C30" s="183"/>
      <c r="D30" s="170" t="str">
        <f>E61</f>
        <v>HS Pavillion Ct. 9</v>
      </c>
      <c r="E30" s="115" t="s">
        <v>94</v>
      </c>
      <c r="F30" s="171" t="str">
        <f>E55</f>
        <v>HS Pavillion Ct. 8</v>
      </c>
      <c r="G30" s="173"/>
      <c r="H30" s="169"/>
      <c r="I30" s="112"/>
    </row>
    <row r="31" spans="2:9" s="109" customFormat="1" ht="24.75" customHeight="1" thickBot="1" x14ac:dyDescent="0.25">
      <c r="B31" s="167"/>
      <c r="C31" s="28"/>
      <c r="D31" s="174" t="s">
        <v>92</v>
      </c>
      <c r="E31" s="113" t="s">
        <v>34</v>
      </c>
      <c r="F31" s="182" t="s">
        <v>55</v>
      </c>
      <c r="G31" s="162"/>
      <c r="H31" s="169"/>
      <c r="I31" s="112"/>
    </row>
    <row r="32" spans="2:9" s="109" customFormat="1" ht="24.75" customHeight="1" x14ac:dyDescent="0.2">
      <c r="B32" s="167"/>
      <c r="C32" s="28"/>
      <c r="D32" s="114"/>
      <c r="E32" s="123" t="s">
        <v>63</v>
      </c>
      <c r="F32" s="169"/>
      <c r="G32" s="28"/>
      <c r="H32" s="169"/>
      <c r="I32" s="112"/>
    </row>
    <row r="33" spans="1:9" s="109" customFormat="1" ht="24.75" customHeight="1" thickBot="1" x14ac:dyDescent="0.25">
      <c r="B33" s="167"/>
      <c r="C33" s="28"/>
      <c r="D33" s="116"/>
      <c r="E33" s="124" t="str">
        <f>D7</f>
        <v>HS Pavillion Ct. 9</v>
      </c>
      <c r="F33" s="173"/>
      <c r="G33" s="28"/>
      <c r="H33" s="169"/>
      <c r="I33" s="112"/>
    </row>
    <row r="34" spans="1:9" s="109" customFormat="1" ht="24.75" customHeight="1" x14ac:dyDescent="0.2">
      <c r="B34" s="167"/>
      <c r="C34" s="28"/>
      <c r="D34" s="28"/>
      <c r="E34" s="192" t="s">
        <v>158</v>
      </c>
      <c r="F34" s="28"/>
      <c r="G34" s="28"/>
      <c r="H34" s="169"/>
      <c r="I34" s="112"/>
    </row>
    <row r="35" spans="1:9" s="109" customFormat="1" ht="24.75" customHeight="1" thickBot="1" x14ac:dyDescent="0.25">
      <c r="B35" s="184"/>
      <c r="C35" s="28"/>
      <c r="D35" s="28"/>
      <c r="E35" s="168"/>
      <c r="F35" s="28"/>
      <c r="G35" s="28"/>
      <c r="H35" s="169"/>
      <c r="I35" s="112"/>
    </row>
    <row r="36" spans="1:9" s="109" customFormat="1" ht="24.75" customHeight="1" x14ac:dyDescent="0.2">
      <c r="B36" s="167" t="s">
        <v>191</v>
      </c>
      <c r="C36" s="28"/>
      <c r="D36" s="28"/>
      <c r="E36" s="115" t="s">
        <v>35</v>
      </c>
      <c r="F36" s="28"/>
      <c r="G36" s="28"/>
      <c r="H36" s="169" t="s">
        <v>192</v>
      </c>
      <c r="I36" s="112"/>
    </row>
    <row r="37" spans="1:9" s="109" customFormat="1" ht="24.75" customHeight="1" thickBot="1" x14ac:dyDescent="0.25">
      <c r="A37" s="118"/>
      <c r="B37" s="175" t="str">
        <f>C51</f>
        <v>HS Pavillion Ct. 9</v>
      </c>
      <c r="C37" s="113"/>
      <c r="D37" s="166"/>
      <c r="E37" s="113"/>
      <c r="F37" s="113"/>
      <c r="G37" s="113"/>
      <c r="H37" s="193" t="str">
        <f>G51</f>
        <v>HS Pavillion Ct. 8</v>
      </c>
      <c r="I37" s="116"/>
    </row>
    <row r="38" spans="1:9" s="109" customFormat="1" ht="24.75" customHeight="1" x14ac:dyDescent="0.2">
      <c r="A38" s="113" t="s">
        <v>44</v>
      </c>
      <c r="B38" s="114" t="s">
        <v>193</v>
      </c>
      <c r="C38" s="113"/>
      <c r="D38" s="113"/>
      <c r="E38" s="113"/>
      <c r="F38" s="113"/>
      <c r="G38" s="113"/>
      <c r="H38" s="117" t="s">
        <v>130</v>
      </c>
      <c r="I38" s="113" t="s">
        <v>45</v>
      </c>
    </row>
    <row r="39" spans="1:9" s="109" customFormat="1" ht="24.75" customHeight="1" thickBot="1" x14ac:dyDescent="0.25">
      <c r="A39" s="113" t="s">
        <v>46</v>
      </c>
      <c r="B39" s="114"/>
      <c r="C39" s="113"/>
      <c r="D39" s="162"/>
      <c r="E39" s="113" t="s">
        <v>36</v>
      </c>
      <c r="F39" s="162"/>
      <c r="G39" s="113"/>
      <c r="H39" s="117"/>
      <c r="I39" s="113" t="s">
        <v>46</v>
      </c>
    </row>
    <row r="40" spans="1:9" s="109" customFormat="1" ht="24.75" customHeight="1" x14ac:dyDescent="0.2">
      <c r="A40" s="113"/>
      <c r="B40" s="114"/>
      <c r="C40" s="113"/>
      <c r="D40" s="162"/>
      <c r="E40" s="123" t="s">
        <v>114</v>
      </c>
      <c r="F40" s="28"/>
      <c r="G40" s="113"/>
      <c r="H40" s="117"/>
      <c r="I40" s="112"/>
    </row>
    <row r="41" spans="1:9" s="109" customFormat="1" ht="24.75" customHeight="1" thickBot="1" x14ac:dyDescent="0.25">
      <c r="A41" s="113"/>
      <c r="B41" s="174"/>
      <c r="C41" s="113"/>
      <c r="D41" s="127"/>
      <c r="E41" s="124" t="str">
        <f>F7</f>
        <v>HS Pavillion Ct. 10</v>
      </c>
      <c r="F41" s="163"/>
      <c r="G41" s="113"/>
      <c r="H41" s="117"/>
      <c r="I41" s="112"/>
    </row>
    <row r="42" spans="1:9" s="109" customFormat="1" ht="24.75" customHeight="1" x14ac:dyDescent="0.2">
      <c r="A42" s="113"/>
      <c r="B42" s="114"/>
      <c r="C42" s="113"/>
      <c r="D42" s="164"/>
      <c r="E42" s="192" t="s">
        <v>210</v>
      </c>
      <c r="F42" s="165"/>
      <c r="G42" s="166"/>
      <c r="H42" s="117"/>
      <c r="I42" s="112"/>
    </row>
    <row r="43" spans="1:9" s="109" customFormat="1" ht="24.75" customHeight="1" thickBot="1" x14ac:dyDescent="0.25">
      <c r="A43" s="113"/>
      <c r="B43" s="114"/>
      <c r="C43" s="113"/>
      <c r="D43" s="167" t="s">
        <v>195</v>
      </c>
      <c r="E43" s="119"/>
      <c r="F43" s="169" t="s">
        <v>111</v>
      </c>
      <c r="G43" s="166"/>
      <c r="H43" s="117"/>
      <c r="I43" s="112"/>
    </row>
    <row r="44" spans="1:9" s="109" customFormat="1" ht="24.75" customHeight="1" thickBot="1" x14ac:dyDescent="0.25">
      <c r="A44" s="113"/>
      <c r="B44" s="114"/>
      <c r="C44" s="118"/>
      <c r="D44" s="170" t="str">
        <f>F44</f>
        <v>HS Pavillion Ct. 10</v>
      </c>
      <c r="E44" s="115" t="s">
        <v>37</v>
      </c>
      <c r="F44" s="171" t="str">
        <f>E47</f>
        <v>HS Pavillion Ct. 10</v>
      </c>
      <c r="G44" s="116"/>
      <c r="H44" s="117"/>
      <c r="I44" s="112"/>
    </row>
    <row r="45" spans="1:9" s="109" customFormat="1" ht="24.75" customHeight="1" thickBot="1" x14ac:dyDescent="0.25">
      <c r="A45" s="113"/>
      <c r="B45" s="114"/>
      <c r="C45" s="128"/>
      <c r="D45" s="174" t="s">
        <v>175</v>
      </c>
      <c r="E45" s="121" t="s">
        <v>78</v>
      </c>
      <c r="F45" s="182" t="s">
        <v>91</v>
      </c>
      <c r="G45" s="172"/>
      <c r="H45" s="117"/>
      <c r="I45" s="112"/>
    </row>
    <row r="46" spans="1:9" s="109" customFormat="1" ht="24.75" customHeight="1" x14ac:dyDescent="0.2">
      <c r="A46" s="113"/>
      <c r="B46" s="114"/>
      <c r="C46" s="114"/>
      <c r="D46" s="114"/>
      <c r="E46" s="123" t="s">
        <v>113</v>
      </c>
      <c r="F46" s="169"/>
      <c r="G46" s="117"/>
      <c r="H46" s="117"/>
      <c r="I46" s="112"/>
    </row>
    <row r="47" spans="1:9" s="109" customFormat="1" ht="24.75" customHeight="1" thickBot="1" x14ac:dyDescent="0.25">
      <c r="A47" s="113"/>
      <c r="B47" s="114"/>
      <c r="C47" s="114"/>
      <c r="D47" s="116"/>
      <c r="E47" s="124" t="str">
        <f>E41</f>
        <v>HS Pavillion Ct. 10</v>
      </c>
      <c r="F47" s="173"/>
      <c r="G47" s="117"/>
      <c r="H47" s="117"/>
      <c r="I47" s="112"/>
    </row>
    <row r="48" spans="1:9" s="109" customFormat="1" ht="24.75" customHeight="1" x14ac:dyDescent="0.2">
      <c r="A48" s="113"/>
      <c r="B48" s="114"/>
      <c r="C48" s="180"/>
      <c r="D48" s="28"/>
      <c r="E48" s="191" t="s">
        <v>182</v>
      </c>
      <c r="F48" s="28"/>
      <c r="G48" s="181"/>
      <c r="H48" s="117"/>
      <c r="I48" s="112"/>
    </row>
    <row r="49" spans="1:9" s="109" customFormat="1" ht="24.75" customHeight="1" thickBot="1" x14ac:dyDescent="0.25">
      <c r="A49" s="113"/>
      <c r="B49" s="185"/>
      <c r="C49" s="180"/>
      <c r="D49" s="28"/>
      <c r="E49" s="119"/>
      <c r="F49" s="28"/>
      <c r="G49" s="181"/>
      <c r="H49" s="185"/>
      <c r="I49" s="112"/>
    </row>
    <row r="50" spans="1:9" s="109" customFormat="1" ht="24.75" customHeight="1" x14ac:dyDescent="0.2">
      <c r="A50" s="113"/>
      <c r="B50" s="185"/>
      <c r="C50" s="174" t="s">
        <v>196</v>
      </c>
      <c r="D50" s="28"/>
      <c r="E50" s="115" t="s">
        <v>93</v>
      </c>
      <c r="F50" s="28"/>
      <c r="G50" s="117" t="s">
        <v>197</v>
      </c>
      <c r="H50" s="185"/>
      <c r="I50" s="112"/>
    </row>
    <row r="51" spans="1:9" s="109" customFormat="1" ht="24.75" customHeight="1" thickBot="1" x14ac:dyDescent="0.25">
      <c r="A51" s="113"/>
      <c r="B51" s="125"/>
      <c r="C51" s="175" t="str">
        <f>D58</f>
        <v>HS Pavillion Ct. 9</v>
      </c>
      <c r="D51" s="113"/>
      <c r="E51" s="113"/>
      <c r="F51" s="113"/>
      <c r="G51" s="122" t="str">
        <f>G23</f>
        <v>HS Pavillion Ct. 8</v>
      </c>
      <c r="H51" s="125"/>
      <c r="I51" s="112"/>
    </row>
    <row r="52" spans="1:9" s="109" customFormat="1" ht="24.75" customHeight="1" x14ac:dyDescent="0.2">
      <c r="A52" s="113"/>
      <c r="B52" s="113"/>
      <c r="C52" s="114" t="s">
        <v>116</v>
      </c>
      <c r="D52" s="113"/>
      <c r="E52" s="113"/>
      <c r="F52" s="113"/>
      <c r="G52" s="117" t="s">
        <v>136</v>
      </c>
      <c r="H52" s="113"/>
      <c r="I52" s="112"/>
    </row>
    <row r="53" spans="1:9" s="109" customFormat="1" ht="24.75" customHeight="1" thickBot="1" x14ac:dyDescent="0.25">
      <c r="A53" s="113"/>
      <c r="C53" s="180"/>
      <c r="D53" s="162"/>
      <c r="E53" s="113" t="s">
        <v>117</v>
      </c>
      <c r="F53" s="162"/>
      <c r="G53" s="181"/>
      <c r="I53" s="112"/>
    </row>
    <row r="54" spans="1:9" s="109" customFormat="1" ht="24.75" customHeight="1" x14ac:dyDescent="0.2">
      <c r="A54" s="113"/>
      <c r="B54" s="113"/>
      <c r="C54" s="114"/>
      <c r="D54" s="162"/>
      <c r="E54" s="123" t="s">
        <v>198</v>
      </c>
      <c r="F54" s="28"/>
      <c r="G54" s="117"/>
      <c r="H54" s="113"/>
      <c r="I54" s="112"/>
    </row>
    <row r="55" spans="1:9" s="109" customFormat="1" ht="24.75" customHeight="1" thickBot="1" x14ac:dyDescent="0.25">
      <c r="A55" s="113"/>
      <c r="B55" s="113"/>
      <c r="C55" s="114"/>
      <c r="D55" s="127"/>
      <c r="E55" s="124" t="str">
        <f>E13</f>
        <v>HS Pavillion Ct. 8</v>
      </c>
      <c r="F55" s="163"/>
      <c r="G55" s="117"/>
      <c r="H55" s="113"/>
      <c r="I55" s="112"/>
    </row>
    <row r="56" spans="1:9" s="109" customFormat="1" ht="24.75" customHeight="1" x14ac:dyDescent="0.2">
      <c r="A56" s="113"/>
      <c r="B56" s="113"/>
      <c r="C56" s="114"/>
      <c r="D56" s="164"/>
      <c r="E56" s="191" t="s">
        <v>79</v>
      </c>
      <c r="F56" s="165"/>
      <c r="G56" s="186"/>
      <c r="H56" s="113"/>
      <c r="I56" s="112"/>
    </row>
    <row r="57" spans="1:9" s="109" customFormat="1" ht="24.75" customHeight="1" thickBot="1" x14ac:dyDescent="0.25">
      <c r="A57" s="113"/>
      <c r="B57" s="113"/>
      <c r="C57" s="114"/>
      <c r="D57" s="167" t="s">
        <v>199</v>
      </c>
      <c r="E57" s="168"/>
      <c r="F57" s="169" t="s">
        <v>200</v>
      </c>
      <c r="G57" s="186"/>
      <c r="H57" s="113"/>
      <c r="I57" s="112"/>
    </row>
    <row r="58" spans="1:9" s="109" customFormat="1" ht="24.75" customHeight="1" thickBot="1" x14ac:dyDescent="0.25">
      <c r="A58" s="113"/>
      <c r="B58" s="113"/>
      <c r="C58" s="125"/>
      <c r="D58" s="170" t="str">
        <f>F58</f>
        <v>HS Pavillion Ct. 9</v>
      </c>
      <c r="E58" s="115" t="s">
        <v>140</v>
      </c>
      <c r="F58" s="171" t="str">
        <f>D30</f>
        <v>HS Pavillion Ct. 9</v>
      </c>
      <c r="G58" s="125"/>
      <c r="H58" s="113"/>
      <c r="I58" s="112"/>
    </row>
    <row r="59" spans="1:9" s="109" customFormat="1" ht="24.75" customHeight="1" thickBot="1" x14ac:dyDescent="0.25">
      <c r="A59" s="113"/>
      <c r="B59" s="113"/>
      <c r="C59" s="131"/>
      <c r="D59" s="174" t="s">
        <v>125</v>
      </c>
      <c r="E59" s="113" t="s">
        <v>38</v>
      </c>
      <c r="F59" s="182" t="s">
        <v>109</v>
      </c>
      <c r="G59" s="187"/>
      <c r="H59" s="113"/>
      <c r="I59" s="112"/>
    </row>
    <row r="60" spans="1:9" s="109" customFormat="1" ht="24.75" customHeight="1" x14ac:dyDescent="0.2">
      <c r="A60" s="113"/>
      <c r="B60" s="113"/>
      <c r="C60" s="113"/>
      <c r="D60" s="114"/>
      <c r="E60" s="123" t="s">
        <v>201</v>
      </c>
      <c r="F60" s="169"/>
      <c r="G60" s="113"/>
      <c r="H60" s="113"/>
      <c r="I60" s="112"/>
    </row>
    <row r="61" spans="1:9" s="109" customFormat="1" ht="24.75" customHeight="1" thickBot="1" x14ac:dyDescent="0.25">
      <c r="A61" s="113"/>
      <c r="B61" s="113"/>
      <c r="C61" s="113"/>
      <c r="D61" s="116"/>
      <c r="E61" s="124" t="str">
        <f>E19</f>
        <v>HS Pavillion Ct. 9</v>
      </c>
      <c r="F61" s="173"/>
      <c r="G61" s="113"/>
      <c r="H61" s="113"/>
      <c r="I61" s="112"/>
    </row>
    <row r="62" spans="1:9" s="109" customFormat="1" ht="24.75" customHeight="1" x14ac:dyDescent="0.2">
      <c r="A62" s="113"/>
      <c r="B62" s="113"/>
      <c r="C62" s="166"/>
      <c r="D62" s="28"/>
      <c r="E62" s="191" t="s">
        <v>202</v>
      </c>
      <c r="F62" s="28"/>
      <c r="G62" s="113"/>
      <c r="H62" s="113"/>
      <c r="I62" s="112"/>
    </row>
    <row r="63" spans="1:9" s="109" customFormat="1" ht="24.75" customHeight="1" thickBot="1" x14ac:dyDescent="0.25">
      <c r="A63" s="113"/>
      <c r="B63" s="113"/>
      <c r="C63" s="188"/>
      <c r="D63" s="28"/>
      <c r="E63" s="119"/>
      <c r="F63" s="28"/>
      <c r="G63" s="126"/>
      <c r="H63" s="113"/>
      <c r="I63" s="112"/>
    </row>
    <row r="64" spans="1:9" s="109" customFormat="1" ht="24.75" customHeight="1" x14ac:dyDescent="0.2">
      <c r="A64" s="113"/>
      <c r="B64" s="113"/>
      <c r="C64" s="113"/>
      <c r="D64" s="28"/>
      <c r="E64" s="115" t="s">
        <v>32</v>
      </c>
      <c r="F64" s="28"/>
      <c r="G64" s="113"/>
      <c r="H64" s="113"/>
      <c r="I64" s="112"/>
    </row>
    <row r="65" spans="1:9" s="109" customFormat="1" ht="24" customHeight="1" x14ac:dyDescent="0.2">
      <c r="A65" s="113"/>
      <c r="B65" s="113"/>
      <c r="C65" s="28"/>
      <c r="D65" s="28"/>
      <c r="E65" s="166"/>
      <c r="F65" s="28"/>
      <c r="G65" s="28"/>
      <c r="H65" s="113"/>
      <c r="I65" s="112"/>
    </row>
    <row r="66" spans="1:9" s="109" customFormat="1" ht="24" customHeight="1" x14ac:dyDescent="0.2">
      <c r="A66" s="113"/>
      <c r="B66" s="113"/>
      <c r="C66" s="28"/>
      <c r="D66" s="28"/>
      <c r="E66" s="166"/>
      <c r="F66" s="28"/>
      <c r="G66" s="28"/>
      <c r="H66" s="113"/>
      <c r="I66" s="112"/>
    </row>
    <row r="67" spans="1:9" s="109" customFormat="1" ht="24" customHeight="1" x14ac:dyDescent="0.2">
      <c r="A67" s="113"/>
      <c r="B67" s="189"/>
      <c r="C67" s="22" t="s">
        <v>61</v>
      </c>
      <c r="D67" s="28"/>
      <c r="E67" s="166"/>
      <c r="F67" s="28"/>
      <c r="G67" s="28"/>
      <c r="H67" s="113"/>
      <c r="I67" s="112"/>
    </row>
    <row r="68" spans="1:9" ht="24" customHeight="1" x14ac:dyDescent="0.15">
      <c r="A68" s="16"/>
      <c r="B68" s="16"/>
      <c r="C68" s="6"/>
      <c r="D68" s="190"/>
      <c r="E68" s="16"/>
      <c r="F68" s="6"/>
      <c r="G68" s="6"/>
      <c r="H68" s="16"/>
      <c r="I68" s="49"/>
    </row>
    <row r="69" spans="1:9" ht="24" customHeight="1" x14ac:dyDescent="0.15">
      <c r="C69" s="16"/>
      <c r="D69" s="16"/>
      <c r="E69" s="16"/>
      <c r="F69" s="16"/>
      <c r="G69" s="6"/>
      <c r="H69" s="16"/>
      <c r="I69" s="14"/>
    </row>
    <row r="70" spans="1:9" ht="24" customHeight="1" x14ac:dyDescent="0.15">
      <c r="C70" s="14"/>
      <c r="D70" s="16"/>
      <c r="E70" s="12"/>
      <c r="F70" s="14"/>
      <c r="G70" s="14"/>
      <c r="H70" s="16"/>
      <c r="I70" s="14"/>
    </row>
    <row r="71" spans="1:9" ht="24" customHeight="1" x14ac:dyDescent="0.15"/>
    <row r="72" spans="1:9" ht="24" customHeight="1" x14ac:dyDescent="0.15"/>
    <row r="149" spans="1:9" x14ac:dyDescent="0.15">
      <c r="A149" s="60"/>
      <c r="B149" s="60"/>
      <c r="C149" s="60"/>
      <c r="D149" s="60"/>
      <c r="E149" s="60"/>
      <c r="F149" s="60"/>
      <c r="G149" s="60"/>
      <c r="H149" s="60"/>
      <c r="I149" s="60"/>
    </row>
    <row r="150" spans="1:9" x14ac:dyDescent="0.15">
      <c r="A150" s="60"/>
      <c r="B150" s="60"/>
      <c r="C150" s="60"/>
      <c r="D150" s="60"/>
      <c r="E150" s="60"/>
      <c r="F150" s="60"/>
      <c r="G150" s="60"/>
      <c r="H150" s="60"/>
      <c r="I150" s="60"/>
    </row>
    <row r="151" spans="1:9" x14ac:dyDescent="0.15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x14ac:dyDescent="0.15">
      <c r="A152" s="60"/>
      <c r="B152" s="60"/>
      <c r="C152" s="60"/>
      <c r="D152" s="60"/>
      <c r="E152" s="60"/>
      <c r="F152" s="60"/>
      <c r="G152" s="60"/>
      <c r="H152" s="60"/>
      <c r="I152" s="60"/>
    </row>
    <row r="153" spans="1:9" x14ac:dyDescent="0.15">
      <c r="A153" s="60"/>
      <c r="B153" s="60"/>
      <c r="C153" s="60"/>
      <c r="D153" s="60"/>
      <c r="E153" s="60"/>
      <c r="F153" s="60"/>
      <c r="G153" s="60"/>
      <c r="H153" s="60"/>
      <c r="I153" s="60"/>
    </row>
    <row r="154" spans="1:9" x14ac:dyDescent="0.1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x14ac:dyDescent="0.15">
      <c r="A155" s="60"/>
      <c r="B155" s="60"/>
      <c r="C155" s="60"/>
      <c r="D155" s="60"/>
      <c r="E155" s="60"/>
      <c r="F155" s="60"/>
      <c r="G155" s="60"/>
      <c r="H155" s="60"/>
      <c r="I155" s="60"/>
    </row>
    <row r="156" spans="1:9" x14ac:dyDescent="0.15">
      <c r="A156" s="60"/>
      <c r="B156" s="60"/>
      <c r="C156" s="60"/>
      <c r="D156" s="60"/>
      <c r="E156" s="60"/>
      <c r="F156" s="60"/>
      <c r="G156" s="60"/>
      <c r="H156" s="60"/>
      <c r="I156" s="60"/>
    </row>
    <row r="157" spans="1:9" x14ac:dyDescent="0.1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x14ac:dyDescent="0.1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x14ac:dyDescent="0.1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x14ac:dyDescent="0.1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x14ac:dyDescent="0.1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x14ac:dyDescent="0.1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x14ac:dyDescent="0.1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x14ac:dyDescent="0.1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x14ac:dyDescent="0.1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x14ac:dyDescent="0.1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x14ac:dyDescent="0.1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x14ac:dyDescent="0.1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x14ac:dyDescent="0.1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x14ac:dyDescent="0.1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x14ac:dyDescent="0.15">
      <c r="A171" s="60"/>
      <c r="B171" s="60"/>
      <c r="C171" s="60"/>
      <c r="D171" s="60"/>
      <c r="E171" s="60"/>
      <c r="F171" s="60"/>
      <c r="G171" s="60"/>
      <c r="H171" s="60"/>
      <c r="I171" s="60"/>
    </row>
    <row r="177" spans="5:5" x14ac:dyDescent="0.15">
      <c r="E177" s="19"/>
    </row>
    <row r="178" spans="5:5" x14ac:dyDescent="0.15">
      <c r="E178" s="19"/>
    </row>
    <row r="179" spans="5:5" x14ac:dyDescent="0.15">
      <c r="E179" s="19"/>
    </row>
    <row r="180" spans="5:5" x14ac:dyDescent="0.15">
      <c r="E180" s="19"/>
    </row>
  </sheetData>
  <mergeCells count="6"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workbookViewId="0">
      <selection activeCell="E8" sqref="E8"/>
    </sheetView>
  </sheetViews>
  <sheetFormatPr baseColWidth="10" defaultRowHeight="13" x14ac:dyDescent="0.15"/>
  <cols>
    <col min="1" max="1" width="19.6640625" customWidth="1"/>
    <col min="2" max="8" width="26.6640625" customWidth="1"/>
    <col min="9" max="9" width="19.6640625" customWidth="1"/>
    <col min="10" max="256" width="8.83203125" customWidth="1"/>
  </cols>
  <sheetData>
    <row r="1" spans="1:9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364"/>
      <c r="I1" s="364"/>
    </row>
    <row r="2" spans="1:9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</row>
    <row r="3" spans="1:9" ht="18" x14ac:dyDescent="0.2">
      <c r="A3" s="365"/>
      <c r="B3" s="365"/>
      <c r="C3" s="365"/>
      <c r="D3" s="5"/>
      <c r="E3" s="5"/>
    </row>
    <row r="4" spans="1:9" ht="20" x14ac:dyDescent="0.2">
      <c r="A4" s="362" t="str">
        <f>Pools!A61</f>
        <v>Division IV-A</v>
      </c>
      <c r="B4" s="362"/>
      <c r="C4" s="362"/>
      <c r="D4" s="362"/>
      <c r="E4" s="362"/>
      <c r="F4" s="362"/>
      <c r="G4" s="362"/>
      <c r="H4" s="362"/>
      <c r="I4" s="362"/>
    </row>
    <row r="5" spans="1:9" ht="20" x14ac:dyDescent="0.2">
      <c r="A5" s="366" t="s">
        <v>69</v>
      </c>
      <c r="B5" s="366"/>
      <c r="C5" s="366"/>
      <c r="D5" s="366"/>
      <c r="E5" s="366"/>
      <c r="F5" s="366"/>
      <c r="G5" s="366"/>
      <c r="H5" s="366"/>
      <c r="I5" s="366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108" customFormat="1" ht="16" x14ac:dyDescent="0.2">
      <c r="A7" s="109"/>
      <c r="B7" s="161"/>
      <c r="C7" s="139" t="s">
        <v>277</v>
      </c>
      <c r="D7" s="139" t="s">
        <v>278</v>
      </c>
      <c r="E7" s="111" t="s">
        <v>42</v>
      </c>
      <c r="F7" s="139" t="s">
        <v>279</v>
      </c>
      <c r="G7" s="109"/>
      <c r="H7" s="161"/>
      <c r="I7" s="109"/>
    </row>
    <row r="8" spans="1:9" s="109" customFormat="1" ht="16" x14ac:dyDescent="0.2">
      <c r="E8" s="110"/>
    </row>
    <row r="9" spans="1:9" s="109" customFormat="1" ht="16" x14ac:dyDescent="0.2">
      <c r="A9" s="363" t="s">
        <v>41</v>
      </c>
      <c r="B9" s="363"/>
      <c r="C9" s="363"/>
      <c r="D9" s="363"/>
      <c r="E9" s="363"/>
      <c r="F9" s="363"/>
      <c r="G9" s="363"/>
      <c r="H9" s="363"/>
      <c r="I9" s="363"/>
    </row>
    <row r="10" spans="1:9" s="109" customFormat="1" ht="28.5" customHeight="1" x14ac:dyDescent="0.2">
      <c r="D10" s="139"/>
      <c r="E10" s="111"/>
      <c r="F10" s="139"/>
      <c r="G10" s="139"/>
      <c r="H10" s="139"/>
    </row>
    <row r="11" spans="1:9" s="109" customFormat="1" ht="24.75" customHeight="1" thickBot="1" x14ac:dyDescent="0.25">
      <c r="B11" s="113"/>
      <c r="C11" s="113"/>
      <c r="D11" s="162"/>
      <c r="E11" s="113" t="s">
        <v>39</v>
      </c>
      <c r="F11" s="162"/>
      <c r="G11" s="113"/>
      <c r="H11" s="28"/>
    </row>
    <row r="12" spans="1:9" s="109" customFormat="1" ht="24.75" customHeight="1" x14ac:dyDescent="0.2">
      <c r="B12" s="113"/>
      <c r="C12" s="113"/>
      <c r="D12" s="162"/>
      <c r="E12" s="123" t="s">
        <v>50</v>
      </c>
      <c r="F12" s="28"/>
      <c r="G12" s="113"/>
      <c r="H12" s="28"/>
    </row>
    <row r="13" spans="1:9" s="109" customFormat="1" ht="24.75" customHeight="1" thickBot="1" x14ac:dyDescent="0.25">
      <c r="B13" s="113"/>
      <c r="C13" s="113"/>
      <c r="D13" s="127"/>
      <c r="E13" s="124" t="str">
        <f>E27</f>
        <v>Greenwood Elem Ct. 21</v>
      </c>
      <c r="F13" s="163"/>
      <c r="G13" s="113"/>
      <c r="H13" s="28"/>
    </row>
    <row r="14" spans="1:9" s="109" customFormat="1" ht="24.75" customHeight="1" x14ac:dyDescent="0.2">
      <c r="B14" s="113"/>
      <c r="C14" s="113"/>
      <c r="D14" s="164"/>
      <c r="E14" s="191" t="s">
        <v>183</v>
      </c>
      <c r="F14" s="165"/>
      <c r="G14" s="166"/>
      <c r="H14" s="28"/>
    </row>
    <row r="15" spans="1:9" s="109" customFormat="1" ht="24.75" customHeight="1" thickBot="1" x14ac:dyDescent="0.25">
      <c r="B15" s="113"/>
      <c r="C15" s="113"/>
      <c r="D15" s="167" t="s">
        <v>184</v>
      </c>
      <c r="E15" s="119"/>
      <c r="F15" s="169" t="s">
        <v>185</v>
      </c>
      <c r="G15" s="166"/>
      <c r="H15" s="28"/>
    </row>
    <row r="16" spans="1:9" s="109" customFormat="1" ht="24.75" customHeight="1" thickBot="1" x14ac:dyDescent="0.25">
      <c r="B16" s="113"/>
      <c r="C16" s="118"/>
      <c r="D16" s="170" t="str">
        <f>D44</f>
        <v>Greenwood MS Ct. 26</v>
      </c>
      <c r="E16" s="120" t="s">
        <v>65</v>
      </c>
      <c r="F16" s="171" t="str">
        <f>F30</f>
        <v>Greenwood Elem Ct. 21</v>
      </c>
      <c r="G16" s="116"/>
      <c r="H16" s="28"/>
    </row>
    <row r="17" spans="2:9" s="109" customFormat="1" ht="24.75" customHeight="1" thickBot="1" x14ac:dyDescent="0.25">
      <c r="B17" s="28"/>
      <c r="C17" s="128"/>
      <c r="D17" s="174" t="s">
        <v>110</v>
      </c>
      <c r="E17" s="121" t="s">
        <v>119</v>
      </c>
      <c r="F17" s="182" t="s">
        <v>86</v>
      </c>
      <c r="G17" s="172"/>
      <c r="H17" s="28"/>
    </row>
    <row r="18" spans="2:9" s="109" customFormat="1" ht="24.75" customHeight="1" x14ac:dyDescent="0.2">
      <c r="B18" s="28"/>
      <c r="C18" s="114"/>
      <c r="D18" s="114"/>
      <c r="E18" s="123" t="s">
        <v>118</v>
      </c>
      <c r="F18" s="169"/>
      <c r="G18" s="117"/>
      <c r="H18" s="28"/>
      <c r="I18" s="112"/>
    </row>
    <row r="19" spans="2:9" s="109" customFormat="1" ht="24.75" customHeight="1" thickBot="1" x14ac:dyDescent="0.25">
      <c r="B19" s="28"/>
      <c r="C19" s="114"/>
      <c r="D19" s="116"/>
      <c r="E19" s="124" t="str">
        <f>E33</f>
        <v>Greenwood Elem Ct. 22</v>
      </c>
      <c r="F19" s="173"/>
      <c r="G19" s="117"/>
      <c r="H19" s="28"/>
      <c r="I19" s="112"/>
    </row>
    <row r="20" spans="2:9" s="109" customFormat="1" ht="24.75" customHeight="1" x14ac:dyDescent="0.2">
      <c r="B20" s="28"/>
      <c r="C20" s="174"/>
      <c r="D20" s="28"/>
      <c r="E20" s="191" t="s">
        <v>186</v>
      </c>
      <c r="F20" s="28"/>
      <c r="G20" s="117"/>
      <c r="H20" s="28"/>
      <c r="I20" s="112"/>
    </row>
    <row r="21" spans="2:9" s="109" customFormat="1" ht="24.75" customHeight="1" thickBot="1" x14ac:dyDescent="0.25">
      <c r="B21" s="28"/>
      <c r="C21" s="175"/>
      <c r="D21" s="28"/>
      <c r="E21" s="119"/>
      <c r="F21" s="28"/>
      <c r="G21" s="122"/>
      <c r="H21" s="28"/>
      <c r="I21" s="112"/>
    </row>
    <row r="22" spans="2:9" s="109" customFormat="1" ht="24.75" customHeight="1" x14ac:dyDescent="0.2">
      <c r="B22" s="28"/>
      <c r="C22" s="167" t="s">
        <v>187</v>
      </c>
      <c r="D22" s="28"/>
      <c r="E22" s="115" t="s">
        <v>142</v>
      </c>
      <c r="F22" s="28"/>
      <c r="G22" s="169" t="s">
        <v>188</v>
      </c>
      <c r="H22" s="28"/>
      <c r="I22" s="112"/>
    </row>
    <row r="23" spans="2:9" s="109" customFormat="1" ht="24.75" customHeight="1" thickBot="1" x14ac:dyDescent="0.25">
      <c r="B23" s="173"/>
      <c r="C23" s="170" t="str">
        <f>D16</f>
        <v>Greenwood MS Ct. 26</v>
      </c>
      <c r="D23" s="176"/>
      <c r="E23" s="113"/>
      <c r="F23" s="28"/>
      <c r="G23" s="171" t="str">
        <f>F16</f>
        <v>Greenwood Elem Ct. 21</v>
      </c>
      <c r="H23" s="177"/>
      <c r="I23" s="112"/>
    </row>
    <row r="24" spans="2:9" s="109" customFormat="1" ht="24.75" customHeight="1" x14ac:dyDescent="0.2">
      <c r="B24" s="178"/>
      <c r="C24" s="184" t="s">
        <v>177</v>
      </c>
      <c r="D24" s="176"/>
      <c r="E24" s="113"/>
      <c r="F24" s="28"/>
      <c r="G24" s="182" t="s">
        <v>174</v>
      </c>
      <c r="H24" s="178"/>
      <c r="I24" s="112"/>
    </row>
    <row r="25" spans="2:9" s="109" customFormat="1" ht="24.75" customHeight="1" thickBot="1" x14ac:dyDescent="0.25">
      <c r="B25" s="179"/>
      <c r="C25" s="180"/>
      <c r="D25" s="162"/>
      <c r="E25" s="113" t="s">
        <v>80</v>
      </c>
      <c r="F25" s="162"/>
      <c r="G25" s="181"/>
      <c r="H25" s="179"/>
      <c r="I25" s="112"/>
    </row>
    <row r="26" spans="2:9" s="109" customFormat="1" ht="24.75" customHeight="1" x14ac:dyDescent="0.2">
      <c r="B26" s="167"/>
      <c r="C26" s="180"/>
      <c r="D26" s="162"/>
      <c r="E26" s="123" t="s">
        <v>62</v>
      </c>
      <c r="F26" s="28"/>
      <c r="G26" s="181"/>
      <c r="H26" s="169"/>
      <c r="I26" s="112"/>
    </row>
    <row r="27" spans="2:9" s="109" customFormat="1" ht="24.75" customHeight="1" thickBot="1" x14ac:dyDescent="0.25">
      <c r="B27" s="167"/>
      <c r="C27" s="167"/>
      <c r="D27" s="163"/>
      <c r="E27" s="124" t="str">
        <f>C7</f>
        <v>Greenwood Elem Ct. 21</v>
      </c>
      <c r="F27" s="163"/>
      <c r="G27" s="182"/>
      <c r="H27" s="169"/>
      <c r="I27" s="112"/>
    </row>
    <row r="28" spans="2:9" s="109" customFormat="1" ht="24.75" customHeight="1" x14ac:dyDescent="0.2">
      <c r="B28" s="167"/>
      <c r="C28" s="167"/>
      <c r="D28" s="164"/>
      <c r="E28" s="192" t="s">
        <v>170</v>
      </c>
      <c r="F28" s="165"/>
      <c r="G28" s="182"/>
      <c r="H28" s="169"/>
      <c r="I28" s="112"/>
    </row>
    <row r="29" spans="2:9" s="109" customFormat="1" ht="24.75" customHeight="1" thickBot="1" x14ac:dyDescent="0.25">
      <c r="B29" s="167"/>
      <c r="C29" s="167"/>
      <c r="D29" s="167" t="s">
        <v>189</v>
      </c>
      <c r="E29" s="168"/>
      <c r="F29" s="169" t="s">
        <v>190</v>
      </c>
      <c r="G29" s="169"/>
      <c r="H29" s="169"/>
      <c r="I29" s="112"/>
    </row>
    <row r="30" spans="2:9" s="109" customFormat="1" ht="24.75" customHeight="1" thickBot="1" x14ac:dyDescent="0.25">
      <c r="B30" s="167"/>
      <c r="C30" s="183"/>
      <c r="D30" s="170" t="str">
        <f>E61</f>
        <v>Greenwood Elem Ct. 22</v>
      </c>
      <c r="E30" s="115" t="s">
        <v>95</v>
      </c>
      <c r="F30" s="171" t="str">
        <f>E55</f>
        <v>Greenwood Elem Ct. 21</v>
      </c>
      <c r="G30" s="173"/>
      <c r="H30" s="169"/>
      <c r="I30" s="112"/>
    </row>
    <row r="31" spans="2:9" s="109" customFormat="1" ht="24.75" customHeight="1" thickBot="1" x14ac:dyDescent="0.25">
      <c r="B31" s="167"/>
      <c r="C31" s="28"/>
      <c r="D31" s="174" t="s">
        <v>92</v>
      </c>
      <c r="E31" s="113" t="s">
        <v>73</v>
      </c>
      <c r="F31" s="182" t="s">
        <v>55</v>
      </c>
      <c r="G31" s="162"/>
      <c r="H31" s="169"/>
      <c r="I31" s="112"/>
    </row>
    <row r="32" spans="2:9" s="109" customFormat="1" ht="24.75" customHeight="1" x14ac:dyDescent="0.2">
      <c r="B32" s="167"/>
      <c r="C32" s="28"/>
      <c r="D32" s="114"/>
      <c r="E32" s="123" t="s">
        <v>63</v>
      </c>
      <c r="F32" s="169"/>
      <c r="G32" s="28"/>
      <c r="H32" s="169"/>
      <c r="I32" s="112"/>
    </row>
    <row r="33" spans="1:9" s="109" customFormat="1" ht="24.75" customHeight="1" thickBot="1" x14ac:dyDescent="0.25">
      <c r="B33" s="167"/>
      <c r="C33" s="28"/>
      <c r="D33" s="116"/>
      <c r="E33" s="124" t="str">
        <f>D7</f>
        <v>Greenwood Elem Ct. 22</v>
      </c>
      <c r="F33" s="173"/>
      <c r="G33" s="28"/>
      <c r="H33" s="169"/>
      <c r="I33" s="112"/>
    </row>
    <row r="34" spans="1:9" s="109" customFormat="1" ht="24.75" customHeight="1" x14ac:dyDescent="0.2">
      <c r="B34" s="167"/>
      <c r="C34" s="28"/>
      <c r="D34" s="28"/>
      <c r="E34" s="192" t="s">
        <v>159</v>
      </c>
      <c r="F34" s="28"/>
      <c r="G34" s="28"/>
      <c r="H34" s="169"/>
      <c r="I34" s="112"/>
    </row>
    <row r="35" spans="1:9" s="109" customFormat="1" ht="24.75" customHeight="1" thickBot="1" x14ac:dyDescent="0.25">
      <c r="B35" s="184"/>
      <c r="C35" s="28"/>
      <c r="D35" s="28"/>
      <c r="E35" s="168"/>
      <c r="F35" s="28"/>
      <c r="G35" s="28"/>
      <c r="H35" s="169"/>
      <c r="I35" s="112"/>
    </row>
    <row r="36" spans="1:9" s="109" customFormat="1" ht="24.75" customHeight="1" x14ac:dyDescent="0.2">
      <c r="B36" s="167" t="s">
        <v>191</v>
      </c>
      <c r="C36" s="28"/>
      <c r="D36" s="28"/>
      <c r="E36" s="115" t="s">
        <v>70</v>
      </c>
      <c r="F36" s="28"/>
      <c r="G36" s="28"/>
      <c r="H36" s="169" t="s">
        <v>192</v>
      </c>
      <c r="I36" s="112"/>
    </row>
    <row r="37" spans="1:9" s="109" customFormat="1" ht="24.75" customHeight="1" thickBot="1" x14ac:dyDescent="0.25">
      <c r="A37" s="118"/>
      <c r="B37" s="175" t="str">
        <f>C51</f>
        <v>Greenwood Elem Ct. 22</v>
      </c>
      <c r="C37" s="113"/>
      <c r="D37" s="166"/>
      <c r="E37" s="113"/>
      <c r="F37" s="113"/>
      <c r="G37" s="113"/>
      <c r="H37" s="193" t="str">
        <f>G51</f>
        <v>Greenwood Elem Ct. 21</v>
      </c>
      <c r="I37" s="116"/>
    </row>
    <row r="38" spans="1:9" s="109" customFormat="1" ht="24.75" customHeight="1" x14ac:dyDescent="0.2">
      <c r="A38" s="113" t="s">
        <v>48</v>
      </c>
      <c r="B38" s="114" t="s">
        <v>193</v>
      </c>
      <c r="C38" s="113"/>
      <c r="D38" s="113"/>
      <c r="E38" s="113"/>
      <c r="F38" s="113"/>
      <c r="G38" s="113"/>
      <c r="H38" s="117" t="s">
        <v>130</v>
      </c>
      <c r="I38" s="113" t="s">
        <v>47</v>
      </c>
    </row>
    <row r="39" spans="1:9" s="109" customFormat="1" ht="24.75" customHeight="1" thickBot="1" x14ac:dyDescent="0.25">
      <c r="A39" s="113" t="s">
        <v>46</v>
      </c>
      <c r="B39" s="114"/>
      <c r="C39" s="113"/>
      <c r="D39" s="162"/>
      <c r="E39" s="113" t="s">
        <v>71</v>
      </c>
      <c r="F39" s="162"/>
      <c r="G39" s="113"/>
      <c r="H39" s="117"/>
      <c r="I39" s="113" t="s">
        <v>46</v>
      </c>
    </row>
    <row r="40" spans="1:9" s="109" customFormat="1" ht="24.75" customHeight="1" x14ac:dyDescent="0.2">
      <c r="A40" s="113"/>
      <c r="B40" s="114"/>
      <c r="C40" s="113"/>
      <c r="D40" s="162"/>
      <c r="E40" s="123" t="s">
        <v>114</v>
      </c>
      <c r="F40" s="28"/>
      <c r="G40" s="113"/>
      <c r="H40" s="117"/>
      <c r="I40" s="112"/>
    </row>
    <row r="41" spans="1:9" s="109" customFormat="1" ht="24.75" customHeight="1" thickBot="1" x14ac:dyDescent="0.25">
      <c r="A41" s="113"/>
      <c r="B41" s="174"/>
      <c r="C41" s="113"/>
      <c r="D41" s="127"/>
      <c r="E41" s="124" t="str">
        <f>F7</f>
        <v>Greenwood MS Ct. 26</v>
      </c>
      <c r="F41" s="163"/>
      <c r="G41" s="113"/>
      <c r="H41" s="117"/>
      <c r="I41" s="112"/>
    </row>
    <row r="42" spans="1:9" s="109" customFormat="1" ht="24.75" customHeight="1" x14ac:dyDescent="0.2">
      <c r="A42" s="113"/>
      <c r="B42" s="114"/>
      <c r="C42" s="113"/>
      <c r="D42" s="164"/>
      <c r="E42" s="192" t="s">
        <v>194</v>
      </c>
      <c r="F42" s="165"/>
      <c r="G42" s="166"/>
      <c r="H42" s="117"/>
      <c r="I42" s="112"/>
    </row>
    <row r="43" spans="1:9" s="109" customFormat="1" ht="24.75" customHeight="1" thickBot="1" x14ac:dyDescent="0.25">
      <c r="A43" s="113"/>
      <c r="B43" s="114"/>
      <c r="C43" s="113"/>
      <c r="D43" s="167" t="s">
        <v>195</v>
      </c>
      <c r="E43" s="119"/>
      <c r="F43" s="169" t="s">
        <v>111</v>
      </c>
      <c r="G43" s="166"/>
      <c r="H43" s="117"/>
      <c r="I43" s="112"/>
    </row>
    <row r="44" spans="1:9" s="109" customFormat="1" ht="24.75" customHeight="1" thickBot="1" x14ac:dyDescent="0.25">
      <c r="A44" s="113"/>
      <c r="B44" s="114"/>
      <c r="C44" s="118"/>
      <c r="D44" s="170" t="str">
        <f>F44</f>
        <v>Greenwood MS Ct. 26</v>
      </c>
      <c r="E44" s="115" t="s">
        <v>72</v>
      </c>
      <c r="F44" s="171" t="str">
        <f>E47</f>
        <v>Greenwood MS Ct. 26</v>
      </c>
      <c r="G44" s="116"/>
      <c r="H44" s="117"/>
      <c r="I44" s="112"/>
    </row>
    <row r="45" spans="1:9" s="109" customFormat="1" ht="24.75" customHeight="1" thickBot="1" x14ac:dyDescent="0.25">
      <c r="A45" s="113"/>
      <c r="B45" s="114"/>
      <c r="C45" s="128"/>
      <c r="D45" s="174" t="s">
        <v>175</v>
      </c>
      <c r="E45" s="121" t="s">
        <v>81</v>
      </c>
      <c r="F45" s="182" t="s">
        <v>91</v>
      </c>
      <c r="G45" s="172"/>
      <c r="H45" s="117"/>
      <c r="I45" s="112"/>
    </row>
    <row r="46" spans="1:9" s="109" customFormat="1" ht="24.75" customHeight="1" x14ac:dyDescent="0.2">
      <c r="A46" s="113"/>
      <c r="B46" s="114"/>
      <c r="C46" s="114"/>
      <c r="D46" s="114"/>
      <c r="E46" s="123" t="s">
        <v>113</v>
      </c>
      <c r="F46" s="169"/>
      <c r="G46" s="117"/>
      <c r="H46" s="117"/>
      <c r="I46" s="112"/>
    </row>
    <row r="47" spans="1:9" s="109" customFormat="1" ht="24.75" customHeight="1" thickBot="1" x14ac:dyDescent="0.25">
      <c r="A47" s="113"/>
      <c r="B47" s="114"/>
      <c r="C47" s="114"/>
      <c r="D47" s="116"/>
      <c r="E47" s="124" t="str">
        <f>E41</f>
        <v>Greenwood MS Ct. 26</v>
      </c>
      <c r="F47" s="173"/>
      <c r="G47" s="117"/>
      <c r="H47" s="117"/>
      <c r="I47" s="112"/>
    </row>
    <row r="48" spans="1:9" s="109" customFormat="1" ht="24.75" customHeight="1" x14ac:dyDescent="0.2">
      <c r="A48" s="113"/>
      <c r="B48" s="114"/>
      <c r="C48" s="180"/>
      <c r="D48" s="28"/>
      <c r="E48" s="191" t="s">
        <v>182</v>
      </c>
      <c r="F48" s="28"/>
      <c r="G48" s="181"/>
      <c r="H48" s="117"/>
      <c r="I48" s="112"/>
    </row>
    <row r="49" spans="1:9" s="109" customFormat="1" ht="24.75" customHeight="1" thickBot="1" x14ac:dyDescent="0.25">
      <c r="A49" s="113"/>
      <c r="B49" s="185"/>
      <c r="C49" s="180"/>
      <c r="D49" s="28"/>
      <c r="E49" s="119"/>
      <c r="F49" s="28"/>
      <c r="G49" s="181"/>
      <c r="H49" s="185"/>
      <c r="I49" s="112"/>
    </row>
    <row r="50" spans="1:9" s="109" customFormat="1" ht="24.75" customHeight="1" x14ac:dyDescent="0.2">
      <c r="A50" s="113"/>
      <c r="B50" s="185"/>
      <c r="C50" s="174" t="s">
        <v>196</v>
      </c>
      <c r="D50" s="28"/>
      <c r="E50" s="115" t="s">
        <v>96</v>
      </c>
      <c r="F50" s="28"/>
      <c r="G50" s="117" t="s">
        <v>197</v>
      </c>
      <c r="H50" s="185"/>
      <c r="I50" s="112"/>
    </row>
    <row r="51" spans="1:9" s="109" customFormat="1" ht="24.75" customHeight="1" thickBot="1" x14ac:dyDescent="0.25">
      <c r="A51" s="113"/>
      <c r="B51" s="125"/>
      <c r="C51" s="175" t="str">
        <f>D58</f>
        <v>Greenwood Elem Ct. 22</v>
      </c>
      <c r="D51" s="113"/>
      <c r="E51" s="113"/>
      <c r="F51" s="113"/>
      <c r="G51" s="122" t="str">
        <f>G23</f>
        <v>Greenwood Elem Ct. 21</v>
      </c>
      <c r="H51" s="125"/>
      <c r="I51" s="112"/>
    </row>
    <row r="52" spans="1:9" s="109" customFormat="1" ht="24.75" customHeight="1" x14ac:dyDescent="0.2">
      <c r="A52" s="113"/>
      <c r="B52" s="113"/>
      <c r="C52" s="114" t="s">
        <v>116</v>
      </c>
      <c r="D52" s="113"/>
      <c r="E52" s="113"/>
      <c r="F52" s="113"/>
      <c r="G52" s="117" t="s">
        <v>136</v>
      </c>
      <c r="H52" s="113"/>
      <c r="I52" s="112"/>
    </row>
    <row r="53" spans="1:9" s="109" customFormat="1" ht="24.75" customHeight="1" thickBot="1" x14ac:dyDescent="0.25">
      <c r="A53" s="113"/>
      <c r="C53" s="180"/>
      <c r="D53" s="162"/>
      <c r="E53" s="113" t="s">
        <v>120</v>
      </c>
      <c r="F53" s="162"/>
      <c r="G53" s="181"/>
      <c r="I53" s="112"/>
    </row>
    <row r="54" spans="1:9" s="109" customFormat="1" ht="24.75" customHeight="1" x14ac:dyDescent="0.2">
      <c r="A54" s="113"/>
      <c r="B54" s="113"/>
      <c r="C54" s="114"/>
      <c r="D54" s="162"/>
      <c r="E54" s="123" t="s">
        <v>198</v>
      </c>
      <c r="F54" s="28"/>
      <c r="G54" s="117"/>
      <c r="H54" s="113"/>
      <c r="I54" s="112"/>
    </row>
    <row r="55" spans="1:9" s="109" customFormat="1" ht="24.75" customHeight="1" thickBot="1" x14ac:dyDescent="0.25">
      <c r="A55" s="113"/>
      <c r="B55" s="113"/>
      <c r="C55" s="114"/>
      <c r="D55" s="127"/>
      <c r="E55" s="124" t="str">
        <f>E13</f>
        <v>Greenwood Elem Ct. 21</v>
      </c>
      <c r="F55" s="163"/>
      <c r="G55" s="117"/>
      <c r="H55" s="113"/>
      <c r="I55" s="112"/>
    </row>
    <row r="56" spans="1:9" s="109" customFormat="1" ht="24.75" customHeight="1" x14ac:dyDescent="0.2">
      <c r="A56" s="113"/>
      <c r="B56" s="113"/>
      <c r="C56" s="114"/>
      <c r="D56" s="164"/>
      <c r="E56" s="191" t="s">
        <v>79</v>
      </c>
      <c r="F56" s="165"/>
      <c r="G56" s="186"/>
      <c r="H56" s="113"/>
      <c r="I56" s="112"/>
    </row>
    <row r="57" spans="1:9" s="109" customFormat="1" ht="24.75" customHeight="1" thickBot="1" x14ac:dyDescent="0.25">
      <c r="A57" s="113"/>
      <c r="B57" s="113"/>
      <c r="C57" s="114"/>
      <c r="D57" s="167" t="s">
        <v>199</v>
      </c>
      <c r="E57" s="168"/>
      <c r="F57" s="169" t="s">
        <v>200</v>
      </c>
      <c r="G57" s="186"/>
      <c r="H57" s="113"/>
      <c r="I57" s="112"/>
    </row>
    <row r="58" spans="1:9" s="109" customFormat="1" ht="24.75" customHeight="1" thickBot="1" x14ac:dyDescent="0.25">
      <c r="A58" s="113"/>
      <c r="B58" s="113"/>
      <c r="C58" s="125"/>
      <c r="D58" s="170" t="str">
        <f>F58</f>
        <v>Greenwood Elem Ct. 22</v>
      </c>
      <c r="E58" s="115" t="s">
        <v>143</v>
      </c>
      <c r="F58" s="171" t="str">
        <f>D30</f>
        <v>Greenwood Elem Ct. 22</v>
      </c>
      <c r="G58" s="125"/>
      <c r="H58" s="113"/>
      <c r="I58" s="112"/>
    </row>
    <row r="59" spans="1:9" s="109" customFormat="1" ht="24.75" customHeight="1" thickBot="1" x14ac:dyDescent="0.25">
      <c r="A59" s="113"/>
      <c r="B59" s="113"/>
      <c r="C59" s="131"/>
      <c r="D59" s="174" t="s">
        <v>125</v>
      </c>
      <c r="E59" s="113" t="s">
        <v>66</v>
      </c>
      <c r="F59" s="182" t="s">
        <v>109</v>
      </c>
      <c r="G59" s="187"/>
      <c r="H59" s="113"/>
      <c r="I59" s="112"/>
    </row>
    <row r="60" spans="1:9" s="109" customFormat="1" ht="24.75" customHeight="1" x14ac:dyDescent="0.2">
      <c r="A60" s="113"/>
      <c r="B60" s="113"/>
      <c r="C60" s="113"/>
      <c r="D60" s="114"/>
      <c r="E60" s="123" t="s">
        <v>201</v>
      </c>
      <c r="F60" s="169"/>
      <c r="G60" s="113"/>
      <c r="H60" s="113"/>
      <c r="I60" s="112"/>
    </row>
    <row r="61" spans="1:9" s="109" customFormat="1" ht="24.75" customHeight="1" thickBot="1" x14ac:dyDescent="0.25">
      <c r="A61" s="113"/>
      <c r="B61" s="113"/>
      <c r="C61" s="113"/>
      <c r="D61" s="116"/>
      <c r="E61" s="124" t="str">
        <f>E19</f>
        <v>Greenwood Elem Ct. 22</v>
      </c>
      <c r="F61" s="173"/>
      <c r="G61" s="113"/>
      <c r="H61" s="113"/>
      <c r="I61" s="112"/>
    </row>
    <row r="62" spans="1:9" s="109" customFormat="1" ht="24.75" customHeight="1" x14ac:dyDescent="0.2">
      <c r="A62" s="113"/>
      <c r="B62" s="113"/>
      <c r="C62" s="166"/>
      <c r="D62" s="28"/>
      <c r="E62" s="191" t="s">
        <v>202</v>
      </c>
      <c r="F62" s="28"/>
      <c r="G62" s="113"/>
      <c r="H62" s="113"/>
      <c r="I62" s="112"/>
    </row>
    <row r="63" spans="1:9" s="109" customFormat="1" ht="24.75" customHeight="1" thickBot="1" x14ac:dyDescent="0.25">
      <c r="A63" s="113"/>
      <c r="B63" s="113"/>
      <c r="C63" s="188"/>
      <c r="D63" s="28"/>
      <c r="E63" s="119"/>
      <c r="F63" s="28"/>
      <c r="G63" s="126"/>
      <c r="H63" s="113"/>
      <c r="I63" s="112"/>
    </row>
    <row r="64" spans="1:9" s="109" customFormat="1" ht="24.75" customHeight="1" x14ac:dyDescent="0.2">
      <c r="A64" s="113"/>
      <c r="B64" s="113"/>
      <c r="C64" s="113"/>
      <c r="D64" s="28"/>
      <c r="E64" s="115" t="s">
        <v>40</v>
      </c>
      <c r="F64" s="28"/>
      <c r="G64" s="113"/>
      <c r="H64" s="113"/>
      <c r="I64" s="112"/>
    </row>
    <row r="65" spans="1:9" s="109" customFormat="1" ht="24" customHeight="1" x14ac:dyDescent="0.2">
      <c r="A65" s="113"/>
      <c r="B65" s="113"/>
      <c r="C65" s="28"/>
      <c r="D65" s="28"/>
      <c r="E65" s="166"/>
      <c r="F65" s="28"/>
      <c r="G65" s="28"/>
      <c r="H65" s="113"/>
      <c r="I65" s="112"/>
    </row>
    <row r="66" spans="1:9" s="109" customFormat="1" ht="24" customHeight="1" x14ac:dyDescent="0.2">
      <c r="A66" s="113"/>
      <c r="B66" s="113"/>
      <c r="C66" s="28"/>
      <c r="D66" s="28"/>
      <c r="E66" s="166"/>
      <c r="F66" s="28"/>
      <c r="G66" s="28"/>
      <c r="H66" s="113"/>
      <c r="I66" s="112"/>
    </row>
    <row r="67" spans="1:9" s="109" customFormat="1" ht="24" customHeight="1" x14ac:dyDescent="0.2">
      <c r="A67" s="113"/>
      <c r="B67" s="189"/>
      <c r="C67" s="22" t="s">
        <v>61</v>
      </c>
      <c r="D67" s="28"/>
      <c r="E67" s="166"/>
      <c r="F67" s="28"/>
      <c r="G67" s="28"/>
      <c r="H67" s="113"/>
      <c r="I67" s="112"/>
    </row>
    <row r="68" spans="1:9" ht="24" customHeight="1" x14ac:dyDescent="0.15">
      <c r="A68" s="16"/>
      <c r="B68" s="16"/>
      <c r="C68" s="6"/>
      <c r="D68" s="190"/>
      <c r="E68" s="16"/>
      <c r="F68" s="6"/>
      <c r="G68" s="6"/>
      <c r="H68" s="16"/>
      <c r="I68" s="49"/>
    </row>
    <row r="69" spans="1:9" ht="24" customHeight="1" x14ac:dyDescent="0.15">
      <c r="C69" s="16"/>
      <c r="D69" s="16"/>
      <c r="E69" s="16"/>
      <c r="F69" s="16"/>
      <c r="G69" s="6"/>
      <c r="H69" s="16"/>
      <c r="I69" s="14"/>
    </row>
    <row r="70" spans="1:9" ht="24" customHeight="1" x14ac:dyDescent="0.15">
      <c r="C70" s="14"/>
      <c r="D70" s="16"/>
      <c r="E70" s="12"/>
      <c r="F70" s="14"/>
      <c r="G70" s="14"/>
      <c r="H70" s="16"/>
      <c r="I70" s="14"/>
    </row>
    <row r="71" spans="1:9" ht="24" customHeight="1" x14ac:dyDescent="0.15"/>
    <row r="72" spans="1:9" ht="24" customHeight="1" x14ac:dyDescent="0.15"/>
    <row r="149" spans="1:9" x14ac:dyDescent="0.15">
      <c r="A149" s="60"/>
      <c r="B149" s="60"/>
      <c r="C149" s="60"/>
      <c r="D149" s="60"/>
      <c r="E149" s="60"/>
      <c r="F149" s="60"/>
      <c r="G149" s="60"/>
      <c r="H149" s="60"/>
      <c r="I149" s="60"/>
    </row>
    <row r="150" spans="1:9" x14ac:dyDescent="0.15">
      <c r="A150" s="60"/>
      <c r="B150" s="60"/>
      <c r="C150" s="60"/>
      <c r="D150" s="60"/>
      <c r="E150" s="60"/>
      <c r="F150" s="60"/>
      <c r="G150" s="60"/>
      <c r="H150" s="60"/>
      <c r="I150" s="60"/>
    </row>
    <row r="151" spans="1:9" x14ac:dyDescent="0.15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x14ac:dyDescent="0.15">
      <c r="A152" s="60"/>
      <c r="B152" s="60"/>
      <c r="C152" s="60"/>
      <c r="D152" s="60"/>
      <c r="E152" s="60"/>
      <c r="F152" s="60"/>
      <c r="G152" s="60"/>
      <c r="H152" s="60"/>
      <c r="I152" s="60"/>
    </row>
    <row r="153" spans="1:9" x14ac:dyDescent="0.15">
      <c r="A153" s="60"/>
      <c r="B153" s="60"/>
      <c r="C153" s="60"/>
      <c r="D153" s="60"/>
      <c r="E153" s="60"/>
      <c r="F153" s="60"/>
      <c r="G153" s="60"/>
      <c r="H153" s="60"/>
      <c r="I153" s="60"/>
    </row>
    <row r="154" spans="1:9" x14ac:dyDescent="0.1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x14ac:dyDescent="0.15">
      <c r="A155" s="60"/>
      <c r="B155" s="60"/>
      <c r="C155" s="60"/>
      <c r="D155" s="60"/>
      <c r="E155" s="60"/>
      <c r="F155" s="60"/>
      <c r="G155" s="60"/>
      <c r="H155" s="60"/>
      <c r="I155" s="60"/>
    </row>
    <row r="156" spans="1:9" x14ac:dyDescent="0.15">
      <c r="A156" s="60"/>
      <c r="B156" s="60"/>
      <c r="C156" s="60"/>
      <c r="D156" s="60"/>
      <c r="E156" s="60"/>
      <c r="F156" s="60"/>
      <c r="G156" s="60"/>
      <c r="H156" s="60"/>
      <c r="I156" s="60"/>
    </row>
    <row r="157" spans="1:9" x14ac:dyDescent="0.1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x14ac:dyDescent="0.1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x14ac:dyDescent="0.1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x14ac:dyDescent="0.1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x14ac:dyDescent="0.1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x14ac:dyDescent="0.1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x14ac:dyDescent="0.1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x14ac:dyDescent="0.1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x14ac:dyDescent="0.1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x14ac:dyDescent="0.1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x14ac:dyDescent="0.1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x14ac:dyDescent="0.1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x14ac:dyDescent="0.1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x14ac:dyDescent="0.1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x14ac:dyDescent="0.15">
      <c r="A171" s="60"/>
      <c r="B171" s="60"/>
      <c r="C171" s="60"/>
      <c r="D171" s="60"/>
      <c r="E171" s="60"/>
      <c r="F171" s="60"/>
      <c r="G171" s="60"/>
      <c r="H171" s="60"/>
      <c r="I171" s="60"/>
    </row>
    <row r="177" spans="5:5" x14ac:dyDescent="0.15">
      <c r="E177" s="19"/>
    </row>
    <row r="178" spans="5:5" x14ac:dyDescent="0.15">
      <c r="E178" s="19"/>
    </row>
    <row r="179" spans="5:5" x14ac:dyDescent="0.15">
      <c r="E179" s="19"/>
    </row>
    <row r="180" spans="5:5" x14ac:dyDescent="0.15">
      <c r="E180" s="19"/>
    </row>
  </sheetData>
  <mergeCells count="6"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8"/>
  <sheetViews>
    <sheetView workbookViewId="0">
      <selection activeCell="D6" sqref="D6"/>
    </sheetView>
  </sheetViews>
  <sheetFormatPr baseColWidth="10" defaultRowHeight="13" x14ac:dyDescent="0.15"/>
  <cols>
    <col min="1" max="1" width="38.6640625" bestFit="1" customWidth="1"/>
    <col min="2" max="7" width="15.6640625" customWidth="1"/>
    <col min="8" max="8" width="22.6640625" customWidth="1"/>
    <col min="9" max="256" width="8.83203125" customWidth="1"/>
  </cols>
  <sheetData>
    <row r="1" spans="1:11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4" x14ac:dyDescent="0.15">
      <c r="A3" s="30"/>
      <c r="B3" s="320" t="str">
        <f>Pools!A79</f>
        <v>Evening Pool - 4:00pm Start</v>
      </c>
      <c r="C3" s="37"/>
      <c r="D3" s="30"/>
      <c r="E3" s="30"/>
    </row>
    <row r="4" spans="1:11" s="26" customFormat="1" ht="14" x14ac:dyDescent="0.15">
      <c r="A4" s="38" t="s">
        <v>4</v>
      </c>
      <c r="B4" s="26" t="str">
        <f>Pools!A80</f>
        <v>Bush Convention Center Ct. 17</v>
      </c>
    </row>
    <row r="5" spans="1:11" s="26" customFormat="1" ht="14" x14ac:dyDescent="0.15">
      <c r="A5" s="38" t="s">
        <v>5</v>
      </c>
      <c r="B5" s="26" t="str">
        <f>Pools!A78</f>
        <v>Division IV-B</v>
      </c>
    </row>
    <row r="7" spans="1:11" s="7" customFormat="1" ht="14" x14ac:dyDescent="0.15">
      <c r="A7" s="335" t="s">
        <v>161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</row>
    <row r="9" spans="1:11" x14ac:dyDescent="0.15">
      <c r="A9" s="11" t="s">
        <v>22</v>
      </c>
      <c r="B9" t="s">
        <v>27</v>
      </c>
      <c r="D9" s="11"/>
      <c r="E9" s="11"/>
    </row>
    <row r="10" spans="1:11" x14ac:dyDescent="0.15">
      <c r="A10" s="11" t="s">
        <v>23</v>
      </c>
      <c r="B10" s="13">
        <v>17</v>
      </c>
      <c r="C10" s="13"/>
      <c r="D10" s="11"/>
      <c r="E10" s="11"/>
    </row>
    <row r="12" spans="1:11" s="1" customFormat="1" x14ac:dyDescent="0.15">
      <c r="A12" s="3" t="s">
        <v>6</v>
      </c>
      <c r="B12" s="337" t="str">
        <f>A13</f>
        <v>MEVC Ambush 13</v>
      </c>
      <c r="C12" s="338"/>
      <c r="D12" s="337" t="str">
        <f>A16</f>
        <v>PBEVC Electric 14</v>
      </c>
      <c r="E12" s="339"/>
      <c r="F12" s="341" t="str">
        <f>A19</f>
        <v>AEV 131 Hurricane</v>
      </c>
      <c r="G12" s="339"/>
      <c r="H12" s="3" t="s">
        <v>7</v>
      </c>
      <c r="I12" s="337" t="s">
        <v>8</v>
      </c>
      <c r="J12" s="339"/>
    </row>
    <row r="13" spans="1:11" s="41" customFormat="1" ht="24" customHeight="1" x14ac:dyDescent="0.2">
      <c r="A13" s="344" t="str">
        <f>Pools!A82</f>
        <v>MEVC Ambush 13</v>
      </c>
      <c r="B13" s="347"/>
      <c r="C13" s="348"/>
      <c r="D13" s="40"/>
      <c r="E13" s="40"/>
      <c r="F13" s="40"/>
      <c r="G13" s="40"/>
      <c r="H13" s="344">
        <v>1</v>
      </c>
      <c r="I13" s="353"/>
      <c r="J13" s="354"/>
    </row>
    <row r="14" spans="1:11" s="41" customFormat="1" ht="24" customHeight="1" x14ac:dyDescent="0.2">
      <c r="A14" s="345"/>
      <c r="B14" s="349"/>
      <c r="C14" s="350"/>
      <c r="D14" s="40"/>
      <c r="E14" s="40"/>
      <c r="F14" s="40"/>
      <c r="G14" s="40"/>
      <c r="H14" s="345"/>
      <c r="I14" s="355"/>
      <c r="J14" s="356"/>
    </row>
    <row r="15" spans="1:11" s="41" customFormat="1" ht="24" customHeight="1" x14ac:dyDescent="0.2">
      <c r="A15" s="346"/>
      <c r="B15" s="351"/>
      <c r="C15" s="352"/>
      <c r="D15" s="40"/>
      <c r="E15" s="40"/>
      <c r="F15" s="40"/>
      <c r="G15" s="40"/>
      <c r="H15" s="346"/>
      <c r="I15" s="357"/>
      <c r="J15" s="358"/>
    </row>
    <row r="16" spans="1:11" s="41" customFormat="1" ht="24" customHeight="1" x14ac:dyDescent="0.2">
      <c r="A16" s="344" t="str">
        <f>Pools!A83</f>
        <v>PBEVC Electric 14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344">
        <v>2</v>
      </c>
      <c r="I16" s="353"/>
      <c r="J16" s="354"/>
    </row>
    <row r="17" spans="1:11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345"/>
      <c r="I17" s="355"/>
      <c r="J17" s="356"/>
    </row>
    <row r="18" spans="1:11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346"/>
      <c r="I18" s="357"/>
      <c r="J18" s="358"/>
    </row>
    <row r="19" spans="1:11" s="41" customFormat="1" ht="24" customHeight="1" x14ac:dyDescent="0.2">
      <c r="A19" s="344" t="str">
        <f>Pools!A84</f>
        <v>AEV 131 Hurricane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347"/>
      <c r="G19" s="348"/>
      <c r="H19" s="344">
        <v>3</v>
      </c>
      <c r="I19" s="353"/>
      <c r="J19" s="354"/>
    </row>
    <row r="20" spans="1:11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349"/>
      <c r="G20" s="350"/>
      <c r="H20" s="345"/>
      <c r="I20" s="355"/>
      <c r="J20" s="356"/>
    </row>
    <row r="21" spans="1:11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351"/>
      <c r="G21" s="352"/>
      <c r="H21" s="346"/>
      <c r="I21" s="357"/>
      <c r="J21" s="358"/>
    </row>
    <row r="22" spans="1:11" s="41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15">
      <c r="B23" s="336" t="s">
        <v>9</v>
      </c>
      <c r="C23" s="336"/>
      <c r="D23" s="336"/>
      <c r="E23" s="336"/>
      <c r="F23" s="336" t="s">
        <v>10</v>
      </c>
      <c r="G23" s="336"/>
      <c r="H23" s="336"/>
      <c r="I23" s="336" t="s">
        <v>11</v>
      </c>
      <c r="J23" s="336"/>
    </row>
    <row r="24" spans="1:11" x14ac:dyDescent="0.15">
      <c r="A24" s="1"/>
      <c r="B24" s="337" t="s">
        <v>12</v>
      </c>
      <c r="C24" s="338"/>
      <c r="D24" s="338" t="s">
        <v>13</v>
      </c>
      <c r="E24" s="338"/>
      <c r="F24" s="338" t="s">
        <v>12</v>
      </c>
      <c r="G24" s="338"/>
      <c r="H24" s="9" t="s">
        <v>13</v>
      </c>
      <c r="I24" s="9" t="s">
        <v>14</v>
      </c>
      <c r="J24" s="9" t="s">
        <v>15</v>
      </c>
      <c r="K24" s="10" t="s">
        <v>16</v>
      </c>
    </row>
    <row r="25" spans="1:11" s="1" customFormat="1" ht="24" customHeight="1" x14ac:dyDescent="0.15">
      <c r="A25" s="2" t="str">
        <f>A13</f>
        <v>MEVC Ambush 13</v>
      </c>
      <c r="B25" s="342"/>
      <c r="C25" s="343"/>
      <c r="D25" s="342"/>
      <c r="E25" s="343"/>
      <c r="F25" s="342"/>
      <c r="G25" s="343"/>
      <c r="H25" s="44"/>
      <c r="I25" s="45">
        <f>IF(D13+D14+D15+F13+F14+F15=0,0,D13+D14+D15+F13+F14+F15)</f>
        <v>0</v>
      </c>
      <c r="J25" s="45">
        <f>E13+E14+E15+G13+G14+G15</f>
        <v>0</v>
      </c>
      <c r="K25" s="45">
        <f>I25-J25</f>
        <v>0</v>
      </c>
    </row>
    <row r="26" spans="1:11" ht="24" customHeight="1" x14ac:dyDescent="0.15">
      <c r="A26" s="2" t="str">
        <f>A16</f>
        <v>PBEVC Electric 14</v>
      </c>
      <c r="B26" s="342"/>
      <c r="C26" s="343"/>
      <c r="D26" s="342"/>
      <c r="E26" s="343"/>
      <c r="F26" s="342"/>
      <c r="G26" s="343"/>
      <c r="H26" s="44"/>
      <c r="I26" s="45" t="e">
        <f>IF(B16+B17+B18+F16+F17+F18=0,0,B16+B17+B18+F16+F17+F18)</f>
        <v>#VALUE!</v>
      </c>
      <c r="J26" s="45" t="e">
        <f>C16+C17+C18+G16+G17+G18</f>
        <v>#VALUE!</v>
      </c>
      <c r="K26" s="45" t="e">
        <f>I26-J26</f>
        <v>#VALUE!</v>
      </c>
    </row>
    <row r="27" spans="1:11" ht="24" customHeight="1" x14ac:dyDescent="0.15">
      <c r="A27" s="2" t="str">
        <f>A19</f>
        <v>AEV 131 Hurricane</v>
      </c>
      <c r="B27" s="342"/>
      <c r="C27" s="343"/>
      <c r="D27" s="342"/>
      <c r="E27" s="343"/>
      <c r="F27" s="342"/>
      <c r="G27" s="343"/>
      <c r="H27" s="44"/>
      <c r="I27" s="45" t="e">
        <f>B19+B20+B21+D19+D20+D21</f>
        <v>#VALUE!</v>
      </c>
      <c r="J27" s="45" t="e">
        <f>C19+C20+C21+E19+E20+E21</f>
        <v>#VALUE!</v>
      </c>
      <c r="K27" s="45" t="e">
        <f>I27-J27</f>
        <v>#VALUE!</v>
      </c>
    </row>
    <row r="28" spans="1:11" x14ac:dyDescent="0.15">
      <c r="A28" s="8"/>
      <c r="B28" s="340">
        <f>SUM(B25:C27)</f>
        <v>0</v>
      </c>
      <c r="C28" s="340"/>
      <c r="D28" s="340">
        <f>SUM(D25:E27)</f>
        <v>0</v>
      </c>
      <c r="E28" s="340"/>
      <c r="F28" s="340">
        <f>SUM(F25:G27)</f>
        <v>0</v>
      </c>
      <c r="G28" s="340"/>
      <c r="H28" s="46">
        <f>SUM(H25:H27)</f>
        <v>0</v>
      </c>
      <c r="I28" s="46" t="e">
        <f>SUM(I25:I27)</f>
        <v>#VALUE!</v>
      </c>
      <c r="J28" s="46" t="e">
        <f>SUM(J25:J27)</f>
        <v>#VALUE!</v>
      </c>
      <c r="K28" s="46" t="e">
        <f>SUM(K25:K27)</f>
        <v>#VALUE!</v>
      </c>
    </row>
    <row r="29" spans="1:11" ht="24" customHeight="1" x14ac:dyDescent="0.15"/>
    <row r="30" spans="1:11" ht="24" customHeight="1" x14ac:dyDescent="0.15">
      <c r="A30" s="3"/>
      <c r="B30" s="337" t="s">
        <v>17</v>
      </c>
      <c r="C30" s="339"/>
      <c r="D30" s="337" t="s">
        <v>17</v>
      </c>
      <c r="E30" s="339"/>
      <c r="F30" s="334" t="s">
        <v>18</v>
      </c>
      <c r="G30" s="334"/>
      <c r="H30" s="359" t="s">
        <v>162</v>
      </c>
      <c r="I30" s="359"/>
      <c r="J30" s="359"/>
      <c r="K30" s="359"/>
    </row>
    <row r="31" spans="1:11" ht="18" customHeight="1" x14ac:dyDescent="0.15">
      <c r="A31" s="3" t="s">
        <v>19</v>
      </c>
      <c r="B31" s="337" t="str">
        <f>A13</f>
        <v>MEVC Ambush 13</v>
      </c>
      <c r="C31" s="339"/>
      <c r="D31" s="337" t="str">
        <f>A19</f>
        <v>AEV 131 Hurricane</v>
      </c>
      <c r="E31" s="339"/>
      <c r="F31" s="334" t="str">
        <f>A16</f>
        <v>PBEVC Electric 14</v>
      </c>
      <c r="G31" s="334"/>
      <c r="H31" s="359" t="s">
        <v>144</v>
      </c>
      <c r="I31" s="359"/>
      <c r="J31" s="359"/>
      <c r="K31" s="359"/>
    </row>
    <row r="32" spans="1:11" ht="18" customHeight="1" x14ac:dyDescent="0.15">
      <c r="A32" s="3" t="s">
        <v>20</v>
      </c>
      <c r="B32" s="337" t="str">
        <f>A16</f>
        <v>PBEVC Electric 14</v>
      </c>
      <c r="C32" s="339"/>
      <c r="D32" s="337" t="str">
        <f>A19</f>
        <v>AEV 131 Hurricane</v>
      </c>
      <c r="E32" s="339"/>
      <c r="F32" s="334" t="str">
        <f>A13</f>
        <v>MEVC Ambush 13</v>
      </c>
      <c r="G32" s="334"/>
      <c r="H32" s="18"/>
      <c r="I32" s="18"/>
      <c r="J32" s="18"/>
      <c r="K32" s="18"/>
    </row>
    <row r="33" spans="1:11" ht="18" customHeight="1" x14ac:dyDescent="0.15">
      <c r="A33" s="3" t="s">
        <v>21</v>
      </c>
      <c r="B33" s="337" t="str">
        <f>A13</f>
        <v>MEVC Ambush 13</v>
      </c>
      <c r="C33" s="339"/>
      <c r="D33" s="337" t="str">
        <f>A16</f>
        <v>PBEVC Electric 14</v>
      </c>
      <c r="E33" s="339"/>
      <c r="F33" s="334" t="str">
        <f>A19</f>
        <v>AEV 131 Hurricane</v>
      </c>
      <c r="G33" s="334"/>
      <c r="H33" s="359" t="s">
        <v>163</v>
      </c>
      <c r="I33" s="359"/>
      <c r="J33" s="359"/>
      <c r="K33" s="359"/>
    </row>
    <row r="34" spans="1:11" ht="18" customHeight="1" x14ac:dyDescent="0.15">
      <c r="F34" s="8"/>
      <c r="G34" s="8"/>
      <c r="H34" s="359" t="s">
        <v>145</v>
      </c>
      <c r="I34" s="359"/>
      <c r="J34" s="359"/>
      <c r="K34" s="359"/>
    </row>
    <row r="35" spans="1:11" ht="18" customHeight="1" x14ac:dyDescent="0.15">
      <c r="A35" s="360"/>
      <c r="B35" s="360"/>
      <c r="C35" s="360"/>
      <c r="D35" s="360"/>
      <c r="E35" s="360"/>
      <c r="F35" s="360"/>
      <c r="G35" s="12"/>
    </row>
    <row r="36" spans="1:11" ht="18" customHeight="1" x14ac:dyDescent="0.2">
      <c r="A36" s="361" t="s">
        <v>212</v>
      </c>
      <c r="B36" s="361"/>
      <c r="C36" s="361"/>
      <c r="D36" s="361"/>
      <c r="E36" s="361"/>
      <c r="F36" s="361"/>
      <c r="G36" s="194"/>
      <c r="H36" s="194"/>
      <c r="I36" s="28"/>
    </row>
    <row r="37" spans="1:11" ht="18" customHeight="1" x14ac:dyDescent="0.15"/>
    <row r="38" spans="1:11" ht="18" customHeight="1" x14ac:dyDescent="0.15"/>
  </sheetData>
  <mergeCells count="55">
    <mergeCell ref="A16:A18"/>
    <mergeCell ref="D16:E18"/>
    <mergeCell ref="F27:G27"/>
    <mergeCell ref="H34:K34"/>
    <mergeCell ref="A35:F35"/>
    <mergeCell ref="A36:F36"/>
    <mergeCell ref="A19:A21"/>
    <mergeCell ref="B27:C27"/>
    <mergeCell ref="D27:E27"/>
    <mergeCell ref="F31:G31"/>
    <mergeCell ref="D31:E31"/>
    <mergeCell ref="B30:C30"/>
    <mergeCell ref="D30:E30"/>
    <mergeCell ref="B24:C24"/>
    <mergeCell ref="D24:E24"/>
    <mergeCell ref="B26:C26"/>
    <mergeCell ref="D26:E26"/>
    <mergeCell ref="B31:C31"/>
    <mergeCell ref="B13:C15"/>
    <mergeCell ref="B28:C28"/>
    <mergeCell ref="D28:E28"/>
    <mergeCell ref="F28:G28"/>
    <mergeCell ref="F24:G24"/>
    <mergeCell ref="B25:C25"/>
    <mergeCell ref="D25:E25"/>
    <mergeCell ref="F25:G25"/>
    <mergeCell ref="F26:G26"/>
    <mergeCell ref="A1:K1"/>
    <mergeCell ref="A2:K2"/>
    <mergeCell ref="A7:K7"/>
    <mergeCell ref="I12:J12"/>
    <mergeCell ref="H13:H15"/>
    <mergeCell ref="I13:J15"/>
    <mergeCell ref="F12:G12"/>
    <mergeCell ref="B12:C12"/>
    <mergeCell ref="A13:A15"/>
    <mergeCell ref="D12:E12"/>
    <mergeCell ref="H16:H18"/>
    <mergeCell ref="I16:J18"/>
    <mergeCell ref="F19:G21"/>
    <mergeCell ref="H19:H21"/>
    <mergeCell ref="I19:J21"/>
    <mergeCell ref="B23:E23"/>
    <mergeCell ref="F23:H23"/>
    <mergeCell ref="I23:J23"/>
    <mergeCell ref="H30:K30"/>
    <mergeCell ref="H31:K31"/>
    <mergeCell ref="B33:C33"/>
    <mergeCell ref="D33:E33"/>
    <mergeCell ref="F33:G33"/>
    <mergeCell ref="H33:K33"/>
    <mergeCell ref="B32:C32"/>
    <mergeCell ref="D32:E32"/>
    <mergeCell ref="F32:G32"/>
    <mergeCell ref="F30:G30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8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7" width="15.6640625" customWidth="1"/>
    <col min="8" max="8" width="22.6640625" customWidth="1"/>
    <col min="9" max="256" width="8.83203125" customWidth="1"/>
  </cols>
  <sheetData>
    <row r="1" spans="1:11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4" x14ac:dyDescent="0.15">
      <c r="A3" s="30"/>
      <c r="B3" s="32" t="str">
        <f>Pools!B79</f>
        <v>PM Pool - 2:30pm Start</v>
      </c>
      <c r="C3" s="37"/>
      <c r="D3" s="30"/>
      <c r="E3" s="30"/>
    </row>
    <row r="4" spans="1:11" s="26" customFormat="1" ht="14" x14ac:dyDescent="0.15">
      <c r="A4" s="38" t="s">
        <v>4</v>
      </c>
      <c r="B4" s="26" t="str">
        <f>Pools!B80</f>
        <v>Greenwood Elem Ct. 21</v>
      </c>
    </row>
    <row r="5" spans="1:11" s="26" customFormat="1" ht="14" x14ac:dyDescent="0.15">
      <c r="A5" s="38" t="s">
        <v>5</v>
      </c>
      <c r="B5" s="26" t="str">
        <f>Pools!A78</f>
        <v>Division IV-B</v>
      </c>
    </row>
    <row r="7" spans="1:11" s="7" customFormat="1" ht="14" x14ac:dyDescent="0.15">
      <c r="A7" s="335" t="s">
        <v>161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</row>
    <row r="9" spans="1:11" x14ac:dyDescent="0.15">
      <c r="A9" s="11" t="s">
        <v>22</v>
      </c>
      <c r="B9" s="27" t="s">
        <v>28</v>
      </c>
      <c r="D9" s="11"/>
      <c r="E9" s="11"/>
    </row>
    <row r="10" spans="1:11" x14ac:dyDescent="0.15">
      <c r="A10" s="11" t="s">
        <v>23</v>
      </c>
      <c r="B10" s="13">
        <v>21</v>
      </c>
      <c r="C10" s="13"/>
      <c r="D10" s="11"/>
      <c r="E10" s="11"/>
    </row>
    <row r="12" spans="1:11" s="1" customFormat="1" x14ac:dyDescent="0.15">
      <c r="A12" s="3" t="s">
        <v>6</v>
      </c>
      <c r="B12" s="337" t="str">
        <f>A13</f>
        <v>WTX 13 Grey</v>
      </c>
      <c r="C12" s="338"/>
      <c r="D12" s="337" t="str">
        <f>A16</f>
        <v>PBEVC Saints 13</v>
      </c>
      <c r="E12" s="339"/>
      <c r="F12" s="341" t="str">
        <f>A19</f>
        <v>3:23 Fury 132</v>
      </c>
      <c r="G12" s="339"/>
      <c r="H12" s="3" t="s">
        <v>7</v>
      </c>
      <c r="I12" s="337" t="s">
        <v>8</v>
      </c>
      <c r="J12" s="339"/>
    </row>
    <row r="13" spans="1:11" s="41" customFormat="1" ht="24" customHeight="1" x14ac:dyDescent="0.2">
      <c r="A13" s="344" t="str">
        <f>Pools!B82</f>
        <v>WTX 13 Grey</v>
      </c>
      <c r="B13" s="347"/>
      <c r="C13" s="348"/>
      <c r="D13" s="40"/>
      <c r="E13" s="40"/>
      <c r="F13" s="40"/>
      <c r="G13" s="40"/>
      <c r="H13" s="344">
        <v>1</v>
      </c>
      <c r="I13" s="353"/>
      <c r="J13" s="354"/>
    </row>
    <row r="14" spans="1:11" s="41" customFormat="1" ht="24" customHeight="1" x14ac:dyDescent="0.2">
      <c r="A14" s="345"/>
      <c r="B14" s="349"/>
      <c r="C14" s="350"/>
      <c r="D14" s="40"/>
      <c r="E14" s="40"/>
      <c r="F14" s="40"/>
      <c r="G14" s="40"/>
      <c r="H14" s="345"/>
      <c r="I14" s="355"/>
      <c r="J14" s="356"/>
    </row>
    <row r="15" spans="1:11" s="41" customFormat="1" ht="24" customHeight="1" x14ac:dyDescent="0.2">
      <c r="A15" s="346"/>
      <c r="B15" s="351"/>
      <c r="C15" s="352"/>
      <c r="D15" s="40"/>
      <c r="E15" s="40"/>
      <c r="F15" s="40"/>
      <c r="G15" s="40"/>
      <c r="H15" s="346"/>
      <c r="I15" s="357"/>
      <c r="J15" s="358"/>
    </row>
    <row r="16" spans="1:11" s="41" customFormat="1" ht="24" customHeight="1" x14ac:dyDescent="0.2">
      <c r="A16" s="344" t="str">
        <f>Pools!B83</f>
        <v>PBEVC Saints 13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344">
        <v>2</v>
      </c>
      <c r="I16" s="353"/>
      <c r="J16" s="354"/>
    </row>
    <row r="17" spans="1:11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345"/>
      <c r="I17" s="355"/>
      <c r="J17" s="356"/>
    </row>
    <row r="18" spans="1:11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346"/>
      <c r="I18" s="357"/>
      <c r="J18" s="358"/>
    </row>
    <row r="19" spans="1:11" s="41" customFormat="1" ht="24" customHeight="1" x14ac:dyDescent="0.2">
      <c r="A19" s="344" t="str">
        <f>Pools!B84</f>
        <v>3:23 Fury 132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347"/>
      <c r="G19" s="348"/>
      <c r="H19" s="344">
        <v>3</v>
      </c>
      <c r="I19" s="353"/>
      <c r="J19" s="354"/>
    </row>
    <row r="20" spans="1:11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349"/>
      <c r="G20" s="350"/>
      <c r="H20" s="345"/>
      <c r="I20" s="355"/>
      <c r="J20" s="356"/>
    </row>
    <row r="21" spans="1:11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351"/>
      <c r="G21" s="352"/>
      <c r="H21" s="346"/>
      <c r="I21" s="357"/>
      <c r="J21" s="358"/>
    </row>
    <row r="22" spans="1:11" s="41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15">
      <c r="B23" s="336" t="s">
        <v>9</v>
      </c>
      <c r="C23" s="336"/>
      <c r="D23" s="336"/>
      <c r="E23" s="336"/>
      <c r="F23" s="336" t="s">
        <v>10</v>
      </c>
      <c r="G23" s="336"/>
      <c r="H23" s="336"/>
      <c r="I23" s="336" t="s">
        <v>11</v>
      </c>
      <c r="J23" s="336"/>
    </row>
    <row r="24" spans="1:11" x14ac:dyDescent="0.15">
      <c r="A24" s="1"/>
      <c r="B24" s="337" t="s">
        <v>12</v>
      </c>
      <c r="C24" s="338"/>
      <c r="D24" s="338" t="s">
        <v>13</v>
      </c>
      <c r="E24" s="338"/>
      <c r="F24" s="338" t="s">
        <v>12</v>
      </c>
      <c r="G24" s="338"/>
      <c r="H24" s="9" t="s">
        <v>13</v>
      </c>
      <c r="I24" s="9" t="s">
        <v>14</v>
      </c>
      <c r="J24" s="9" t="s">
        <v>15</v>
      </c>
      <c r="K24" s="10" t="s">
        <v>16</v>
      </c>
    </row>
    <row r="25" spans="1:11" s="1" customFormat="1" ht="24" customHeight="1" x14ac:dyDescent="0.15">
      <c r="A25" s="2" t="str">
        <f>A13</f>
        <v>WTX 13 Grey</v>
      </c>
      <c r="B25" s="342"/>
      <c r="C25" s="343"/>
      <c r="D25" s="342"/>
      <c r="E25" s="343"/>
      <c r="F25" s="342"/>
      <c r="G25" s="343"/>
      <c r="H25" s="44"/>
      <c r="I25" s="45">
        <f>IF(D13+D14+D15+F13+F14+F15=0,0,D13+D14+D15+F13+F14+F15)</f>
        <v>0</v>
      </c>
      <c r="J25" s="45">
        <f>E13+E14+E15+G13+G14+G15</f>
        <v>0</v>
      </c>
      <c r="K25" s="45">
        <f>I25-J25</f>
        <v>0</v>
      </c>
    </row>
    <row r="26" spans="1:11" ht="24" customHeight="1" x14ac:dyDescent="0.15">
      <c r="A26" s="2" t="str">
        <f>A16</f>
        <v>PBEVC Saints 13</v>
      </c>
      <c r="B26" s="342"/>
      <c r="C26" s="343"/>
      <c r="D26" s="342"/>
      <c r="E26" s="343"/>
      <c r="F26" s="342"/>
      <c r="G26" s="343"/>
      <c r="H26" s="44"/>
      <c r="I26" s="45" t="e">
        <f>IF(B16+B17+B18+F16+F17+F18=0,0,B16+B17+B18+F16+F17+F18)</f>
        <v>#VALUE!</v>
      </c>
      <c r="J26" s="45" t="e">
        <f>C16+C17+C18+G16+G17+G18</f>
        <v>#VALUE!</v>
      </c>
      <c r="K26" s="45" t="e">
        <f>I26-J26</f>
        <v>#VALUE!</v>
      </c>
    </row>
    <row r="27" spans="1:11" ht="24" customHeight="1" x14ac:dyDescent="0.15">
      <c r="A27" s="2" t="str">
        <f>A19</f>
        <v>3:23 Fury 132</v>
      </c>
      <c r="B27" s="342"/>
      <c r="C27" s="343"/>
      <c r="D27" s="342"/>
      <c r="E27" s="343"/>
      <c r="F27" s="342"/>
      <c r="G27" s="343"/>
      <c r="H27" s="44"/>
      <c r="I27" s="45" t="e">
        <f>B19+B20+B21+D19+D20+D21</f>
        <v>#VALUE!</v>
      </c>
      <c r="J27" s="45" t="e">
        <f>C19+C20+C21+E19+E20+E21</f>
        <v>#VALUE!</v>
      </c>
      <c r="K27" s="45" t="e">
        <f>I27-J27</f>
        <v>#VALUE!</v>
      </c>
    </row>
    <row r="28" spans="1:11" x14ac:dyDescent="0.15">
      <c r="A28" s="8"/>
      <c r="B28" s="340">
        <f>SUM(B25:C27)</f>
        <v>0</v>
      </c>
      <c r="C28" s="340"/>
      <c r="D28" s="340">
        <f>SUM(D25:E27)</f>
        <v>0</v>
      </c>
      <c r="E28" s="340"/>
      <c r="F28" s="340">
        <f>SUM(F25:G27)</f>
        <v>0</v>
      </c>
      <c r="G28" s="340"/>
      <c r="H28" s="46">
        <f>SUM(H25:H27)</f>
        <v>0</v>
      </c>
      <c r="I28" s="46" t="e">
        <f>SUM(I25:I27)</f>
        <v>#VALUE!</v>
      </c>
      <c r="J28" s="46" t="e">
        <f>SUM(J25:J27)</f>
        <v>#VALUE!</v>
      </c>
      <c r="K28" s="46" t="e">
        <f>SUM(K25:K27)</f>
        <v>#VALUE!</v>
      </c>
    </row>
    <row r="29" spans="1:11" ht="24" customHeight="1" x14ac:dyDescent="0.15"/>
    <row r="30" spans="1:11" ht="24" customHeight="1" x14ac:dyDescent="0.15">
      <c r="A30" s="3"/>
      <c r="B30" s="337" t="s">
        <v>17</v>
      </c>
      <c r="C30" s="339"/>
      <c r="D30" s="337" t="s">
        <v>17</v>
      </c>
      <c r="E30" s="339"/>
      <c r="F30" s="334" t="s">
        <v>18</v>
      </c>
      <c r="G30" s="334"/>
      <c r="H30" s="359" t="s">
        <v>162</v>
      </c>
      <c r="I30" s="359"/>
      <c r="J30" s="359"/>
      <c r="K30" s="359"/>
    </row>
    <row r="31" spans="1:11" ht="18" customHeight="1" x14ac:dyDescent="0.15">
      <c r="A31" s="3" t="s">
        <v>19</v>
      </c>
      <c r="B31" s="337" t="str">
        <f>A13</f>
        <v>WTX 13 Grey</v>
      </c>
      <c r="C31" s="339"/>
      <c r="D31" s="337" t="str">
        <f>A19</f>
        <v>3:23 Fury 132</v>
      </c>
      <c r="E31" s="339"/>
      <c r="F31" s="334" t="str">
        <f>A16</f>
        <v>PBEVC Saints 13</v>
      </c>
      <c r="G31" s="334"/>
      <c r="H31" s="359" t="s">
        <v>144</v>
      </c>
      <c r="I31" s="359"/>
      <c r="J31" s="359"/>
      <c r="K31" s="359"/>
    </row>
    <row r="32" spans="1:11" ht="18" customHeight="1" x14ac:dyDescent="0.15">
      <c r="A32" s="3" t="s">
        <v>20</v>
      </c>
      <c r="B32" s="337" t="str">
        <f>A16</f>
        <v>PBEVC Saints 13</v>
      </c>
      <c r="C32" s="339"/>
      <c r="D32" s="337" t="str">
        <f>A19</f>
        <v>3:23 Fury 132</v>
      </c>
      <c r="E32" s="339"/>
      <c r="F32" s="334" t="str">
        <f>A13</f>
        <v>WTX 13 Grey</v>
      </c>
      <c r="G32" s="334"/>
      <c r="H32" s="18"/>
      <c r="I32" s="18"/>
      <c r="J32" s="18"/>
      <c r="K32" s="18"/>
    </row>
    <row r="33" spans="1:11" ht="18" customHeight="1" x14ac:dyDescent="0.15">
      <c r="A33" s="3" t="s">
        <v>21</v>
      </c>
      <c r="B33" s="337" t="str">
        <f>A13</f>
        <v>WTX 13 Grey</v>
      </c>
      <c r="C33" s="339"/>
      <c r="D33" s="337" t="str">
        <f>A16</f>
        <v>PBEVC Saints 13</v>
      </c>
      <c r="E33" s="339"/>
      <c r="F33" s="334" t="str">
        <f>A19</f>
        <v>3:23 Fury 132</v>
      </c>
      <c r="G33" s="334"/>
      <c r="H33" s="359" t="s">
        <v>163</v>
      </c>
      <c r="I33" s="359"/>
      <c r="J33" s="359"/>
      <c r="K33" s="359"/>
    </row>
    <row r="34" spans="1:11" ht="18" customHeight="1" x14ac:dyDescent="0.15">
      <c r="F34" s="8"/>
      <c r="G34" s="8"/>
      <c r="H34" s="359" t="s">
        <v>145</v>
      </c>
      <c r="I34" s="359"/>
      <c r="J34" s="359"/>
      <c r="K34" s="359"/>
    </row>
    <row r="35" spans="1:11" ht="18" customHeight="1" x14ac:dyDescent="0.15">
      <c r="A35" s="360"/>
      <c r="B35" s="360"/>
      <c r="C35" s="360"/>
      <c r="D35" s="360"/>
      <c r="E35" s="360"/>
      <c r="F35" s="360"/>
      <c r="G35" s="12"/>
    </row>
    <row r="36" spans="1:11" ht="18" customHeight="1" x14ac:dyDescent="0.2">
      <c r="A36" s="361" t="s">
        <v>212</v>
      </c>
      <c r="B36" s="361"/>
      <c r="C36" s="361"/>
      <c r="D36" s="361"/>
      <c r="E36" s="361"/>
      <c r="F36" s="361"/>
      <c r="G36" s="194"/>
      <c r="H36" s="194"/>
      <c r="I36" s="28"/>
    </row>
    <row r="37" spans="1:11" ht="18" customHeight="1" x14ac:dyDescent="0.15"/>
    <row r="38" spans="1:11" ht="18" customHeight="1" x14ac:dyDescent="0.15"/>
  </sheetData>
  <mergeCells count="55">
    <mergeCell ref="F28:G28"/>
    <mergeCell ref="B30:C30"/>
    <mergeCell ref="F27:G27"/>
    <mergeCell ref="F30:G30"/>
    <mergeCell ref="B28:C28"/>
    <mergeCell ref="B31:C31"/>
    <mergeCell ref="B27:C27"/>
    <mergeCell ref="D27:E27"/>
    <mergeCell ref="D31:E31"/>
    <mergeCell ref="A19:A21"/>
    <mergeCell ref="A16:A18"/>
    <mergeCell ref="D28:E28"/>
    <mergeCell ref="D16:E18"/>
    <mergeCell ref="B24:C24"/>
    <mergeCell ref="D24:E24"/>
    <mergeCell ref="B12:C12"/>
    <mergeCell ref="D12:E12"/>
    <mergeCell ref="F12:G12"/>
    <mergeCell ref="A36:F36"/>
    <mergeCell ref="H34:K34"/>
    <mergeCell ref="A35:F35"/>
    <mergeCell ref="B26:C26"/>
    <mergeCell ref="D26:E26"/>
    <mergeCell ref="A13:A15"/>
    <mergeCell ref="B13:C15"/>
    <mergeCell ref="D32:E32"/>
    <mergeCell ref="F32:G32"/>
    <mergeCell ref="B32:C32"/>
    <mergeCell ref="D30:E30"/>
    <mergeCell ref="A1:K1"/>
    <mergeCell ref="A2:K2"/>
    <mergeCell ref="A7:K7"/>
    <mergeCell ref="I12:J12"/>
    <mergeCell ref="H13:H15"/>
    <mergeCell ref="H16:H18"/>
    <mergeCell ref="H31:K31"/>
    <mergeCell ref="I13:J15"/>
    <mergeCell ref="F19:G21"/>
    <mergeCell ref="H19:H21"/>
    <mergeCell ref="I19:J21"/>
    <mergeCell ref="B23:E23"/>
    <mergeCell ref="F23:H23"/>
    <mergeCell ref="I23:J23"/>
    <mergeCell ref="F26:G26"/>
    <mergeCell ref="I16:J18"/>
    <mergeCell ref="B33:C33"/>
    <mergeCell ref="D33:E33"/>
    <mergeCell ref="F33:G33"/>
    <mergeCell ref="H33:K33"/>
    <mergeCell ref="F31:G31"/>
    <mergeCell ref="F24:G24"/>
    <mergeCell ref="B25:C25"/>
    <mergeCell ref="D25:E25"/>
    <mergeCell ref="F25:G25"/>
    <mergeCell ref="H30:K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Pools!C79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Pools!C80</f>
        <v>Horseshoe Arena Ct. 15</v>
      </c>
    </row>
    <row r="5" spans="1:13" s="26" customFormat="1" ht="14" x14ac:dyDescent="0.15">
      <c r="A5" s="38" t="s">
        <v>5</v>
      </c>
      <c r="B5" s="26" t="str">
        <f>Pools!A78</f>
        <v>Division IV-B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15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3:23 Impact 131</v>
      </c>
      <c r="C12" s="338"/>
      <c r="D12" s="337" t="str">
        <f>A16</f>
        <v>NLVC 14 Red</v>
      </c>
      <c r="E12" s="339"/>
      <c r="F12" s="337" t="str">
        <f>A19</f>
        <v>PVC 13 Chaos</v>
      </c>
      <c r="G12" s="339"/>
      <c r="H12" s="341" t="str">
        <f>A22</f>
        <v>PBEVC Amped 13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Pools!C82</f>
        <v>3:23 Impact 131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Pools!C83</f>
        <v>NLVC 14 Red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Pools!C84</f>
        <v>PVC 13 Chaos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Pools!C85</f>
        <v>PBEVC Amped 13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3:23 Impact 131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NLVC 14 Red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PVC 13 Chaos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Amped 13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3:23 Impact 131</v>
      </c>
      <c r="C35" s="339"/>
      <c r="D35" s="337" t="str">
        <f>A30</f>
        <v>PVC 13 Chaos</v>
      </c>
      <c r="E35" s="339"/>
      <c r="F35" s="334" t="str">
        <f>A16</f>
        <v>NLVC 14 Red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NLVC 14 Red</v>
      </c>
      <c r="C36" s="339"/>
      <c r="D36" s="337" t="str">
        <f>A22</f>
        <v>PBEVC Amped 13</v>
      </c>
      <c r="E36" s="339"/>
      <c r="F36" s="334" t="str">
        <f>A13</f>
        <v>3:23 Impact 131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3:23 Impact 131</v>
      </c>
      <c r="C37" s="339"/>
      <c r="D37" s="337" t="str">
        <f>A31</f>
        <v>PBEVC Amped 13</v>
      </c>
      <c r="E37" s="339"/>
      <c r="F37" s="334" t="str">
        <f>A30</f>
        <v>PVC 13 Chaos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NLVC 14 Red</v>
      </c>
      <c r="C38" s="339"/>
      <c r="D38" s="337" t="str">
        <f>A30</f>
        <v>PVC 13 Chaos</v>
      </c>
      <c r="E38" s="339"/>
      <c r="F38" s="334" t="str">
        <f>A28</f>
        <v>3:23 Impact 131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PVC 13 Chaos</v>
      </c>
      <c r="C39" s="339"/>
      <c r="D39" s="337" t="str">
        <f>A31</f>
        <v>PBEVC Amped 13</v>
      </c>
      <c r="E39" s="339"/>
      <c r="F39" s="334" t="str">
        <f>A16</f>
        <v>NLVC 14 Red</v>
      </c>
      <c r="G39" s="334"/>
    </row>
    <row r="40" spans="1:12" ht="18" customHeight="1" x14ac:dyDescent="0.15">
      <c r="A40" s="3" t="s">
        <v>26</v>
      </c>
      <c r="B40" s="337" t="str">
        <f>A13</f>
        <v>3:23 Impact 131</v>
      </c>
      <c r="C40" s="339"/>
      <c r="D40" s="337" t="str">
        <f>A29</f>
        <v>NLVC 14 Red</v>
      </c>
      <c r="E40" s="339"/>
      <c r="F40" s="334" t="str">
        <f>A22</f>
        <v>PBEVC Amped 13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Pools!D79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Pools!D80</f>
        <v>Horseshoe Arena Ct. 15</v>
      </c>
    </row>
    <row r="5" spans="1:13" s="26" customFormat="1" ht="14" x14ac:dyDescent="0.15">
      <c r="A5" s="38" t="s">
        <v>5</v>
      </c>
      <c r="B5" s="26" t="str">
        <f>Pools!A78</f>
        <v>Division IV-B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3">
        <v>15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NLVC 13 Royal</v>
      </c>
      <c r="C12" s="338"/>
      <c r="D12" s="337" t="str">
        <f>A16</f>
        <v>PVC Xtreme 13</v>
      </c>
      <c r="E12" s="339"/>
      <c r="F12" s="337" t="str">
        <f>A19</f>
        <v>NLVC 13 White</v>
      </c>
      <c r="G12" s="339"/>
      <c r="H12" s="341" t="str">
        <f>A22</f>
        <v>PBEVC Hazard 13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Pools!D82</f>
        <v>NLVC 13 Royal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Pools!D83</f>
        <v>PVC Xtreme 13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Pools!D84</f>
        <v>NLVC 13 White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Pools!D85</f>
        <v>PBEVC Hazard 13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NLVC 13 Royal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PVC Xtreme 13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NLVC 13 White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Hazard 13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NLVC 13 Royal</v>
      </c>
      <c r="C35" s="339"/>
      <c r="D35" s="337" t="str">
        <f>A30</f>
        <v>NLVC 13 White</v>
      </c>
      <c r="E35" s="339"/>
      <c r="F35" s="334" t="str">
        <f>A16</f>
        <v>PVC Xtreme 13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PVC Xtreme 13</v>
      </c>
      <c r="C36" s="339"/>
      <c r="D36" s="337" t="str">
        <f>A22</f>
        <v>PBEVC Hazard 13</v>
      </c>
      <c r="E36" s="339"/>
      <c r="F36" s="334" t="str">
        <f>A13</f>
        <v>NLVC 13 Royal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NLVC 13 Royal</v>
      </c>
      <c r="C37" s="339"/>
      <c r="D37" s="337" t="str">
        <f>A31</f>
        <v>PBEVC Hazard 13</v>
      </c>
      <c r="E37" s="339"/>
      <c r="F37" s="334" t="str">
        <f>A30</f>
        <v>NLVC 13 White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PVC Xtreme 13</v>
      </c>
      <c r="C38" s="339"/>
      <c r="D38" s="337" t="str">
        <f>A30</f>
        <v>NLVC 13 White</v>
      </c>
      <c r="E38" s="339"/>
      <c r="F38" s="334" t="str">
        <f>A28</f>
        <v>NLVC 13 Royal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NLVC 13 White</v>
      </c>
      <c r="C39" s="339"/>
      <c r="D39" s="337" t="str">
        <f>A31</f>
        <v>PBEVC Hazard 13</v>
      </c>
      <c r="E39" s="339"/>
      <c r="F39" s="334" t="str">
        <f>A16</f>
        <v>PVC Xtreme 13</v>
      </c>
      <c r="G39" s="334"/>
    </row>
    <row r="40" spans="1:12" ht="18" customHeight="1" x14ac:dyDescent="0.15">
      <c r="A40" s="3" t="s">
        <v>26</v>
      </c>
      <c r="B40" s="337" t="str">
        <f>A13</f>
        <v>NLVC 13 Royal</v>
      </c>
      <c r="C40" s="339"/>
      <c r="D40" s="337" t="str">
        <f>A29</f>
        <v>PVC Xtreme 13</v>
      </c>
      <c r="E40" s="339"/>
      <c r="F40" s="334" t="str">
        <f>A22</f>
        <v>PBEVC Hazard 13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Pools!D11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Pools!D12</f>
        <v>Horseshoe Pavillion Ct. 3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ARVC 18N1 Adidas</v>
      </c>
      <c r="C12" s="338"/>
      <c r="D12" s="337" t="str">
        <f>A16</f>
        <v>Tx MVP Dynasty 17</v>
      </c>
      <c r="E12" s="339"/>
      <c r="F12" s="337" t="str">
        <f>A19</f>
        <v>NLVC 17 National</v>
      </c>
      <c r="G12" s="339"/>
      <c r="H12" s="341" t="str">
        <f>A22</f>
        <v>Outlaw Aces 18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Pools!D14</f>
        <v>ARVC 18N1 Adidas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Pools!D15</f>
        <v>Tx MVP Dynasty 17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Pools!D16</f>
        <v>NLVC 17 National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Pools!D17</f>
        <v>Outlaw Aces 18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18N1 Adidas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Tx MVP Dynasty 17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NLVC 17 National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Outlaw Aces 18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ARVC 18N1 Adidas</v>
      </c>
      <c r="C35" s="339"/>
      <c r="D35" s="337" t="str">
        <f>A30</f>
        <v>NLVC 17 National</v>
      </c>
      <c r="E35" s="339"/>
      <c r="F35" s="334" t="str">
        <f>A16</f>
        <v>Tx MVP Dynasty 17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Tx MVP Dynasty 17</v>
      </c>
      <c r="C36" s="339"/>
      <c r="D36" s="337" t="str">
        <f>A22</f>
        <v>Outlaw Aces 18</v>
      </c>
      <c r="E36" s="339"/>
      <c r="F36" s="334" t="str">
        <f>A13</f>
        <v>ARVC 18N1 Adidas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ARVC 18N1 Adidas</v>
      </c>
      <c r="C37" s="339"/>
      <c r="D37" s="337" t="str">
        <f>A31</f>
        <v>Outlaw Aces 18</v>
      </c>
      <c r="E37" s="339"/>
      <c r="F37" s="334" t="str">
        <f>A30</f>
        <v>NLVC 17 National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Tx MVP Dynasty 17</v>
      </c>
      <c r="C38" s="339"/>
      <c r="D38" s="337" t="str">
        <f>A30</f>
        <v>NLVC 17 National</v>
      </c>
      <c r="E38" s="339"/>
      <c r="F38" s="334" t="str">
        <f>A28</f>
        <v>ARVC 18N1 Adidas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NLVC 17 National</v>
      </c>
      <c r="C39" s="339"/>
      <c r="D39" s="337" t="str">
        <f>A31</f>
        <v>Outlaw Aces 18</v>
      </c>
      <c r="E39" s="339"/>
      <c r="F39" s="334" t="str">
        <f>A16</f>
        <v>Tx MVP Dynasty 17</v>
      </c>
      <c r="G39" s="334"/>
    </row>
    <row r="40" spans="1:12" ht="18" customHeight="1" x14ac:dyDescent="0.15">
      <c r="A40" s="3" t="s">
        <v>26</v>
      </c>
      <c r="B40" s="337" t="str">
        <f>A13</f>
        <v>ARVC 18N1 Adidas</v>
      </c>
      <c r="C40" s="339"/>
      <c r="D40" s="337" t="str">
        <f>A29</f>
        <v>Tx MVP Dynasty 17</v>
      </c>
      <c r="E40" s="339"/>
      <c r="F40" s="334" t="str">
        <f>A22</f>
        <v>Outlaw Aces 18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Pools!B87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Pools!B88</f>
        <v>Greenwood Elem Ct. 21</v>
      </c>
    </row>
    <row r="5" spans="1:13" s="26" customFormat="1" ht="14" x14ac:dyDescent="0.15">
      <c r="A5" s="38" t="s">
        <v>5</v>
      </c>
      <c r="B5" s="26" t="str">
        <f>Pools!A78</f>
        <v>Division IV-B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75</v>
      </c>
      <c r="D9" s="11"/>
      <c r="E9" s="11"/>
      <c r="F9" s="11"/>
      <c r="G9" s="11"/>
    </row>
    <row r="10" spans="1:13" x14ac:dyDescent="0.15">
      <c r="A10" s="11" t="s">
        <v>23</v>
      </c>
      <c r="B10" s="13">
        <v>21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MVC Reload 13</v>
      </c>
      <c r="C12" s="338"/>
      <c r="D12" s="337" t="str">
        <f>A16</f>
        <v>915 United 12 Alan</v>
      </c>
      <c r="E12" s="339"/>
      <c r="F12" s="337" t="str">
        <f>A19</f>
        <v>Midland Smash 13</v>
      </c>
      <c r="G12" s="339"/>
      <c r="H12" s="341" t="str">
        <f>A22</f>
        <v>PBEVC Triple Point Red 13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Pools!B90</f>
        <v>MVC Reload 13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Pools!B91</f>
        <v>915 United 12 Alan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Pools!B92</f>
        <v>Midland Smash 13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Pools!B93</f>
        <v>PBEVC Triple Point Red 13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MVC Reload 13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915 United 12 Alan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Midland Smash 13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Triple Point Red 13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MVC Reload 13</v>
      </c>
      <c r="C35" s="339"/>
      <c r="D35" s="337" t="str">
        <f>A30</f>
        <v>Midland Smash 13</v>
      </c>
      <c r="E35" s="339"/>
      <c r="F35" s="334" t="str">
        <f>A16</f>
        <v>915 United 12 Alan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915 United 12 Alan</v>
      </c>
      <c r="C36" s="339"/>
      <c r="D36" s="337" t="str">
        <f>A22</f>
        <v>PBEVC Triple Point Red 13</v>
      </c>
      <c r="E36" s="339"/>
      <c r="F36" s="334" t="str">
        <f>A13</f>
        <v>MVC Reload 13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MVC Reload 13</v>
      </c>
      <c r="C37" s="339"/>
      <c r="D37" s="337" t="str">
        <f>A31</f>
        <v>PBEVC Triple Point Red 13</v>
      </c>
      <c r="E37" s="339"/>
      <c r="F37" s="334" t="str">
        <f>A30</f>
        <v>Midland Smash 13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915 United 12 Alan</v>
      </c>
      <c r="C38" s="339"/>
      <c r="D38" s="337" t="str">
        <f>A30</f>
        <v>Midland Smash 13</v>
      </c>
      <c r="E38" s="339"/>
      <c r="F38" s="334" t="str">
        <f>A28</f>
        <v>MVC Reload 13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Midland Smash 13</v>
      </c>
      <c r="C39" s="339"/>
      <c r="D39" s="337" t="str">
        <f>A31</f>
        <v>PBEVC Triple Point Red 13</v>
      </c>
      <c r="E39" s="339"/>
      <c r="F39" s="334" t="str">
        <f>A16</f>
        <v>915 United 12 Alan</v>
      </c>
      <c r="G39" s="334"/>
    </row>
    <row r="40" spans="1:12" ht="18" customHeight="1" x14ac:dyDescent="0.15">
      <c r="A40" s="3" t="s">
        <v>26</v>
      </c>
      <c r="B40" s="337" t="str">
        <f>A13</f>
        <v>MVC Reload 13</v>
      </c>
      <c r="C40" s="339"/>
      <c r="D40" s="337" t="str">
        <f>A29</f>
        <v>915 United 12 Alan</v>
      </c>
      <c r="E40" s="339"/>
      <c r="F40" s="334" t="str">
        <f>A22</f>
        <v>PBEVC Triple Point Red 13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B3" sqref="B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Pools!C87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Pools!C88</f>
        <v>Greenwood Elem Ct. 22</v>
      </c>
    </row>
    <row r="5" spans="1:13" s="26" customFormat="1" ht="14" x14ac:dyDescent="0.15">
      <c r="A5" s="38" t="s">
        <v>5</v>
      </c>
      <c r="B5" s="26" t="str">
        <f>Pools!A78</f>
        <v>Division IV-B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88</v>
      </c>
      <c r="D9" s="11"/>
      <c r="E9" s="11"/>
      <c r="F9" s="11"/>
      <c r="G9" s="11"/>
    </row>
    <row r="10" spans="1:13" x14ac:dyDescent="0.15">
      <c r="A10" s="11" t="s">
        <v>23</v>
      </c>
      <c r="B10" s="13">
        <v>22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WTX 13 White</v>
      </c>
      <c r="C12" s="338"/>
      <c r="D12" s="337" t="str">
        <f>A16</f>
        <v>PBEVC Xtreme 13</v>
      </c>
      <c r="E12" s="339"/>
      <c r="F12" s="337" t="str">
        <f>A19</f>
        <v>ALBVC 14</v>
      </c>
      <c r="G12" s="339"/>
      <c r="H12" s="341" t="str">
        <f>A22</f>
        <v>EP SOL Rodney 13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Pools!C90</f>
        <v>WTX 13 White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Pools!C91</f>
        <v>PBEVC Xtreme 13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Pools!C92</f>
        <v>ALBVC 14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Pools!C93</f>
        <v>EP SOL Rodney 13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WTX 13 White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PBEVC Xtreme 13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ALBVC 14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EP SOL Rodney 13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WTX 13 White</v>
      </c>
      <c r="C35" s="339"/>
      <c r="D35" s="337" t="str">
        <f>A30</f>
        <v>ALBVC 14</v>
      </c>
      <c r="E35" s="339"/>
      <c r="F35" s="334" t="str">
        <f>A16</f>
        <v>PBEVC Xtreme 13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PBEVC Xtreme 13</v>
      </c>
      <c r="C36" s="339"/>
      <c r="D36" s="337" t="str">
        <f>A22</f>
        <v>EP SOL Rodney 13</v>
      </c>
      <c r="E36" s="339"/>
      <c r="F36" s="334" t="str">
        <f>A13</f>
        <v>WTX 13 White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WTX 13 White</v>
      </c>
      <c r="C37" s="339"/>
      <c r="D37" s="337" t="str">
        <f>A31</f>
        <v>EP SOL Rodney 13</v>
      </c>
      <c r="E37" s="339"/>
      <c r="F37" s="334" t="str">
        <f>A30</f>
        <v>ALBVC 14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PBEVC Xtreme 13</v>
      </c>
      <c r="C38" s="339"/>
      <c r="D38" s="337" t="str">
        <f>A30</f>
        <v>ALBVC 14</v>
      </c>
      <c r="E38" s="339"/>
      <c r="F38" s="334" t="str">
        <f>A28</f>
        <v>WTX 13 White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ALBVC 14</v>
      </c>
      <c r="C39" s="339"/>
      <c r="D39" s="337" t="str">
        <f>A31</f>
        <v>EP SOL Rodney 13</v>
      </c>
      <c r="E39" s="339"/>
      <c r="F39" s="334" t="str">
        <f>A16</f>
        <v>PBEVC Xtreme 13</v>
      </c>
      <c r="G39" s="334"/>
    </row>
    <row r="40" spans="1:12" ht="18" customHeight="1" x14ac:dyDescent="0.15">
      <c r="A40" s="3" t="s">
        <v>26</v>
      </c>
      <c r="B40" s="337" t="str">
        <f>A13</f>
        <v>WTX 13 White</v>
      </c>
      <c r="C40" s="339"/>
      <c r="D40" s="337" t="str">
        <f>A29</f>
        <v>PBEVC Xtreme 13</v>
      </c>
      <c r="E40" s="339"/>
      <c r="F40" s="334" t="str">
        <f>A22</f>
        <v>EP SOL Rodney 13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F29:G29"/>
    <mergeCell ref="B27:C27"/>
    <mergeCell ref="D27:E27"/>
    <mergeCell ref="F27:G27"/>
    <mergeCell ref="A19:A21"/>
    <mergeCell ref="A13:A15"/>
    <mergeCell ref="B13:C15"/>
    <mergeCell ref="A16:A18"/>
    <mergeCell ref="D16:E18"/>
    <mergeCell ref="F26:H26"/>
    <mergeCell ref="F30:G30"/>
    <mergeCell ref="I26:J26"/>
    <mergeCell ref="B31:C31"/>
    <mergeCell ref="D31:E31"/>
    <mergeCell ref="F31:G31"/>
    <mergeCell ref="B28:C28"/>
    <mergeCell ref="D28:E28"/>
    <mergeCell ref="F28:G28"/>
    <mergeCell ref="B29:C29"/>
    <mergeCell ref="D29:E29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J16:J18"/>
    <mergeCell ref="B34:C34"/>
    <mergeCell ref="D34:E34"/>
    <mergeCell ref="F34:G34"/>
    <mergeCell ref="I34:L34"/>
    <mergeCell ref="B32:C32"/>
    <mergeCell ref="B26:D26"/>
    <mergeCell ref="D32:E32"/>
    <mergeCell ref="F32:G32"/>
    <mergeCell ref="B30:C30"/>
    <mergeCell ref="D30:E30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Pools!D87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Pools!D88</f>
        <v>Horseshoe Arena Ct. 16</v>
      </c>
    </row>
    <row r="5" spans="1:13" s="26" customFormat="1" ht="14" x14ac:dyDescent="0.15">
      <c r="A5" s="38" t="s">
        <v>5</v>
      </c>
      <c r="B5" s="26" t="str">
        <f>Pools!A78</f>
        <v>Division IV-B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106</v>
      </c>
      <c r="D9" s="11"/>
      <c r="E9" s="11"/>
      <c r="F9" s="11"/>
      <c r="G9" s="11"/>
    </row>
    <row r="10" spans="1:13" x14ac:dyDescent="0.15">
      <c r="A10" s="11" t="s">
        <v>23</v>
      </c>
      <c r="B10" s="13">
        <v>16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915 United 13 Victor</v>
      </c>
      <c r="C12" s="338"/>
      <c r="D12" s="337" t="str">
        <f>A16</f>
        <v>NLVC 14 White</v>
      </c>
      <c r="E12" s="339"/>
      <c r="F12" s="337" t="str">
        <f>A19</f>
        <v>PBEVC Toxic 13</v>
      </c>
      <c r="G12" s="339"/>
      <c r="H12" s="341" t="str">
        <f>A22</f>
        <v>PBEVC Explosion 13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Pools!D90</f>
        <v>915 United 13 Victor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Pools!D91</f>
        <v>NLVC 14 White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Pools!D92</f>
        <v>PBEVC Toxic 13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Pools!D93</f>
        <v>PBEVC Explosion 13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915 United 13 Victor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NLVC 14 White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Toxic 13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Explosion 13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915 United 13 Victor</v>
      </c>
      <c r="C35" s="339"/>
      <c r="D35" s="337" t="str">
        <f>A30</f>
        <v>PBEVC Toxic 13</v>
      </c>
      <c r="E35" s="339"/>
      <c r="F35" s="334" t="str">
        <f>A16</f>
        <v>NLVC 14 White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NLVC 14 White</v>
      </c>
      <c r="C36" s="339"/>
      <c r="D36" s="337" t="str">
        <f>A22</f>
        <v>PBEVC Explosion 13</v>
      </c>
      <c r="E36" s="339"/>
      <c r="F36" s="334" t="str">
        <f>A13</f>
        <v>915 United 13 Victor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915 United 13 Victor</v>
      </c>
      <c r="C37" s="339"/>
      <c r="D37" s="337" t="str">
        <f>A31</f>
        <v>PBEVC Explosion 13</v>
      </c>
      <c r="E37" s="339"/>
      <c r="F37" s="334" t="str">
        <f>A30</f>
        <v>PBEVC Toxic 13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NLVC 14 White</v>
      </c>
      <c r="C38" s="339"/>
      <c r="D38" s="337" t="str">
        <f>A30</f>
        <v>PBEVC Toxic 13</v>
      </c>
      <c r="E38" s="339"/>
      <c r="F38" s="334" t="str">
        <f>A28</f>
        <v>915 United 13 Victor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PBEVC Toxic 13</v>
      </c>
      <c r="C39" s="339"/>
      <c r="D39" s="337" t="str">
        <f>A31</f>
        <v>PBEVC Explosion 13</v>
      </c>
      <c r="E39" s="339"/>
      <c r="F39" s="334" t="str">
        <f>A16</f>
        <v>NLVC 14 White</v>
      </c>
      <c r="G39" s="334"/>
    </row>
    <row r="40" spans="1:12" ht="18" customHeight="1" x14ac:dyDescent="0.15">
      <c r="A40" s="3" t="s">
        <v>26</v>
      </c>
      <c r="B40" s="337" t="str">
        <f>A13</f>
        <v>915 United 13 Victor</v>
      </c>
      <c r="C40" s="339"/>
      <c r="D40" s="337" t="str">
        <f>A29</f>
        <v>NLVC 14 White</v>
      </c>
      <c r="E40" s="339"/>
      <c r="F40" s="334" t="str">
        <f>A22</f>
        <v>PBEVC Explosion 13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B1" workbookViewId="0">
      <selection activeCell="G8" sqref="G8"/>
    </sheetView>
  </sheetViews>
  <sheetFormatPr baseColWidth="10" defaultRowHeight="13" x14ac:dyDescent="0.15"/>
  <cols>
    <col min="1" max="1" width="20.6640625" customWidth="1"/>
    <col min="2" max="8" width="27.6640625" customWidth="1"/>
    <col min="9" max="9" width="20.6640625" customWidth="1"/>
    <col min="10" max="256" width="8.83203125" customWidth="1"/>
  </cols>
  <sheetData>
    <row r="1" spans="1:9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364"/>
      <c r="I1" s="364"/>
    </row>
    <row r="2" spans="1:9" ht="20.5" customHeight="1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</row>
    <row r="3" spans="1:9" ht="9.75" customHeight="1" x14ac:dyDescent="0.2">
      <c r="A3" s="365" t="s">
        <v>85</v>
      </c>
      <c r="B3" s="365"/>
      <c r="C3" s="365"/>
      <c r="D3" s="5"/>
      <c r="E3" s="5"/>
    </row>
    <row r="4" spans="1:9" ht="20" x14ac:dyDescent="0.2">
      <c r="A4" s="362" t="str">
        <f>Pools!A78</f>
        <v>Division IV-B</v>
      </c>
      <c r="B4" s="362"/>
      <c r="C4" s="362"/>
      <c r="D4" s="362"/>
      <c r="E4" s="362"/>
      <c r="F4" s="362"/>
      <c r="G4" s="362"/>
      <c r="H4" s="362"/>
      <c r="I4" s="362"/>
    </row>
    <row r="5" spans="1:9" ht="20" x14ac:dyDescent="0.2">
      <c r="A5" s="366" t="s">
        <v>43</v>
      </c>
      <c r="B5" s="366"/>
      <c r="C5" s="366"/>
      <c r="D5" s="366"/>
      <c r="E5" s="366"/>
      <c r="F5" s="366"/>
      <c r="G5" s="366"/>
      <c r="H5" s="366"/>
      <c r="I5" s="366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50"/>
      <c r="C7" s="48" t="s">
        <v>280</v>
      </c>
      <c r="D7" s="48" t="s">
        <v>281</v>
      </c>
      <c r="E7" s="51" t="s">
        <v>42</v>
      </c>
      <c r="F7" s="48" t="s">
        <v>282</v>
      </c>
      <c r="H7" s="50"/>
    </row>
    <row r="8" spans="1:9" ht="18" customHeight="1" x14ac:dyDescent="0.15">
      <c r="E8" s="19"/>
    </row>
    <row r="9" spans="1:9" ht="18" customHeight="1" x14ac:dyDescent="0.15">
      <c r="A9" s="367" t="s">
        <v>41</v>
      </c>
      <c r="B9" s="367"/>
      <c r="C9" s="367"/>
      <c r="D9" s="367"/>
      <c r="E9" s="367"/>
      <c r="F9" s="367"/>
      <c r="G9" s="367"/>
      <c r="H9" s="367"/>
      <c r="I9" s="367"/>
    </row>
    <row r="10" spans="1:9" ht="28.5" customHeight="1" x14ac:dyDescent="0.15">
      <c r="D10" s="48"/>
      <c r="E10" s="51"/>
      <c r="F10" s="48"/>
      <c r="G10" s="48"/>
      <c r="H10" s="48"/>
    </row>
    <row r="11" spans="1:9" ht="28.5" customHeight="1" thickBot="1" x14ac:dyDescent="0.2">
      <c r="B11" s="6"/>
      <c r="C11" s="6"/>
      <c r="D11" s="6"/>
      <c r="E11" s="16" t="s">
        <v>31</v>
      </c>
      <c r="F11" s="6"/>
      <c r="G11" s="6"/>
      <c r="H11" s="6"/>
    </row>
    <row r="12" spans="1:9" ht="28.5" customHeight="1" x14ac:dyDescent="0.15">
      <c r="B12" s="6"/>
      <c r="C12" s="6"/>
      <c r="D12" s="6"/>
      <c r="E12" s="239" t="s">
        <v>111</v>
      </c>
      <c r="F12" s="6"/>
      <c r="G12" s="6"/>
      <c r="H12" s="6"/>
      <c r="I12" s="49"/>
    </row>
    <row r="13" spans="1:9" ht="28.5" customHeight="1" thickBot="1" x14ac:dyDescent="0.2">
      <c r="B13" s="6"/>
      <c r="C13" s="240"/>
      <c r="D13" s="240"/>
      <c r="E13" s="241" t="str">
        <f>E20</f>
        <v>Horseshoe Arena Ct. 13</v>
      </c>
      <c r="F13" s="240"/>
      <c r="G13" s="240"/>
      <c r="H13" s="6"/>
      <c r="I13" s="49"/>
    </row>
    <row r="14" spans="1:9" ht="28.5" customHeight="1" x14ac:dyDescent="0.15">
      <c r="B14" s="6"/>
      <c r="C14" s="242"/>
      <c r="D14" s="6"/>
      <c r="E14" s="243" t="s">
        <v>91</v>
      </c>
      <c r="F14" s="6"/>
      <c r="G14" s="244"/>
      <c r="H14" s="6"/>
      <c r="I14" s="49"/>
    </row>
    <row r="15" spans="1:9" ht="28.5" customHeight="1" thickBot="1" x14ac:dyDescent="0.2">
      <c r="B15" s="6"/>
      <c r="C15" s="245"/>
      <c r="D15" s="6"/>
      <c r="E15" s="246"/>
      <c r="F15" s="6"/>
      <c r="G15" s="247"/>
      <c r="H15" s="6"/>
      <c r="I15" s="49"/>
    </row>
    <row r="16" spans="1:9" ht="28.5" customHeight="1" x14ac:dyDescent="0.15">
      <c r="B16" s="6"/>
      <c r="C16" s="245"/>
      <c r="D16" s="190"/>
      <c r="E16" s="248" t="s">
        <v>112</v>
      </c>
      <c r="F16" s="6"/>
      <c r="G16" s="247"/>
      <c r="H16" s="6"/>
      <c r="I16" s="49"/>
    </row>
    <row r="17" spans="1:9" ht="28.5" customHeight="1" x14ac:dyDescent="0.15">
      <c r="B17" s="6"/>
      <c r="C17" s="245" t="s">
        <v>184</v>
      </c>
      <c r="D17" s="190"/>
      <c r="E17" s="16"/>
      <c r="F17" s="6"/>
      <c r="G17" s="247" t="s">
        <v>199</v>
      </c>
      <c r="H17" s="6"/>
      <c r="I17" s="49"/>
    </row>
    <row r="18" spans="1:9" ht="28.5" customHeight="1" thickBot="1" x14ac:dyDescent="0.2">
      <c r="B18" s="249"/>
      <c r="C18" s="250" t="str">
        <f>D23</f>
        <v>Horseshoe Arena Ct. 13</v>
      </c>
      <c r="D18" s="251"/>
      <c r="E18" s="16" t="s">
        <v>76</v>
      </c>
      <c r="F18" s="251"/>
      <c r="G18" s="252" t="str">
        <f>F23</f>
        <v>Horseshoe Arena Ct. 11</v>
      </c>
      <c r="H18" s="240"/>
      <c r="I18" s="49"/>
    </row>
    <row r="19" spans="1:9" ht="28.5" customHeight="1" x14ac:dyDescent="0.15">
      <c r="B19" s="242"/>
      <c r="C19" s="253" t="s">
        <v>110</v>
      </c>
      <c r="D19" s="251"/>
      <c r="E19" s="239" t="s">
        <v>113</v>
      </c>
      <c r="F19" s="6"/>
      <c r="G19" s="254" t="s">
        <v>90</v>
      </c>
      <c r="H19" s="244"/>
      <c r="I19" s="49"/>
    </row>
    <row r="20" spans="1:9" ht="28.5" customHeight="1" thickBot="1" x14ac:dyDescent="0.2">
      <c r="B20" s="245"/>
      <c r="C20" s="245"/>
      <c r="D20" s="240"/>
      <c r="E20" s="241" t="str">
        <f>E26</f>
        <v>Horseshoe Arena Ct. 13</v>
      </c>
      <c r="F20" s="240"/>
      <c r="G20" s="254"/>
      <c r="H20" s="247"/>
      <c r="I20" s="49"/>
    </row>
    <row r="21" spans="1:9" ht="28.5" customHeight="1" x14ac:dyDescent="0.15">
      <c r="B21" s="245"/>
      <c r="C21" s="245"/>
      <c r="D21" s="242"/>
      <c r="E21" s="243" t="s">
        <v>89</v>
      </c>
      <c r="F21" s="244"/>
      <c r="G21" s="254"/>
      <c r="H21" s="247"/>
      <c r="I21" s="49"/>
    </row>
    <row r="22" spans="1:9" ht="28.5" customHeight="1" thickBot="1" x14ac:dyDescent="0.2">
      <c r="B22" s="245"/>
      <c r="C22" s="245"/>
      <c r="D22" s="245" t="s">
        <v>195</v>
      </c>
      <c r="E22" s="246"/>
      <c r="F22" s="247" t="s">
        <v>200</v>
      </c>
      <c r="G22" s="247"/>
      <c r="H22" s="247"/>
      <c r="I22" s="49"/>
    </row>
    <row r="23" spans="1:9" ht="28.5" customHeight="1" thickBot="1" x14ac:dyDescent="0.2">
      <c r="B23" s="245"/>
      <c r="C23" s="256"/>
      <c r="D23" s="250" t="str">
        <f>E13</f>
        <v>Horseshoe Arena Ct. 13</v>
      </c>
      <c r="E23" s="303" t="s">
        <v>37</v>
      </c>
      <c r="F23" s="252" t="str">
        <f>D51</f>
        <v>Horseshoe Arena Ct. 11</v>
      </c>
      <c r="G23" s="249"/>
      <c r="H23" s="247"/>
      <c r="I23" s="49"/>
    </row>
    <row r="24" spans="1:9" ht="28.5" customHeight="1" thickBot="1" x14ac:dyDescent="0.2">
      <c r="B24" s="245"/>
      <c r="C24" s="6"/>
      <c r="D24" s="257" t="s">
        <v>175</v>
      </c>
      <c r="E24" s="16" t="s">
        <v>34</v>
      </c>
      <c r="F24" s="254" t="s">
        <v>82</v>
      </c>
      <c r="G24" s="251"/>
      <c r="H24" s="247"/>
      <c r="I24" s="49"/>
    </row>
    <row r="25" spans="1:9" ht="28.5" customHeight="1" x14ac:dyDescent="0.15">
      <c r="B25" s="245"/>
      <c r="C25" s="6"/>
      <c r="D25" s="258"/>
      <c r="E25" s="239" t="s">
        <v>114</v>
      </c>
      <c r="F25" s="247"/>
      <c r="G25" s="6"/>
      <c r="H25" s="247"/>
      <c r="I25" s="49"/>
    </row>
    <row r="26" spans="1:9" ht="28.5" customHeight="1" thickBot="1" x14ac:dyDescent="0.2">
      <c r="B26" s="245"/>
      <c r="C26" s="6"/>
      <c r="D26" s="259"/>
      <c r="E26" s="241" t="str">
        <f>F7</f>
        <v>Horseshoe Arena Ct. 13</v>
      </c>
      <c r="F26" s="249"/>
      <c r="G26" s="6"/>
      <c r="H26" s="247"/>
      <c r="I26" s="49"/>
    </row>
    <row r="27" spans="1:9" ht="28.5" customHeight="1" x14ac:dyDescent="0.15">
      <c r="B27" s="245"/>
      <c r="C27" s="6"/>
      <c r="D27" s="6"/>
      <c r="E27" s="255" t="s">
        <v>68</v>
      </c>
      <c r="F27" s="6"/>
      <c r="G27" s="6"/>
      <c r="H27" s="247"/>
      <c r="I27" s="49"/>
    </row>
    <row r="28" spans="1:9" ht="28.5" customHeight="1" thickBot="1" x14ac:dyDescent="0.2">
      <c r="B28" s="253"/>
      <c r="C28" s="6"/>
      <c r="D28" s="6"/>
      <c r="E28" s="246"/>
      <c r="F28" s="6"/>
      <c r="G28" s="6"/>
      <c r="H28" s="247"/>
      <c r="I28" s="49"/>
    </row>
    <row r="29" spans="1:9" ht="28.5" customHeight="1" x14ac:dyDescent="0.15">
      <c r="B29" s="245" t="s">
        <v>187</v>
      </c>
      <c r="C29" s="6"/>
      <c r="D29" s="6"/>
      <c r="E29" s="248" t="s">
        <v>35</v>
      </c>
      <c r="F29" s="6"/>
      <c r="G29" s="6"/>
      <c r="H29" s="247" t="s">
        <v>197</v>
      </c>
      <c r="I29" s="49"/>
    </row>
    <row r="30" spans="1:9" ht="28.5" customHeight="1" thickBot="1" x14ac:dyDescent="0.2">
      <c r="A30" s="304"/>
      <c r="B30" s="264" t="str">
        <f>C18</f>
        <v>Horseshoe Arena Ct. 13</v>
      </c>
      <c r="C30" s="16"/>
      <c r="D30" s="17"/>
      <c r="E30" s="16"/>
      <c r="F30" s="16"/>
      <c r="G30" s="16"/>
      <c r="H30" s="265" t="str">
        <f>G18</f>
        <v>Horseshoe Arena Ct. 11</v>
      </c>
      <c r="I30" s="259"/>
    </row>
    <row r="31" spans="1:9" ht="28.5" customHeight="1" x14ac:dyDescent="0.15">
      <c r="A31" s="305" t="s">
        <v>44</v>
      </c>
      <c r="B31" s="258" t="s">
        <v>115</v>
      </c>
      <c r="C31" s="16"/>
      <c r="D31" s="16"/>
      <c r="E31" s="16"/>
      <c r="F31" s="16"/>
      <c r="G31" s="16"/>
      <c r="H31" s="267" t="s">
        <v>116</v>
      </c>
      <c r="I31" s="305" t="s">
        <v>45</v>
      </c>
    </row>
    <row r="32" spans="1:9" ht="28.5" customHeight="1" thickBot="1" x14ac:dyDescent="0.2">
      <c r="A32" s="305" t="s">
        <v>46</v>
      </c>
      <c r="B32" s="258"/>
      <c r="C32" s="16"/>
      <c r="D32" s="251"/>
      <c r="E32" s="16" t="s">
        <v>36</v>
      </c>
      <c r="F32" s="251"/>
      <c r="G32" s="16"/>
      <c r="H32" s="267"/>
      <c r="I32" s="305" t="s">
        <v>46</v>
      </c>
    </row>
    <row r="33" spans="1:9" ht="28.5" customHeight="1" x14ac:dyDescent="0.15">
      <c r="A33" s="16"/>
      <c r="B33" s="258"/>
      <c r="C33" s="16"/>
      <c r="D33" s="251"/>
      <c r="E33" s="239" t="s">
        <v>50</v>
      </c>
      <c r="F33" s="6"/>
      <c r="G33" s="16"/>
      <c r="H33" s="267"/>
      <c r="I33" s="49"/>
    </row>
    <row r="34" spans="1:9" ht="28.5" customHeight="1" thickBot="1" x14ac:dyDescent="0.2">
      <c r="A34" s="16"/>
      <c r="B34" s="257"/>
      <c r="C34" s="16"/>
      <c r="D34" s="271"/>
      <c r="E34" s="241" t="str">
        <f>E40</f>
        <v>Horseshoe Arena Ct. 12</v>
      </c>
      <c r="F34" s="240"/>
      <c r="G34" s="16"/>
      <c r="H34" s="267"/>
      <c r="I34" s="49"/>
    </row>
    <row r="35" spans="1:9" ht="28.5" customHeight="1" x14ac:dyDescent="0.15">
      <c r="A35" s="16"/>
      <c r="B35" s="258"/>
      <c r="C35" s="16"/>
      <c r="D35" s="242"/>
      <c r="E35" s="243" t="s">
        <v>67</v>
      </c>
      <c r="F35" s="244"/>
      <c r="G35" s="17"/>
      <c r="H35" s="267"/>
    </row>
    <row r="36" spans="1:9" ht="28.5" customHeight="1" thickBot="1" x14ac:dyDescent="0.2">
      <c r="A36" s="16"/>
      <c r="B36" s="258"/>
      <c r="C36" s="16"/>
      <c r="D36" s="245" t="s">
        <v>190</v>
      </c>
      <c r="E36" s="246"/>
      <c r="F36" s="247" t="s">
        <v>198</v>
      </c>
      <c r="G36" s="17"/>
      <c r="H36" s="267"/>
    </row>
    <row r="37" spans="1:9" ht="28.5" customHeight="1" thickBot="1" x14ac:dyDescent="0.2">
      <c r="A37" s="16"/>
      <c r="B37" s="258"/>
      <c r="C37" s="304"/>
      <c r="D37" s="250" t="str">
        <f>F37</f>
        <v>Horseshoe Arena Ct. 12</v>
      </c>
      <c r="E37" s="276" t="s">
        <v>33</v>
      </c>
      <c r="F37" s="252" t="str">
        <f>E34</f>
        <v>Horseshoe Arena Ct. 12</v>
      </c>
      <c r="G37" s="259"/>
      <c r="H37" s="267"/>
    </row>
    <row r="38" spans="1:9" ht="28.5" customHeight="1" thickBot="1" x14ac:dyDescent="0.2">
      <c r="A38" s="16"/>
      <c r="B38" s="258"/>
      <c r="C38" s="273"/>
      <c r="D38" s="257" t="s">
        <v>108</v>
      </c>
      <c r="E38" s="16" t="s">
        <v>78</v>
      </c>
      <c r="F38" s="254" t="s">
        <v>79</v>
      </c>
      <c r="G38" s="274"/>
      <c r="H38" s="267"/>
    </row>
    <row r="39" spans="1:9" ht="28.5" customHeight="1" x14ac:dyDescent="0.15">
      <c r="A39" s="16"/>
      <c r="B39" s="258"/>
      <c r="C39" s="258"/>
      <c r="D39" s="258"/>
      <c r="E39" s="239" t="s">
        <v>62</v>
      </c>
      <c r="F39" s="247"/>
      <c r="G39" s="267"/>
      <c r="H39" s="267"/>
      <c r="I39" s="49"/>
    </row>
    <row r="40" spans="1:9" ht="28.5" customHeight="1" thickBot="1" x14ac:dyDescent="0.2">
      <c r="A40" s="16"/>
      <c r="B40" s="258"/>
      <c r="C40" s="258"/>
      <c r="D40" s="259"/>
      <c r="E40" s="241" t="str">
        <f>D7</f>
        <v>Horseshoe Arena Ct. 12</v>
      </c>
      <c r="F40" s="249"/>
      <c r="G40" s="267"/>
      <c r="H40" s="267"/>
      <c r="I40" s="49"/>
    </row>
    <row r="41" spans="1:9" ht="28.5" customHeight="1" x14ac:dyDescent="0.15">
      <c r="A41" s="16"/>
      <c r="B41" s="258"/>
      <c r="C41" s="268"/>
      <c r="D41" s="6"/>
      <c r="E41" s="261" t="s">
        <v>169</v>
      </c>
      <c r="F41" s="6"/>
      <c r="G41" s="269"/>
      <c r="H41" s="267"/>
      <c r="I41" s="49"/>
    </row>
    <row r="42" spans="1:9" ht="28.5" customHeight="1" thickBot="1" x14ac:dyDescent="0.2">
      <c r="A42" s="16"/>
      <c r="B42" s="306"/>
      <c r="C42" s="268"/>
      <c r="D42" s="6"/>
      <c r="E42" s="307"/>
      <c r="F42" s="6"/>
      <c r="G42" s="269"/>
      <c r="H42" s="306"/>
      <c r="I42" s="49"/>
    </row>
    <row r="43" spans="1:9" ht="28.5" customHeight="1" x14ac:dyDescent="0.15">
      <c r="A43" s="16"/>
      <c r="B43" s="306"/>
      <c r="C43" s="257" t="s">
        <v>185</v>
      </c>
      <c r="D43" s="6"/>
      <c r="E43" s="248" t="s">
        <v>93</v>
      </c>
      <c r="F43" s="6"/>
      <c r="G43" s="267" t="s">
        <v>188</v>
      </c>
      <c r="H43" s="306"/>
      <c r="I43" s="49"/>
    </row>
    <row r="44" spans="1:9" ht="28.5" customHeight="1" x14ac:dyDescent="0.15">
      <c r="A44" s="16"/>
      <c r="B44" s="306"/>
      <c r="C44" s="264" t="str">
        <f>D37</f>
        <v>Horseshoe Arena Ct. 12</v>
      </c>
      <c r="D44" s="16"/>
      <c r="E44" s="16"/>
      <c r="F44" s="16"/>
      <c r="G44" s="277" t="str">
        <f>C44</f>
        <v>Horseshoe Arena Ct. 12</v>
      </c>
      <c r="H44" s="306"/>
      <c r="I44" s="49"/>
    </row>
    <row r="45" spans="1:9" ht="28.5" customHeight="1" thickBot="1" x14ac:dyDescent="0.2">
      <c r="A45" s="16"/>
      <c r="B45" s="275"/>
      <c r="C45" s="258" t="s">
        <v>211</v>
      </c>
      <c r="D45" s="16"/>
      <c r="E45" s="16"/>
      <c r="F45" s="16"/>
      <c r="G45" s="267" t="s">
        <v>174</v>
      </c>
      <c r="H45" s="275"/>
      <c r="I45" s="49"/>
    </row>
    <row r="46" spans="1:9" ht="28.5" customHeight="1" thickBot="1" x14ac:dyDescent="0.2">
      <c r="A46" s="16"/>
      <c r="B46" s="16"/>
      <c r="C46" s="258"/>
      <c r="D46" s="251"/>
      <c r="E46" s="16" t="s">
        <v>117</v>
      </c>
      <c r="F46" s="251"/>
      <c r="G46" s="267"/>
      <c r="H46" s="16"/>
      <c r="I46" s="49"/>
    </row>
    <row r="47" spans="1:9" ht="28.5" customHeight="1" x14ac:dyDescent="0.15">
      <c r="A47" s="16"/>
      <c r="B47" s="16"/>
      <c r="C47" s="258"/>
      <c r="D47" s="251"/>
      <c r="E47" s="239" t="s">
        <v>63</v>
      </c>
      <c r="F47" s="6"/>
      <c r="G47" s="267"/>
      <c r="H47" s="16"/>
      <c r="I47" s="49"/>
    </row>
    <row r="48" spans="1:9" ht="28.5" customHeight="1" thickBot="1" x14ac:dyDescent="0.2">
      <c r="A48" s="16"/>
      <c r="B48" s="16"/>
      <c r="C48" s="258"/>
      <c r="D48" s="271"/>
      <c r="E48" s="241" t="str">
        <f>C7</f>
        <v>Horseshoe Arena Ct. 11</v>
      </c>
      <c r="F48" s="240"/>
      <c r="G48" s="267"/>
      <c r="H48" s="16"/>
      <c r="I48" s="49"/>
    </row>
    <row r="49" spans="1:9" ht="28.5" customHeight="1" x14ac:dyDescent="0.15">
      <c r="A49" s="16"/>
      <c r="B49" s="16"/>
      <c r="C49" s="258"/>
      <c r="D49" s="242"/>
      <c r="E49" s="261" t="s">
        <v>173</v>
      </c>
      <c r="F49" s="244"/>
      <c r="G49" s="308"/>
      <c r="H49" s="16"/>
      <c r="I49" s="49"/>
    </row>
    <row r="50" spans="1:9" ht="28.5" customHeight="1" thickBot="1" x14ac:dyDescent="0.2">
      <c r="A50" s="16"/>
      <c r="B50" s="16"/>
      <c r="C50" s="258"/>
      <c r="D50" s="245" t="s">
        <v>189</v>
      </c>
      <c r="E50" s="246"/>
      <c r="F50" s="247" t="s">
        <v>201</v>
      </c>
      <c r="G50" s="308"/>
      <c r="H50" s="16"/>
      <c r="I50" s="49"/>
    </row>
    <row r="51" spans="1:9" ht="28.5" customHeight="1" thickBot="1" x14ac:dyDescent="0.2">
      <c r="A51" s="16"/>
      <c r="B51" s="16"/>
      <c r="C51" s="275"/>
      <c r="D51" s="250" t="str">
        <f>F51</f>
        <v>Horseshoe Arena Ct. 11</v>
      </c>
      <c r="E51" s="248" t="s">
        <v>94</v>
      </c>
      <c r="F51" s="252" t="str">
        <f>E54</f>
        <v>Horseshoe Arena Ct. 11</v>
      </c>
      <c r="G51" s="275"/>
      <c r="H51" s="16"/>
      <c r="I51" s="49"/>
    </row>
    <row r="52" spans="1:9" ht="28.5" customHeight="1" thickBot="1" x14ac:dyDescent="0.2">
      <c r="A52" s="16"/>
      <c r="B52" s="16"/>
      <c r="C52" s="309"/>
      <c r="D52" s="257" t="s">
        <v>92</v>
      </c>
      <c r="E52" s="310" t="s">
        <v>38</v>
      </c>
      <c r="F52" s="254" t="s">
        <v>77</v>
      </c>
      <c r="G52" s="311"/>
      <c r="H52" s="16"/>
      <c r="I52" s="49"/>
    </row>
    <row r="53" spans="1:9" ht="28.5" customHeight="1" x14ac:dyDescent="0.15">
      <c r="A53" s="16"/>
      <c r="B53" s="16"/>
      <c r="C53" s="16"/>
      <c r="D53" s="258"/>
      <c r="E53" s="239" t="s">
        <v>118</v>
      </c>
      <c r="F53" s="247"/>
      <c r="G53" s="16"/>
      <c r="H53" s="16"/>
      <c r="I53" s="49"/>
    </row>
    <row r="54" spans="1:9" ht="28.5" customHeight="1" thickBot="1" x14ac:dyDescent="0.2">
      <c r="A54" s="16"/>
      <c r="B54" s="16"/>
      <c r="C54" s="16"/>
      <c r="D54" s="259"/>
      <c r="E54" s="241" t="str">
        <f>E48</f>
        <v>Horseshoe Arena Ct. 11</v>
      </c>
      <c r="F54" s="249"/>
      <c r="G54" s="16"/>
      <c r="H54" s="16"/>
      <c r="I54" s="49"/>
    </row>
    <row r="55" spans="1:9" ht="28.5" customHeight="1" x14ac:dyDescent="0.15">
      <c r="A55" s="16"/>
      <c r="B55" s="16"/>
      <c r="C55" s="17"/>
      <c r="D55" s="6"/>
      <c r="E55" s="243" t="s">
        <v>186</v>
      </c>
      <c r="F55" s="6"/>
      <c r="G55" s="16"/>
      <c r="H55" s="16"/>
      <c r="I55" s="49"/>
    </row>
    <row r="56" spans="1:9" ht="28.5" customHeight="1" thickBot="1" x14ac:dyDescent="0.2">
      <c r="A56" s="16"/>
      <c r="B56" s="16"/>
      <c r="C56" s="312"/>
      <c r="D56" s="6"/>
      <c r="E56" s="307"/>
      <c r="F56" s="6"/>
      <c r="G56" s="21"/>
      <c r="H56" s="16"/>
      <c r="I56" s="49"/>
    </row>
    <row r="57" spans="1:9" ht="28.5" customHeight="1" x14ac:dyDescent="0.15">
      <c r="A57" s="16"/>
      <c r="B57" s="16"/>
      <c r="C57" s="16"/>
      <c r="D57" s="6"/>
      <c r="E57" s="248" t="s">
        <v>32</v>
      </c>
      <c r="F57" s="6"/>
      <c r="G57" s="16"/>
      <c r="H57" s="16"/>
      <c r="I57" s="49"/>
    </row>
    <row r="58" spans="1:9" ht="18" customHeight="1" x14ac:dyDescent="0.15">
      <c r="A58" s="16"/>
      <c r="B58" s="16"/>
      <c r="C58" s="6"/>
      <c r="D58" s="6"/>
      <c r="E58" s="17"/>
      <c r="F58" s="6"/>
      <c r="G58" s="6"/>
      <c r="H58" s="16"/>
      <c r="I58" s="49"/>
    </row>
    <row r="59" spans="1:9" ht="18" customHeight="1" x14ac:dyDescent="0.15">
      <c r="E59" s="19"/>
      <c r="H59" s="14"/>
      <c r="I59" s="14"/>
    </row>
    <row r="60" spans="1:9" ht="16" x14ac:dyDescent="0.2">
      <c r="A60" s="53"/>
      <c r="B60" s="22" t="s">
        <v>61</v>
      </c>
      <c r="E60" s="19"/>
    </row>
    <row r="61" spans="1:9" x14ac:dyDescent="0.15">
      <c r="E61" s="19"/>
    </row>
    <row r="81" spans="2:3" x14ac:dyDescent="0.15">
      <c r="B81" s="219"/>
      <c r="C81" s="219"/>
    </row>
  </sheetData>
  <mergeCells count="6"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workbookViewId="0">
      <selection activeCell="F8" sqref="F8"/>
    </sheetView>
  </sheetViews>
  <sheetFormatPr baseColWidth="10" defaultRowHeight="13" x14ac:dyDescent="0.15"/>
  <cols>
    <col min="1" max="1" width="20.6640625" customWidth="1"/>
    <col min="2" max="2" width="29.6640625" customWidth="1"/>
    <col min="3" max="4" width="31.6640625" customWidth="1"/>
    <col min="5" max="5" width="31.6640625" style="19" customWidth="1"/>
    <col min="6" max="7" width="31.6640625" customWidth="1"/>
    <col min="8" max="8" width="29.6640625" customWidth="1"/>
    <col min="9" max="9" width="20.6640625" customWidth="1"/>
    <col min="10" max="256" width="8.83203125" customWidth="1"/>
  </cols>
  <sheetData>
    <row r="1" spans="1:9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364"/>
      <c r="I1" s="364"/>
    </row>
    <row r="2" spans="1:9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</row>
    <row r="3" spans="1:9" ht="9.75" customHeight="1" x14ac:dyDescent="0.2">
      <c r="A3" t="s">
        <v>85</v>
      </c>
      <c r="C3" s="365"/>
      <c r="D3" s="365"/>
      <c r="E3" s="365"/>
      <c r="F3" s="5"/>
      <c r="G3" s="5"/>
    </row>
    <row r="4" spans="1:9" ht="20" x14ac:dyDescent="0.2">
      <c r="A4" s="362" t="str">
        <f>Pools!A78</f>
        <v>Division IV-B</v>
      </c>
      <c r="B4" s="362"/>
      <c r="C4" s="362"/>
      <c r="D4" s="362"/>
      <c r="E4" s="362"/>
      <c r="F4" s="362"/>
      <c r="G4" s="362"/>
      <c r="H4" s="362"/>
      <c r="I4" s="362"/>
    </row>
    <row r="5" spans="1:9" ht="21" customHeight="1" x14ac:dyDescent="0.2">
      <c r="A5" s="362" t="s">
        <v>69</v>
      </c>
      <c r="B5" s="362"/>
      <c r="C5" s="362"/>
      <c r="D5" s="362"/>
      <c r="E5" s="362"/>
      <c r="F5" s="362"/>
      <c r="G5" s="362"/>
      <c r="H5" s="362"/>
      <c r="I5" s="362"/>
    </row>
    <row r="6" spans="1:9" ht="21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26" customFormat="1" ht="21" customHeight="1" x14ac:dyDescent="0.15">
      <c r="B7" s="50"/>
      <c r="D7" s="48" t="s">
        <v>497</v>
      </c>
      <c r="E7" s="51" t="s">
        <v>42</v>
      </c>
      <c r="F7" s="48" t="s">
        <v>498</v>
      </c>
      <c r="H7" s="50"/>
    </row>
    <row r="8" spans="1:9" s="26" customFormat="1" ht="21" customHeight="1" x14ac:dyDescent="0.15">
      <c r="E8" s="102"/>
    </row>
    <row r="9" spans="1:9" s="26" customFormat="1" ht="24" customHeight="1" x14ac:dyDescent="0.15">
      <c r="A9" s="367" t="s">
        <v>41</v>
      </c>
      <c r="B9" s="367"/>
      <c r="C9" s="367"/>
      <c r="D9" s="367"/>
      <c r="E9" s="367"/>
      <c r="F9" s="367"/>
      <c r="G9" s="367"/>
      <c r="H9" s="367"/>
      <c r="I9" s="367"/>
    </row>
    <row r="10" spans="1:9" s="26" customFormat="1" ht="28.5" customHeight="1" x14ac:dyDescent="0.15">
      <c r="D10" s="48"/>
      <c r="E10" s="51"/>
      <c r="F10" s="48"/>
      <c r="G10" s="48"/>
      <c r="H10" s="48"/>
    </row>
    <row r="11" spans="1:9" s="26" customFormat="1" ht="32.25" customHeight="1" thickBot="1" x14ac:dyDescent="0.2">
      <c r="C11" s="64"/>
      <c r="D11" s="64"/>
      <c r="E11" s="62" t="s">
        <v>39</v>
      </c>
      <c r="F11" s="64"/>
      <c r="G11" s="64"/>
      <c r="H11" s="64"/>
    </row>
    <row r="12" spans="1:9" s="26" customFormat="1" ht="30" customHeight="1" x14ac:dyDescent="0.15">
      <c r="C12" s="64"/>
      <c r="D12" s="64"/>
      <c r="E12" s="65" t="s">
        <v>51</v>
      </c>
      <c r="F12" s="64"/>
      <c r="G12" s="64"/>
      <c r="H12" s="64"/>
      <c r="I12" s="84"/>
    </row>
    <row r="13" spans="1:9" s="26" customFormat="1" ht="30" customHeight="1" thickBot="1" x14ac:dyDescent="0.2">
      <c r="B13" s="64"/>
      <c r="C13" s="68"/>
      <c r="D13" s="68"/>
      <c r="E13" s="67" t="str">
        <f>E20</f>
        <v>Greenwood High Ct. 33</v>
      </c>
      <c r="F13" s="68"/>
      <c r="G13" s="68"/>
      <c r="H13" s="64"/>
      <c r="I13" s="84"/>
    </row>
    <row r="14" spans="1:9" s="26" customFormat="1" ht="30" customHeight="1" x14ac:dyDescent="0.15">
      <c r="B14" s="64"/>
      <c r="C14" s="69"/>
      <c r="D14" s="64"/>
      <c r="E14" s="70" t="s">
        <v>89</v>
      </c>
      <c r="F14" s="64"/>
      <c r="G14" s="71"/>
      <c r="H14" s="64"/>
      <c r="I14" s="84"/>
    </row>
    <row r="15" spans="1:9" s="26" customFormat="1" ht="30" customHeight="1" thickBot="1" x14ac:dyDescent="0.2">
      <c r="B15" s="64"/>
      <c r="C15" s="73"/>
      <c r="D15" s="64"/>
      <c r="E15" s="95"/>
      <c r="F15" s="64"/>
      <c r="G15" s="74"/>
      <c r="H15" s="64"/>
      <c r="I15" s="84"/>
    </row>
    <row r="16" spans="1:9" s="26" customFormat="1" ht="30" customHeight="1" x14ac:dyDescent="0.15">
      <c r="B16" s="64"/>
      <c r="C16" s="73"/>
      <c r="D16" s="89"/>
      <c r="E16" s="88" t="s">
        <v>119</v>
      </c>
      <c r="F16" s="64"/>
      <c r="G16" s="74"/>
      <c r="H16" s="64"/>
      <c r="I16" s="84"/>
    </row>
    <row r="17" spans="1:9" s="26" customFormat="1" ht="30" customHeight="1" x14ac:dyDescent="0.15">
      <c r="B17" s="64"/>
      <c r="C17" s="73" t="s">
        <v>204</v>
      </c>
      <c r="D17" s="89"/>
      <c r="E17" s="62"/>
      <c r="F17" s="64"/>
      <c r="G17" s="74" t="s">
        <v>209</v>
      </c>
      <c r="H17" s="64"/>
      <c r="I17" s="84"/>
    </row>
    <row r="18" spans="1:9" s="26" customFormat="1" ht="30" customHeight="1" thickBot="1" x14ac:dyDescent="0.2">
      <c r="B18" s="85"/>
      <c r="C18" s="75" t="str">
        <f>D23</f>
        <v>Greenwood High Ct. 33</v>
      </c>
      <c r="D18" s="63"/>
      <c r="E18" s="62" t="s">
        <v>80</v>
      </c>
      <c r="F18" s="63"/>
      <c r="G18" s="76" t="str">
        <f>E13</f>
        <v>Greenwood High Ct. 33</v>
      </c>
      <c r="H18" s="68"/>
      <c r="I18" s="84"/>
    </row>
    <row r="19" spans="1:9" s="26" customFormat="1" ht="30" customHeight="1" x14ac:dyDescent="0.15">
      <c r="B19" s="69"/>
      <c r="C19" s="91" t="s">
        <v>175</v>
      </c>
      <c r="D19" s="63"/>
      <c r="E19" s="65" t="s">
        <v>49</v>
      </c>
      <c r="F19" s="64"/>
      <c r="G19" s="80" t="s">
        <v>82</v>
      </c>
      <c r="H19" s="71"/>
      <c r="I19" s="84"/>
    </row>
    <row r="20" spans="1:9" s="26" customFormat="1" ht="30" customHeight="1" thickBot="1" x14ac:dyDescent="0.2">
      <c r="B20" s="73"/>
      <c r="C20" s="73"/>
      <c r="D20" s="68"/>
      <c r="E20" s="67" t="str">
        <f>E26</f>
        <v>Greenwood High Ct. 33</v>
      </c>
      <c r="F20" s="68"/>
      <c r="G20" s="80"/>
      <c r="H20" s="74"/>
      <c r="I20" s="84"/>
    </row>
    <row r="21" spans="1:9" s="26" customFormat="1" ht="30" customHeight="1" x14ac:dyDescent="0.15">
      <c r="B21" s="73"/>
      <c r="C21" s="73"/>
      <c r="D21" s="69"/>
      <c r="E21" s="70" t="s">
        <v>67</v>
      </c>
      <c r="F21" s="71"/>
      <c r="G21" s="80"/>
      <c r="H21" s="74"/>
      <c r="I21" s="84"/>
    </row>
    <row r="22" spans="1:9" s="26" customFormat="1" ht="30" customHeight="1" thickBot="1" x14ac:dyDescent="0.2">
      <c r="B22" s="73"/>
      <c r="C22" s="73"/>
      <c r="D22" s="73" t="s">
        <v>53</v>
      </c>
      <c r="E22" s="95"/>
      <c r="F22" s="74" t="s">
        <v>64</v>
      </c>
      <c r="G22" s="74"/>
      <c r="H22" s="74"/>
      <c r="I22" s="84"/>
    </row>
    <row r="23" spans="1:9" s="26" customFormat="1" ht="30" customHeight="1" thickBot="1" x14ac:dyDescent="0.2">
      <c r="B23" s="73"/>
      <c r="C23" s="96"/>
      <c r="D23" s="75" t="str">
        <f>F23</f>
        <v>Greenwood High Ct. 33</v>
      </c>
      <c r="E23" s="216" t="s">
        <v>95</v>
      </c>
      <c r="F23" s="76" t="str">
        <f>E13</f>
        <v>Greenwood High Ct. 33</v>
      </c>
      <c r="G23" s="85"/>
      <c r="H23" s="74"/>
      <c r="I23" s="84"/>
    </row>
    <row r="24" spans="1:9" s="26" customFormat="1" ht="30" customHeight="1" thickBot="1" x14ac:dyDescent="0.2">
      <c r="B24" s="73"/>
      <c r="C24" s="64"/>
      <c r="D24" s="79" t="s">
        <v>77</v>
      </c>
      <c r="E24" s="62" t="s">
        <v>73</v>
      </c>
      <c r="F24" s="80" t="s">
        <v>55</v>
      </c>
      <c r="G24" s="63"/>
      <c r="H24" s="74"/>
      <c r="I24" s="84"/>
    </row>
    <row r="25" spans="1:9" s="26" customFormat="1" ht="30" customHeight="1" x14ac:dyDescent="0.15">
      <c r="B25" s="73"/>
      <c r="C25" s="64"/>
      <c r="D25" s="82"/>
      <c r="E25" s="65" t="s">
        <v>62</v>
      </c>
      <c r="F25" s="74"/>
      <c r="G25" s="64"/>
      <c r="H25" s="74"/>
      <c r="I25" s="84"/>
    </row>
    <row r="26" spans="1:9" s="26" customFormat="1" ht="30" customHeight="1" thickBot="1" x14ac:dyDescent="0.2">
      <c r="B26" s="73"/>
      <c r="C26" s="64"/>
      <c r="D26" s="77"/>
      <c r="E26" s="67" t="str">
        <f>D7</f>
        <v>Greenwood High Ct. 33</v>
      </c>
      <c r="F26" s="85"/>
      <c r="G26" s="64"/>
      <c r="H26" s="74"/>
      <c r="I26" s="84"/>
    </row>
    <row r="27" spans="1:9" s="26" customFormat="1" ht="30" customHeight="1" x14ac:dyDescent="0.15">
      <c r="B27" s="73"/>
      <c r="C27" s="64"/>
      <c r="D27" s="64"/>
      <c r="E27" s="94" t="s">
        <v>168</v>
      </c>
      <c r="F27" s="64"/>
      <c r="G27" s="64"/>
      <c r="H27" s="74"/>
      <c r="I27" s="84"/>
    </row>
    <row r="28" spans="1:9" s="26" customFormat="1" ht="30" customHeight="1" thickBot="1" x14ac:dyDescent="0.2">
      <c r="B28" s="91"/>
      <c r="C28" s="64"/>
      <c r="D28" s="64"/>
      <c r="E28" s="95"/>
      <c r="F28" s="64"/>
      <c r="G28" s="64"/>
      <c r="H28" s="74"/>
      <c r="I28" s="84"/>
    </row>
    <row r="29" spans="1:9" s="26" customFormat="1" ht="30" customHeight="1" x14ac:dyDescent="0.15">
      <c r="B29" s="73" t="s">
        <v>205</v>
      </c>
      <c r="C29" s="64"/>
      <c r="D29" s="64"/>
      <c r="E29" s="88" t="s">
        <v>70</v>
      </c>
      <c r="F29" s="64"/>
      <c r="G29" s="64"/>
      <c r="H29" s="74" t="s">
        <v>206</v>
      </c>
      <c r="I29" s="84"/>
    </row>
    <row r="30" spans="1:9" s="26" customFormat="1" ht="30" customHeight="1" thickBot="1" x14ac:dyDescent="0.2">
      <c r="A30" s="137"/>
      <c r="B30" s="86" t="str">
        <f>C42</f>
        <v>Greenwood High Ct. 34</v>
      </c>
      <c r="C30" s="62"/>
      <c r="D30" s="72"/>
      <c r="E30" s="62"/>
      <c r="F30" s="62"/>
      <c r="G30" s="62"/>
      <c r="H30" s="97" t="str">
        <f>G18</f>
        <v>Greenwood High Ct. 33</v>
      </c>
      <c r="I30" s="77"/>
    </row>
    <row r="31" spans="1:9" s="26" customFormat="1" ht="30" customHeight="1" x14ac:dyDescent="0.15">
      <c r="A31" s="62" t="s">
        <v>48</v>
      </c>
      <c r="B31" s="82" t="s">
        <v>90</v>
      </c>
      <c r="C31" s="62"/>
      <c r="D31" s="62"/>
      <c r="E31" s="62"/>
      <c r="F31" s="62"/>
      <c r="G31" s="62"/>
      <c r="H31" s="83" t="s">
        <v>174</v>
      </c>
      <c r="I31" s="62" t="s">
        <v>47</v>
      </c>
    </row>
    <row r="32" spans="1:9" s="26" customFormat="1" ht="30" customHeight="1" thickBot="1" x14ac:dyDescent="0.2">
      <c r="A32" s="62" t="s">
        <v>46</v>
      </c>
      <c r="B32" s="82"/>
      <c r="C32" s="62"/>
      <c r="D32" s="63"/>
      <c r="E32" s="62" t="s">
        <v>71</v>
      </c>
      <c r="F32" s="63"/>
      <c r="G32" s="62"/>
      <c r="H32" s="83"/>
      <c r="I32" s="62" t="s">
        <v>46</v>
      </c>
    </row>
    <row r="33" spans="1:9" s="26" customFormat="1" ht="30" customHeight="1" x14ac:dyDescent="0.15">
      <c r="A33" s="62"/>
      <c r="B33" s="82"/>
      <c r="C33" s="62"/>
      <c r="D33" s="63"/>
      <c r="E33" s="65" t="s">
        <v>63</v>
      </c>
      <c r="F33" s="64"/>
      <c r="G33" s="62"/>
      <c r="H33" s="83"/>
      <c r="I33" s="84"/>
    </row>
    <row r="34" spans="1:9" s="26" customFormat="1" ht="30" customHeight="1" thickBot="1" x14ac:dyDescent="0.2">
      <c r="A34" s="62"/>
      <c r="B34" s="79"/>
      <c r="C34" s="62"/>
      <c r="D34" s="66"/>
      <c r="E34" s="67" t="str">
        <f>F7</f>
        <v>Greenwood High Ct. 34</v>
      </c>
      <c r="F34" s="68"/>
      <c r="G34" s="62"/>
      <c r="H34" s="83"/>
      <c r="I34" s="84"/>
    </row>
    <row r="35" spans="1:9" s="26" customFormat="1" ht="30" customHeight="1" x14ac:dyDescent="0.15">
      <c r="A35" s="62"/>
      <c r="B35" s="82"/>
      <c r="C35" s="62"/>
      <c r="D35" s="69"/>
      <c r="E35" s="94" t="s">
        <v>194</v>
      </c>
      <c r="F35" s="71"/>
      <c r="G35" s="72"/>
      <c r="H35" s="83"/>
      <c r="I35" s="84"/>
    </row>
    <row r="36" spans="1:9" s="26" customFormat="1" ht="30" customHeight="1" thickBot="1" x14ac:dyDescent="0.2">
      <c r="A36" s="62"/>
      <c r="B36" s="82"/>
      <c r="C36" s="62"/>
      <c r="D36" s="73" t="s">
        <v>54</v>
      </c>
      <c r="E36" s="95"/>
      <c r="F36" s="74" t="s">
        <v>207</v>
      </c>
      <c r="G36" s="72"/>
      <c r="H36" s="83"/>
      <c r="I36" s="84"/>
    </row>
    <row r="37" spans="1:9" s="26" customFormat="1" ht="30" customHeight="1" thickBot="1" x14ac:dyDescent="0.2">
      <c r="A37" s="62"/>
      <c r="B37" s="82"/>
      <c r="C37" s="137"/>
      <c r="D37" s="75" t="str">
        <f>F37</f>
        <v>Greenwood High Ct. 34</v>
      </c>
      <c r="E37" s="88" t="s">
        <v>72</v>
      </c>
      <c r="F37" s="76" t="str">
        <f>E40</f>
        <v>Greenwood High Ct. 34</v>
      </c>
      <c r="G37" s="77"/>
      <c r="H37" s="83"/>
      <c r="I37" s="84"/>
    </row>
    <row r="38" spans="1:9" s="26" customFormat="1" ht="30" customHeight="1" thickBot="1" x14ac:dyDescent="0.2">
      <c r="A38" s="62"/>
      <c r="B38" s="82"/>
      <c r="C38" s="78"/>
      <c r="D38" s="79" t="s">
        <v>91</v>
      </c>
      <c r="E38" s="218" t="s">
        <v>81</v>
      </c>
      <c r="F38" s="80" t="s">
        <v>92</v>
      </c>
      <c r="G38" s="81"/>
      <c r="H38" s="83"/>
      <c r="I38" s="84"/>
    </row>
    <row r="39" spans="1:9" s="26" customFormat="1" ht="30" customHeight="1" x14ac:dyDescent="0.15">
      <c r="A39" s="62"/>
      <c r="B39" s="82"/>
      <c r="C39" s="82"/>
      <c r="D39" s="82"/>
      <c r="E39" s="65" t="s">
        <v>50</v>
      </c>
      <c r="F39" s="74"/>
      <c r="G39" s="83"/>
      <c r="H39" s="83"/>
      <c r="I39" s="84"/>
    </row>
    <row r="40" spans="1:9" s="26" customFormat="1" ht="30" customHeight="1" thickBot="1" x14ac:dyDescent="0.2">
      <c r="A40" s="62"/>
      <c r="B40" s="82"/>
      <c r="C40" s="82"/>
      <c r="D40" s="77"/>
      <c r="E40" s="67" t="str">
        <f>E34</f>
        <v>Greenwood High Ct. 34</v>
      </c>
      <c r="F40" s="85"/>
      <c r="G40" s="83"/>
      <c r="H40" s="83"/>
      <c r="I40" s="84"/>
    </row>
    <row r="41" spans="1:9" s="26" customFormat="1" ht="30" customHeight="1" x14ac:dyDescent="0.15">
      <c r="A41" s="62"/>
      <c r="B41" s="82"/>
      <c r="C41" s="79" t="s">
        <v>203</v>
      </c>
      <c r="D41" s="64"/>
      <c r="E41" s="70" t="s">
        <v>186</v>
      </c>
      <c r="F41" s="64"/>
      <c r="G41" s="83" t="s">
        <v>208</v>
      </c>
      <c r="H41" s="83"/>
      <c r="I41" s="84"/>
    </row>
    <row r="42" spans="1:9" s="26" customFormat="1" ht="30" customHeight="1" thickBot="1" x14ac:dyDescent="0.2">
      <c r="A42" s="62"/>
      <c r="B42" s="98"/>
      <c r="C42" s="86" t="str">
        <f>D37</f>
        <v>Greenwood High Ct. 34</v>
      </c>
      <c r="D42" s="64"/>
      <c r="E42" s="217"/>
      <c r="F42" s="64"/>
      <c r="G42" s="87" t="str">
        <f>E47</f>
        <v>Greenwood High Ct. 34</v>
      </c>
      <c r="H42" s="98"/>
      <c r="I42" s="84"/>
    </row>
    <row r="43" spans="1:9" s="26" customFormat="1" ht="30" customHeight="1" x14ac:dyDescent="0.15">
      <c r="A43" s="62"/>
      <c r="B43" s="62"/>
      <c r="C43" s="82" t="s">
        <v>211</v>
      </c>
      <c r="D43" s="64"/>
      <c r="E43" s="88" t="s">
        <v>96</v>
      </c>
      <c r="F43" s="64"/>
      <c r="G43" s="83" t="s">
        <v>176</v>
      </c>
      <c r="H43" s="62"/>
      <c r="I43" s="84"/>
    </row>
    <row r="44" spans="1:9" s="26" customFormat="1" ht="30" customHeight="1" x14ac:dyDescent="0.15">
      <c r="A44" s="62"/>
      <c r="B44" s="62"/>
      <c r="C44" s="82"/>
      <c r="D44" s="62"/>
      <c r="E44" s="62"/>
      <c r="F44" s="62"/>
      <c r="G44" s="83"/>
      <c r="H44" s="62"/>
      <c r="I44" s="84"/>
    </row>
    <row r="45" spans="1:9" s="26" customFormat="1" ht="30" customHeight="1" thickBot="1" x14ac:dyDescent="0.2">
      <c r="A45" s="62"/>
      <c r="B45" s="62"/>
      <c r="C45" s="73"/>
      <c r="D45" s="64"/>
      <c r="E45" s="62" t="s">
        <v>120</v>
      </c>
      <c r="F45" s="64"/>
      <c r="G45" s="74"/>
      <c r="H45" s="62"/>
      <c r="I45" s="84"/>
    </row>
    <row r="46" spans="1:9" s="26" customFormat="1" ht="30" customHeight="1" x14ac:dyDescent="0.15">
      <c r="A46" s="62"/>
      <c r="B46" s="62"/>
      <c r="C46" s="73"/>
      <c r="D46" s="64"/>
      <c r="E46" s="65" t="s">
        <v>52</v>
      </c>
      <c r="F46" s="64"/>
      <c r="G46" s="74"/>
      <c r="H46" s="62"/>
      <c r="I46" s="84"/>
    </row>
    <row r="47" spans="1:9" s="26" customFormat="1" ht="30" customHeight="1" thickBot="1" x14ac:dyDescent="0.2">
      <c r="A47" s="62"/>
      <c r="B47" s="62"/>
      <c r="C47" s="90"/>
      <c r="D47" s="68"/>
      <c r="E47" s="67" t="str">
        <f>E40</f>
        <v>Greenwood High Ct. 34</v>
      </c>
      <c r="F47" s="68"/>
      <c r="G47" s="85"/>
      <c r="H47" s="62"/>
      <c r="I47" s="84"/>
    </row>
    <row r="48" spans="1:9" s="26" customFormat="1" ht="30" customHeight="1" x14ac:dyDescent="0.15">
      <c r="A48" s="62"/>
      <c r="B48" s="62"/>
      <c r="C48" s="100"/>
      <c r="D48" s="64"/>
      <c r="E48" s="70" t="s">
        <v>79</v>
      </c>
      <c r="F48" s="64"/>
      <c r="G48" s="100"/>
      <c r="H48" s="62"/>
      <c r="I48" s="84"/>
    </row>
    <row r="49" spans="1:9" s="26" customFormat="1" ht="30" customHeight="1" thickBot="1" x14ac:dyDescent="0.2">
      <c r="A49" s="62"/>
      <c r="B49" s="62"/>
      <c r="C49" s="64"/>
      <c r="D49" s="64"/>
      <c r="E49" s="95"/>
      <c r="F49" s="64"/>
      <c r="G49" s="64"/>
      <c r="H49" s="62"/>
      <c r="I49" s="84"/>
    </row>
    <row r="50" spans="1:9" s="26" customFormat="1" ht="30" customHeight="1" x14ac:dyDescent="0.15">
      <c r="A50" s="62"/>
      <c r="B50" s="62"/>
      <c r="C50" s="64"/>
      <c r="D50" s="89"/>
      <c r="E50" s="88" t="s">
        <v>40</v>
      </c>
      <c r="F50" s="64"/>
      <c r="G50" s="64"/>
      <c r="H50" s="62"/>
      <c r="I50" s="84"/>
    </row>
    <row r="51" spans="1:9" ht="30" customHeight="1" x14ac:dyDescent="0.15">
      <c r="C51" s="16"/>
      <c r="D51" s="16"/>
      <c r="E51" s="16"/>
      <c r="F51" s="16"/>
      <c r="G51" s="6"/>
      <c r="H51" s="16"/>
      <c r="I51" s="14"/>
    </row>
    <row r="52" spans="1:9" ht="30" customHeight="1" x14ac:dyDescent="0.15">
      <c r="C52" s="14"/>
      <c r="D52" s="14"/>
      <c r="E52" s="14"/>
      <c r="F52" s="14"/>
      <c r="G52" s="14"/>
      <c r="H52" s="14"/>
      <c r="I52" s="14"/>
    </row>
    <row r="53" spans="1:9" ht="30" customHeight="1" x14ac:dyDescent="0.2">
      <c r="A53" s="53"/>
      <c r="B53" s="22" t="s">
        <v>61</v>
      </c>
    </row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>
      <c r="E60"/>
      <c r="F60" s="19"/>
    </row>
    <row r="61" spans="1:9" ht="30" customHeight="1" x14ac:dyDescent="0.15">
      <c r="E61"/>
    </row>
    <row r="62" spans="1:9" ht="30" customHeight="1" x14ac:dyDescent="0.15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 x14ac:dyDescent="0.15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 x14ac:dyDescent="0.15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 x14ac:dyDescent="0.15">
      <c r="A65" s="6"/>
      <c r="B65" s="6"/>
      <c r="C65" s="6"/>
      <c r="D65" s="6"/>
      <c r="E65" s="6"/>
      <c r="F65" s="6"/>
      <c r="G65" s="6"/>
      <c r="H65" s="6"/>
      <c r="I65" s="18"/>
    </row>
    <row r="66" spans="1:9" x14ac:dyDescent="0.15">
      <c r="A66" s="6"/>
      <c r="B66" s="6"/>
      <c r="C66" s="6"/>
      <c r="D66" s="6"/>
      <c r="E66" s="6"/>
      <c r="F66" s="6"/>
      <c r="G66" s="6"/>
      <c r="H66" s="6"/>
      <c r="I66" s="18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18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18"/>
    </row>
    <row r="69" spans="1:9" x14ac:dyDescent="0.15">
      <c r="A69" s="6"/>
      <c r="B69" s="6"/>
      <c r="C69" s="6"/>
      <c r="D69" s="6"/>
      <c r="E69" s="6"/>
      <c r="F69" s="6"/>
      <c r="G69" s="6"/>
      <c r="H69" s="6"/>
      <c r="I69" s="18"/>
    </row>
    <row r="70" spans="1:9" x14ac:dyDescent="0.15">
      <c r="A70" s="6"/>
      <c r="B70" s="6"/>
      <c r="C70" s="6"/>
      <c r="D70" s="6"/>
      <c r="E70" s="6"/>
      <c r="F70" s="6"/>
      <c r="G70" s="6"/>
      <c r="H70" s="6"/>
      <c r="I70" s="18"/>
    </row>
    <row r="71" spans="1:9" x14ac:dyDescent="0.15">
      <c r="A71" s="6"/>
      <c r="B71" s="6"/>
      <c r="C71" s="6"/>
      <c r="D71" s="6"/>
      <c r="E71" s="6"/>
      <c r="F71" s="6"/>
      <c r="G71" s="6"/>
      <c r="H71" s="6"/>
      <c r="I71" s="18"/>
    </row>
    <row r="72" spans="1:9" x14ac:dyDescent="0.15">
      <c r="A72" s="6"/>
      <c r="B72" s="6"/>
      <c r="C72" s="6"/>
      <c r="D72" s="6"/>
      <c r="E72" s="6"/>
      <c r="F72" s="6"/>
      <c r="G72" s="6"/>
      <c r="H72" s="6"/>
      <c r="I72" s="18"/>
    </row>
    <row r="73" spans="1:9" x14ac:dyDescent="0.15">
      <c r="A73" s="6"/>
      <c r="B73" s="6"/>
      <c r="C73" s="6"/>
      <c r="D73" s="6"/>
      <c r="E73" s="6"/>
      <c r="F73" s="6"/>
      <c r="G73" s="6"/>
      <c r="H73" s="6"/>
      <c r="I73" s="18"/>
    </row>
    <row r="74" spans="1:9" x14ac:dyDescent="0.15">
      <c r="A74" s="6"/>
      <c r="B74" s="6"/>
      <c r="C74" s="6"/>
      <c r="D74" s="6"/>
      <c r="E74" s="6"/>
      <c r="F74" s="6"/>
      <c r="G74" s="6"/>
      <c r="H74" s="6"/>
      <c r="I74" s="18"/>
    </row>
    <row r="75" spans="1:9" x14ac:dyDescent="0.15">
      <c r="A75" s="6"/>
      <c r="B75" s="6"/>
      <c r="C75" s="6"/>
      <c r="D75" s="6"/>
      <c r="E75" s="6"/>
      <c r="F75" s="6"/>
      <c r="G75" s="6"/>
      <c r="H75" s="6"/>
      <c r="I75" s="18"/>
    </row>
    <row r="76" spans="1:9" x14ac:dyDescent="0.15">
      <c r="A76" s="6"/>
      <c r="B76" s="6"/>
      <c r="C76" s="6"/>
      <c r="D76" s="6"/>
      <c r="E76" s="6"/>
      <c r="F76" s="6"/>
      <c r="G76" s="6"/>
      <c r="H76" s="6"/>
      <c r="I76" s="18"/>
    </row>
    <row r="77" spans="1:9" x14ac:dyDescent="0.15">
      <c r="A77" s="6"/>
      <c r="B77" s="6"/>
      <c r="C77" s="6"/>
      <c r="D77" s="6"/>
      <c r="E77" s="6"/>
      <c r="F77" s="6"/>
      <c r="G77" s="6"/>
      <c r="H77" s="6"/>
      <c r="I77" s="18"/>
    </row>
    <row r="78" spans="1:9" x14ac:dyDescent="0.15">
      <c r="A78" s="6"/>
      <c r="B78" s="6"/>
      <c r="C78" s="6"/>
      <c r="D78" s="6"/>
      <c r="E78" s="6"/>
      <c r="F78" s="6"/>
      <c r="G78" s="6"/>
      <c r="H78" s="6"/>
      <c r="I78" s="18"/>
    </row>
    <row r="79" spans="1:9" x14ac:dyDescent="0.15">
      <c r="A79" s="6"/>
      <c r="B79" s="6"/>
      <c r="C79" s="6"/>
      <c r="D79" s="6"/>
      <c r="E79" s="6"/>
      <c r="F79" s="6"/>
      <c r="G79" s="6"/>
      <c r="H79" s="6"/>
      <c r="I79" s="18"/>
    </row>
    <row r="80" spans="1:9" x14ac:dyDescent="0.15">
      <c r="A80" s="6"/>
      <c r="B80" s="6"/>
      <c r="C80" s="6"/>
      <c r="D80" s="6"/>
      <c r="E80" s="6"/>
      <c r="F80" s="6"/>
      <c r="G80" s="6"/>
      <c r="H80" s="6"/>
      <c r="I80" s="18"/>
    </row>
    <row r="81" spans="1:9" x14ac:dyDescent="0.15">
      <c r="A81" s="6"/>
      <c r="B81" s="6"/>
      <c r="C81" s="6"/>
      <c r="D81" s="6"/>
      <c r="E81" s="6"/>
      <c r="F81" s="6"/>
      <c r="G81" s="6"/>
      <c r="H81" s="6"/>
      <c r="I81" s="18"/>
    </row>
    <row r="82" spans="1:9" x14ac:dyDescent="0.15">
      <c r="A82" s="6"/>
      <c r="B82" s="6"/>
      <c r="C82" s="6"/>
      <c r="D82" s="6"/>
      <c r="E82" s="6"/>
      <c r="F82" s="6"/>
      <c r="G82" s="6"/>
      <c r="H82" s="6"/>
      <c r="I82" s="18"/>
    </row>
    <row r="83" spans="1:9" x14ac:dyDescent="0.15">
      <c r="A83" s="6"/>
      <c r="B83" s="6"/>
      <c r="C83" s="6"/>
      <c r="D83" s="6"/>
      <c r="E83" s="6"/>
      <c r="F83" s="6"/>
      <c r="G83" s="6"/>
      <c r="H83" s="6"/>
      <c r="I83" s="18"/>
    </row>
    <row r="84" spans="1:9" x14ac:dyDescent="0.15">
      <c r="A84" s="6"/>
      <c r="B84" s="6"/>
      <c r="C84" s="6"/>
      <c r="D84" s="6"/>
      <c r="E84" s="6"/>
      <c r="F84" s="6"/>
      <c r="G84" s="6"/>
      <c r="H84" s="6"/>
      <c r="I84" s="18"/>
    </row>
    <row r="85" spans="1:9" x14ac:dyDescent="0.15">
      <c r="A85" s="6"/>
      <c r="B85" s="6"/>
      <c r="C85" s="6"/>
      <c r="D85" s="6"/>
      <c r="E85" s="6"/>
      <c r="F85" s="6"/>
      <c r="G85" s="6"/>
      <c r="H85" s="6"/>
      <c r="I85" s="18"/>
    </row>
    <row r="86" spans="1:9" x14ac:dyDescent="0.15">
      <c r="A86" s="6"/>
      <c r="B86" s="6"/>
      <c r="C86" s="6"/>
      <c r="D86" s="6"/>
      <c r="E86" s="6"/>
      <c r="F86" s="6"/>
      <c r="G86" s="6"/>
      <c r="H86" s="6"/>
      <c r="I86" s="18"/>
    </row>
    <row r="87" spans="1:9" x14ac:dyDescent="0.15">
      <c r="E87"/>
    </row>
    <row r="88" spans="1:9" x14ac:dyDescent="0.15">
      <c r="E88"/>
    </row>
    <row r="89" spans="1:9" x14ac:dyDescent="0.15">
      <c r="E89"/>
    </row>
    <row r="90" spans="1:9" x14ac:dyDescent="0.15">
      <c r="E90"/>
    </row>
    <row r="91" spans="1:9" x14ac:dyDescent="0.15">
      <c r="E91"/>
    </row>
    <row r="92" spans="1:9" x14ac:dyDescent="0.15">
      <c r="E92"/>
    </row>
    <row r="93" spans="1:9" x14ac:dyDescent="0.15">
      <c r="E93"/>
    </row>
    <row r="94" spans="1:9" x14ac:dyDescent="0.15">
      <c r="E94"/>
    </row>
    <row r="95" spans="1:9" x14ac:dyDescent="0.15">
      <c r="E95"/>
    </row>
    <row r="96" spans="1:9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</sheetData>
  <mergeCells count="6">
    <mergeCell ref="A9:I9"/>
    <mergeCell ref="A1:I1"/>
    <mergeCell ref="A2:I2"/>
    <mergeCell ref="C3:E3"/>
    <mergeCell ref="A4:I4"/>
    <mergeCell ref="A5:I5"/>
  </mergeCells>
  <printOptions horizontalCentered="1" verticalCentered="1"/>
  <pageMargins left="0.25" right="0.25" top="0.22" bottom="0.24" header="0.22" footer="0.24"/>
  <pageSetup scale="42" orientation="portrait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Pools!B96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Pools!B97</f>
        <v>Greenwood Elem Ct. 22</v>
      </c>
    </row>
    <row r="5" spans="1:13" s="26" customFormat="1" ht="14" x14ac:dyDescent="0.15">
      <c r="A5" s="38" t="s">
        <v>5</v>
      </c>
      <c r="B5" s="26" t="str">
        <f>Pools!A95</f>
        <v>Division V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EP Stars 12 Blue</v>
      </c>
      <c r="C12" s="338"/>
      <c r="D12" s="337" t="str">
        <f>A16</f>
        <v>ALBVC 12 Arain</v>
      </c>
      <c r="E12" s="339"/>
      <c r="F12" s="337" t="str">
        <f>A19</f>
        <v>Tx MVP Divine 12</v>
      </c>
      <c r="G12" s="339"/>
      <c r="H12" s="341" t="str">
        <f>A22</f>
        <v>3:23 Riotz 133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Pools!B99</f>
        <v>EP Stars 12 Blue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Pools!B100</f>
        <v>ALBVC 12 Arain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Pools!B101</f>
        <v>Tx MVP Divine 12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Pools!B102</f>
        <v>3:23 Riotz 133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Stars 12 Blue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ALBVC 12 Arain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Tx MVP Divine 12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3:23 Riotz 133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EP Stars 12 Blue</v>
      </c>
      <c r="C35" s="339"/>
      <c r="D35" s="337" t="str">
        <f>A30</f>
        <v>Tx MVP Divine 12</v>
      </c>
      <c r="E35" s="339"/>
      <c r="F35" s="334" t="str">
        <f>A16</f>
        <v>ALBVC 12 Arain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ALBVC 12 Arain</v>
      </c>
      <c r="C36" s="339"/>
      <c r="D36" s="337" t="str">
        <f>A22</f>
        <v>3:23 Riotz 133</v>
      </c>
      <c r="E36" s="339"/>
      <c r="F36" s="334" t="str">
        <f>A13</f>
        <v>EP Stars 12 Blue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EP Stars 12 Blue</v>
      </c>
      <c r="C37" s="339"/>
      <c r="D37" s="337" t="str">
        <f>A31</f>
        <v>3:23 Riotz 133</v>
      </c>
      <c r="E37" s="339"/>
      <c r="F37" s="334" t="str">
        <f>A30</f>
        <v>Tx MVP Divine 12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ALBVC 12 Arain</v>
      </c>
      <c r="C38" s="339"/>
      <c r="D38" s="337" t="str">
        <f>A30</f>
        <v>Tx MVP Divine 12</v>
      </c>
      <c r="E38" s="339"/>
      <c r="F38" s="334" t="str">
        <f>A28</f>
        <v>EP Stars 12 Blue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Tx MVP Divine 12</v>
      </c>
      <c r="C39" s="339"/>
      <c r="D39" s="337" t="str">
        <f>A31</f>
        <v>3:23 Riotz 133</v>
      </c>
      <c r="E39" s="339"/>
      <c r="F39" s="334" t="str">
        <f>A16</f>
        <v>ALBVC 12 Arain</v>
      </c>
      <c r="G39" s="334"/>
    </row>
    <row r="40" spans="1:12" ht="18" customHeight="1" x14ac:dyDescent="0.15">
      <c r="A40" s="3" t="s">
        <v>26</v>
      </c>
      <c r="B40" s="337" t="str">
        <f>A13</f>
        <v>EP Stars 12 Blue</v>
      </c>
      <c r="C40" s="339"/>
      <c r="D40" s="337" t="str">
        <f>A29</f>
        <v>ALBVC 12 Arain</v>
      </c>
      <c r="E40" s="339"/>
      <c r="F40" s="334" t="str">
        <f>A22</f>
        <v>3:23 Riotz 133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D28:E28"/>
    <mergeCell ref="B31:C31"/>
    <mergeCell ref="D31:E31"/>
    <mergeCell ref="F31:G31"/>
    <mergeCell ref="B32:C32"/>
    <mergeCell ref="A19:A21"/>
    <mergeCell ref="B27:C27"/>
    <mergeCell ref="D27:E27"/>
    <mergeCell ref="F30:G30"/>
    <mergeCell ref="A1:M1"/>
    <mergeCell ref="F28:G28"/>
    <mergeCell ref="D32:E32"/>
    <mergeCell ref="F32:G32"/>
    <mergeCell ref="D12:E12"/>
    <mergeCell ref="F12:G12"/>
    <mergeCell ref="F27:G27"/>
    <mergeCell ref="B26:D26"/>
    <mergeCell ref="F26:H26"/>
    <mergeCell ref="B28:C28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J16:J18"/>
    <mergeCell ref="K16:L18"/>
    <mergeCell ref="J19:J21"/>
    <mergeCell ref="K19:L21"/>
    <mergeCell ref="A22:A24"/>
    <mergeCell ref="H22:I24"/>
    <mergeCell ref="J22:J24"/>
    <mergeCell ref="K22:L24"/>
    <mergeCell ref="A16:A18"/>
    <mergeCell ref="D16:E18"/>
    <mergeCell ref="I26:J26"/>
    <mergeCell ref="B29:C29"/>
    <mergeCell ref="D29:E29"/>
    <mergeCell ref="F29:G29"/>
    <mergeCell ref="B34:C34"/>
    <mergeCell ref="D34:E34"/>
    <mergeCell ref="F34:G34"/>
    <mergeCell ref="I34:L34"/>
    <mergeCell ref="B30:C30"/>
    <mergeCell ref="D30:E30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Pools!D96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Pools!C97</f>
        <v>Bush Convention Center Ct. 18</v>
      </c>
    </row>
    <row r="5" spans="1:13" s="26" customFormat="1" ht="14" x14ac:dyDescent="0.15">
      <c r="A5" s="38" t="s">
        <v>5</v>
      </c>
      <c r="B5" s="26" t="str">
        <f>Pools!A95</f>
        <v>Division V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18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NLVC 12 National</v>
      </c>
      <c r="C12" s="338"/>
      <c r="D12" s="337" t="str">
        <f>A16</f>
        <v>MEVC Force 122</v>
      </c>
      <c r="E12" s="339"/>
      <c r="F12" s="337" t="str">
        <f>A19</f>
        <v>EP Diggers 11 Ornelas</v>
      </c>
      <c r="G12" s="339"/>
      <c r="H12" s="341" t="str">
        <f>A22</f>
        <v>RVC Dynamite 12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Pools!C99</f>
        <v>NLVC 12 National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Pools!C100</f>
        <v>MEVC Force 122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Pools!C101</f>
        <v>EP Diggers 11 Ornelas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Pools!C102</f>
        <v>RVC Dynamite 12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NLVC 12 National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MEVC Force 122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EP Diggers 11 Ornelas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RVC Dynamite 12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NLVC 12 National</v>
      </c>
      <c r="C35" s="339"/>
      <c r="D35" s="337" t="str">
        <f>A30</f>
        <v>EP Diggers 11 Ornelas</v>
      </c>
      <c r="E35" s="339"/>
      <c r="F35" s="334" t="str">
        <f>A16</f>
        <v>MEVC Force 122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MEVC Force 122</v>
      </c>
      <c r="C36" s="339"/>
      <c r="D36" s="337" t="str">
        <f>A22</f>
        <v>RVC Dynamite 12</v>
      </c>
      <c r="E36" s="339"/>
      <c r="F36" s="334" t="str">
        <f>A13</f>
        <v>NLVC 12 National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NLVC 12 National</v>
      </c>
      <c r="C37" s="339"/>
      <c r="D37" s="337" t="str">
        <f>A31</f>
        <v>RVC Dynamite 12</v>
      </c>
      <c r="E37" s="339"/>
      <c r="F37" s="334" t="str">
        <f>A30</f>
        <v>EP Diggers 11 Ornelas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MEVC Force 122</v>
      </c>
      <c r="C38" s="339"/>
      <c r="D38" s="337" t="str">
        <f>A30</f>
        <v>EP Diggers 11 Ornelas</v>
      </c>
      <c r="E38" s="339"/>
      <c r="F38" s="334" t="str">
        <f>A28</f>
        <v>NLVC 12 National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EP Diggers 11 Ornelas</v>
      </c>
      <c r="C39" s="339"/>
      <c r="D39" s="337" t="str">
        <f>A31</f>
        <v>RVC Dynamite 12</v>
      </c>
      <c r="E39" s="339"/>
      <c r="F39" s="334" t="str">
        <f>A16</f>
        <v>MEVC Force 122</v>
      </c>
      <c r="G39" s="334"/>
    </row>
    <row r="40" spans="1:12" ht="18" customHeight="1" x14ac:dyDescent="0.15">
      <c r="A40" s="3" t="s">
        <v>26</v>
      </c>
      <c r="B40" s="337" t="str">
        <f>A13</f>
        <v>NLVC 12 National</v>
      </c>
      <c r="C40" s="339"/>
      <c r="D40" s="337" t="str">
        <f>A29</f>
        <v>MEVC Force 122</v>
      </c>
      <c r="E40" s="339"/>
      <c r="F40" s="334" t="str">
        <f>A22</f>
        <v>RVC Dynamite 12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A16:A18"/>
    <mergeCell ref="A13:A15"/>
    <mergeCell ref="B28:C28"/>
    <mergeCell ref="D28:E28"/>
    <mergeCell ref="F28:G28"/>
    <mergeCell ref="B27:C27"/>
    <mergeCell ref="D27:E27"/>
    <mergeCell ref="F27:G27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activeCell="B3" sqref="B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Pools!D96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Pools!D97</f>
        <v>Bush Convention Center Ct. 19</v>
      </c>
    </row>
    <row r="5" spans="1:13" s="26" customFormat="1" ht="14" x14ac:dyDescent="0.15">
      <c r="A5" s="38" t="s">
        <v>5</v>
      </c>
      <c r="B5" s="26" t="str">
        <f>Pools!A95</f>
        <v>Division V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19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Tx Storm 12 Smack</v>
      </c>
      <c r="C12" s="338"/>
      <c r="D12" s="337" t="str">
        <f>A16</f>
        <v>JET 12 Evers</v>
      </c>
      <c r="E12" s="339"/>
      <c r="F12" s="337" t="str">
        <f>A19</f>
        <v>Fortitude Serve-ivors 13</v>
      </c>
      <c r="G12" s="339"/>
      <c r="H12" s="341" t="str">
        <f>A22</f>
        <v>PBEVC Triple Point Black 12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Pools!D99</f>
        <v>Tx Storm 12 Smack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Pools!D100</f>
        <v>JET 12 Evers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Pools!D101</f>
        <v>Fortitude Serve-ivors 13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Pools!D102</f>
        <v>PBEVC Triple Point Black 12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Tx Storm 12 Smack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JET 12 Evers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Fortitude Serve-ivors 13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Triple Point Black 12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Tx Storm 12 Smack</v>
      </c>
      <c r="C35" s="339"/>
      <c r="D35" s="337" t="str">
        <f>A30</f>
        <v>Fortitude Serve-ivors 13</v>
      </c>
      <c r="E35" s="339"/>
      <c r="F35" s="334" t="str">
        <f>A16</f>
        <v>JET 12 Evers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JET 12 Evers</v>
      </c>
      <c r="C36" s="339"/>
      <c r="D36" s="337" t="str">
        <f>A22</f>
        <v>PBEVC Triple Point Black 12</v>
      </c>
      <c r="E36" s="339"/>
      <c r="F36" s="334" t="str">
        <f>A13</f>
        <v>Tx Storm 12 Smack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Tx Storm 12 Smack</v>
      </c>
      <c r="C37" s="339"/>
      <c r="D37" s="337" t="str">
        <f>A31</f>
        <v>PBEVC Triple Point Black 12</v>
      </c>
      <c r="E37" s="339"/>
      <c r="F37" s="334" t="str">
        <f>A30</f>
        <v>Fortitude Serve-ivors 13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JET 12 Evers</v>
      </c>
      <c r="C38" s="339"/>
      <c r="D38" s="337" t="str">
        <f>A30</f>
        <v>Fortitude Serve-ivors 13</v>
      </c>
      <c r="E38" s="339"/>
      <c r="F38" s="334" t="str">
        <f>A28</f>
        <v>Tx Storm 12 Smack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Fortitude Serve-ivors 13</v>
      </c>
      <c r="C39" s="339"/>
      <c r="D39" s="337" t="str">
        <f>A31</f>
        <v>PBEVC Triple Point Black 12</v>
      </c>
      <c r="E39" s="339"/>
      <c r="F39" s="334" t="str">
        <f>A16</f>
        <v>JET 12 Evers</v>
      </c>
      <c r="G39" s="334"/>
    </row>
    <row r="40" spans="1:12" ht="18" customHeight="1" x14ac:dyDescent="0.15">
      <c r="A40" s="3" t="s">
        <v>26</v>
      </c>
      <c r="B40" s="337" t="str">
        <f>A13</f>
        <v>Tx Storm 12 Smack</v>
      </c>
      <c r="C40" s="339"/>
      <c r="D40" s="337" t="str">
        <f>A29</f>
        <v>JET 12 Evers</v>
      </c>
      <c r="E40" s="339"/>
      <c r="F40" s="334" t="str">
        <f>A22</f>
        <v>PBEVC Triple Point Black 12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Pools!B104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Pools!B105</f>
        <v>Bush Convention Center Ct. 18</v>
      </c>
    </row>
    <row r="5" spans="1:13" s="26" customFormat="1" ht="14" x14ac:dyDescent="0.15">
      <c r="A5" s="38" t="s">
        <v>5</v>
      </c>
      <c r="B5" s="26" t="str">
        <f>Pools!A95</f>
        <v>Division V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18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EP Stars 12 Red</v>
      </c>
      <c r="C12" s="338"/>
      <c r="D12" s="337" t="str">
        <f>A16</f>
        <v>NLVC 12 Elite</v>
      </c>
      <c r="E12" s="339"/>
      <c r="F12" s="337" t="str">
        <f>A19</f>
        <v>3:23 Flame 122</v>
      </c>
      <c r="G12" s="339"/>
      <c r="H12" s="341" t="str">
        <f>A22</f>
        <v>Midland Fireballs 121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Pools!B107</f>
        <v>EP Stars 12 Red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Pools!B108</f>
        <v>NLVC 12 Elite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Pools!B109</f>
        <v>3:23 Flame 122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Pools!B110</f>
        <v>Midland Fireballs 121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Stars 12 Red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NLVC 12 Elite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3:23 Flame 122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Midland Fireballs 121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EP Stars 12 Red</v>
      </c>
      <c r="C35" s="339"/>
      <c r="D35" s="337" t="str">
        <f>A30</f>
        <v>3:23 Flame 122</v>
      </c>
      <c r="E35" s="339"/>
      <c r="F35" s="334" t="str">
        <f>A16</f>
        <v>NLVC 12 Elite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NLVC 12 Elite</v>
      </c>
      <c r="C36" s="339"/>
      <c r="D36" s="337" t="str">
        <f>A22</f>
        <v>Midland Fireballs 121</v>
      </c>
      <c r="E36" s="339"/>
      <c r="F36" s="334" t="str">
        <f>A13</f>
        <v>EP Stars 12 Red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EP Stars 12 Red</v>
      </c>
      <c r="C37" s="339"/>
      <c r="D37" s="337" t="str">
        <f>A31</f>
        <v>Midland Fireballs 121</v>
      </c>
      <c r="E37" s="339"/>
      <c r="F37" s="334" t="str">
        <f>A30</f>
        <v>3:23 Flame 122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NLVC 12 Elite</v>
      </c>
      <c r="C38" s="339"/>
      <c r="D38" s="337" t="str">
        <f>A30</f>
        <v>3:23 Flame 122</v>
      </c>
      <c r="E38" s="339"/>
      <c r="F38" s="334" t="str">
        <f>A28</f>
        <v>EP Stars 12 Red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3:23 Flame 122</v>
      </c>
      <c r="C39" s="339"/>
      <c r="D39" s="337" t="str">
        <f>A31</f>
        <v>Midland Fireballs 121</v>
      </c>
      <c r="E39" s="339"/>
      <c r="F39" s="334" t="str">
        <f>A16</f>
        <v>NLVC 12 Elite</v>
      </c>
      <c r="G39" s="334"/>
    </row>
    <row r="40" spans="1:12" ht="18" customHeight="1" x14ac:dyDescent="0.15">
      <c r="A40" s="3" t="s">
        <v>26</v>
      </c>
      <c r="B40" s="337" t="str">
        <f>A13</f>
        <v>EP Stars 12 Red</v>
      </c>
      <c r="C40" s="339"/>
      <c r="D40" s="337" t="str">
        <f>A29</f>
        <v>NLVC 12 Elite</v>
      </c>
      <c r="E40" s="339"/>
      <c r="F40" s="334" t="str">
        <f>A22</f>
        <v>Midland Fireballs 121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Pools!C104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Pools!C105</f>
        <v>Bush Convention Center Ct. 19</v>
      </c>
    </row>
    <row r="5" spans="1:13" s="26" customFormat="1" ht="14" x14ac:dyDescent="0.15">
      <c r="A5" s="38" t="s">
        <v>5</v>
      </c>
      <c r="B5" s="26" t="str">
        <f>Pools!A95</f>
        <v>Division V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75</v>
      </c>
      <c r="D9" s="11"/>
      <c r="E9" s="11"/>
      <c r="F9" s="11"/>
      <c r="G9" s="11"/>
    </row>
    <row r="10" spans="1:13" x14ac:dyDescent="0.15">
      <c r="A10" s="11" t="s">
        <v>23</v>
      </c>
      <c r="B10" s="13">
        <v>19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3:23 Voltage 121</v>
      </c>
      <c r="C12" s="338"/>
      <c r="D12" s="337" t="str">
        <f>A16</f>
        <v>MEVC Xtreme 12</v>
      </c>
      <c r="E12" s="339"/>
      <c r="F12" s="337" t="str">
        <f>A19</f>
        <v>ALBVC 12 Mari</v>
      </c>
      <c r="G12" s="339"/>
      <c r="H12" s="341" t="str">
        <f>A22</f>
        <v>Presidio VIP 12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Pools!C107</f>
        <v>3:23 Voltage 121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Pools!C108</f>
        <v>MEVC Xtreme 12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Pools!C109</f>
        <v>ALBVC 12 Mari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Pools!C110</f>
        <v>Presidio VIP 12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3:23 Voltage 121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MEVC Xtreme 12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ALBVC 12 Mari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Presidio VIP 12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3:23 Voltage 121</v>
      </c>
      <c r="C35" s="339"/>
      <c r="D35" s="337" t="str">
        <f>A30</f>
        <v>ALBVC 12 Mari</v>
      </c>
      <c r="E35" s="339"/>
      <c r="F35" s="334" t="str">
        <f>A16</f>
        <v>MEVC Xtreme 12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MEVC Xtreme 12</v>
      </c>
      <c r="C36" s="339"/>
      <c r="D36" s="337" t="str">
        <f>A22</f>
        <v>Presidio VIP 12</v>
      </c>
      <c r="E36" s="339"/>
      <c r="F36" s="334" t="str">
        <f>A13</f>
        <v>3:23 Voltage 121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3:23 Voltage 121</v>
      </c>
      <c r="C37" s="339"/>
      <c r="D37" s="337" t="str">
        <f>A31</f>
        <v>Presidio VIP 12</v>
      </c>
      <c r="E37" s="339"/>
      <c r="F37" s="334" t="str">
        <f>A30</f>
        <v>ALBVC 12 Mari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MEVC Xtreme 12</v>
      </c>
      <c r="C38" s="339"/>
      <c r="D38" s="337" t="str">
        <f>A30</f>
        <v>ALBVC 12 Mari</v>
      </c>
      <c r="E38" s="339"/>
      <c r="F38" s="334" t="str">
        <f>A28</f>
        <v>3:23 Voltage 121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ALBVC 12 Mari</v>
      </c>
      <c r="C39" s="339"/>
      <c r="D39" s="337" t="str">
        <f>A31</f>
        <v>Presidio VIP 12</v>
      </c>
      <c r="E39" s="339"/>
      <c r="F39" s="334" t="str">
        <f>A16</f>
        <v>MEVC Xtreme 12</v>
      </c>
      <c r="G39" s="334"/>
    </row>
    <row r="40" spans="1:12" ht="18" customHeight="1" x14ac:dyDescent="0.15">
      <c r="A40" s="3" t="s">
        <v>26</v>
      </c>
      <c r="B40" s="337" t="str">
        <f>A13</f>
        <v>3:23 Voltage 121</v>
      </c>
      <c r="C40" s="339"/>
      <c r="D40" s="337" t="str">
        <f>A29</f>
        <v>MEVC Xtreme 12</v>
      </c>
      <c r="E40" s="339"/>
      <c r="F40" s="334" t="str">
        <f>A22</f>
        <v>Presidio VIP 12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activeCell="C18" sqref="C18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Pools!E11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Pools!E12</f>
        <v>Horseshoe Pavillion Ct. 2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75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Wolf Pack 16 Black</v>
      </c>
      <c r="C12" s="338"/>
      <c r="D12" s="337" t="str">
        <f>A16</f>
        <v>AEV 171 National</v>
      </c>
      <c r="E12" s="339"/>
      <c r="F12" s="337" t="str">
        <f>A19</f>
        <v>RVC Xplosion 16</v>
      </c>
      <c r="G12" s="339"/>
      <c r="H12" s="341" t="str">
        <f>A22</f>
        <v>Pand Shock 181 Dominguez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Pools!E14</f>
        <v>Wolf Pack 16 Black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Pools!E15</f>
        <v>AEV 171 National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Pools!E16</f>
        <v>RVC Xplosion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Pools!E17</f>
        <v>Pand Shock 181 Dominguez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Wolf Pack 16 Black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AEV 171 National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RVC Xplosion 16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Pand Shock 181 Dominguez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Wolf Pack 16 Black</v>
      </c>
      <c r="C35" s="339"/>
      <c r="D35" s="337" t="str">
        <f>A30</f>
        <v>RVC Xplosion 16</v>
      </c>
      <c r="E35" s="339"/>
      <c r="F35" s="334" t="str">
        <f>A16</f>
        <v>AEV 171 National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AEV 171 National</v>
      </c>
      <c r="C36" s="339"/>
      <c r="D36" s="337" t="str">
        <f>A22</f>
        <v>Pand Shock 181 Dominguez</v>
      </c>
      <c r="E36" s="339"/>
      <c r="F36" s="334" t="str">
        <f>A13</f>
        <v>Wolf Pack 16 Black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Wolf Pack 16 Black</v>
      </c>
      <c r="C37" s="339"/>
      <c r="D37" s="337" t="str">
        <f>A31</f>
        <v>Pand Shock 181 Dominguez</v>
      </c>
      <c r="E37" s="339"/>
      <c r="F37" s="334" t="str">
        <f>A30</f>
        <v>RVC Xplosion 16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AEV 171 National</v>
      </c>
      <c r="C38" s="339"/>
      <c r="D38" s="337" t="str">
        <f>A30</f>
        <v>RVC Xplosion 16</v>
      </c>
      <c r="E38" s="339"/>
      <c r="F38" s="334" t="str">
        <f>A28</f>
        <v>Wolf Pack 16 Black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RVC Xplosion 16</v>
      </c>
      <c r="C39" s="339"/>
      <c r="D39" s="337" t="str">
        <f>A31</f>
        <v>Pand Shock 181 Dominguez</v>
      </c>
      <c r="E39" s="339"/>
      <c r="F39" s="334" t="str">
        <f>A16</f>
        <v>AEV 171 National</v>
      </c>
      <c r="G39" s="334"/>
    </row>
    <row r="40" spans="1:12" ht="18" customHeight="1" x14ac:dyDescent="0.15">
      <c r="A40" s="3" t="s">
        <v>26</v>
      </c>
      <c r="B40" s="337" t="str">
        <f>A13</f>
        <v>Wolf Pack 16 Black</v>
      </c>
      <c r="C40" s="339"/>
      <c r="D40" s="337" t="str">
        <f>A29</f>
        <v>AEV 171 National</v>
      </c>
      <c r="E40" s="339"/>
      <c r="F40" s="334" t="str">
        <f>A22</f>
        <v>Pand Shock 181 Dominguez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Pools!D104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Pools!D105</f>
        <v>Horseshoe Arena Ct. 16</v>
      </c>
    </row>
    <row r="5" spans="1:13" s="26" customFormat="1" ht="14" x14ac:dyDescent="0.15">
      <c r="A5" s="38" t="s">
        <v>5</v>
      </c>
      <c r="B5" s="26" t="str">
        <f>Pools!A95</f>
        <v>Division V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88</v>
      </c>
      <c r="D9" s="11"/>
      <c r="E9" s="11"/>
      <c r="F9" s="11"/>
      <c r="G9" s="11"/>
    </row>
    <row r="10" spans="1:13" x14ac:dyDescent="0.15">
      <c r="A10" s="11" t="s">
        <v>23</v>
      </c>
      <c r="B10" s="13">
        <v>16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PBEVC Dynamite 12</v>
      </c>
      <c r="C12" s="338"/>
      <c r="D12" s="337" t="str">
        <f>A16</f>
        <v>RVC Sparks 12</v>
      </c>
      <c r="E12" s="339"/>
      <c r="F12" s="337" t="str">
        <f>A19</f>
        <v>MVC Mayhem 121</v>
      </c>
      <c r="G12" s="339"/>
      <c r="H12" s="341" t="str">
        <f>A22</f>
        <v>3:23 Thunder 123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Pools!D107</f>
        <v>PBEVC Dynamite 12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Pools!D108</f>
        <v>RVC Sparks 12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Pools!D109</f>
        <v>MVC Mayhem 121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Pools!D110</f>
        <v>3:23 Thunder 123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PBEVC Dynamite 12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RVC Sparks 12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MVC Mayhem 121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3:23 Thunder 123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PBEVC Dynamite 12</v>
      </c>
      <c r="C35" s="339"/>
      <c r="D35" s="337" t="str">
        <f>A30</f>
        <v>MVC Mayhem 121</v>
      </c>
      <c r="E35" s="339"/>
      <c r="F35" s="334" t="str">
        <f>A16</f>
        <v>RVC Sparks 12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RVC Sparks 12</v>
      </c>
      <c r="C36" s="339"/>
      <c r="D36" s="337" t="str">
        <f>A22</f>
        <v>3:23 Thunder 123</v>
      </c>
      <c r="E36" s="339"/>
      <c r="F36" s="334" t="str">
        <f>A13</f>
        <v>PBEVC Dynamite 12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PBEVC Dynamite 12</v>
      </c>
      <c r="C37" s="339"/>
      <c r="D37" s="337" t="str">
        <f>A31</f>
        <v>3:23 Thunder 123</v>
      </c>
      <c r="E37" s="339"/>
      <c r="F37" s="334" t="str">
        <f>A30</f>
        <v>MVC Mayhem 121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RVC Sparks 12</v>
      </c>
      <c r="C38" s="339"/>
      <c r="D38" s="337" t="str">
        <f>A30</f>
        <v>MVC Mayhem 121</v>
      </c>
      <c r="E38" s="339"/>
      <c r="F38" s="334" t="str">
        <f>A28</f>
        <v>PBEVC Dynamite 12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MVC Mayhem 121</v>
      </c>
      <c r="C39" s="339"/>
      <c r="D39" s="337" t="str">
        <f>A31</f>
        <v>3:23 Thunder 123</v>
      </c>
      <c r="E39" s="339"/>
      <c r="F39" s="334" t="str">
        <f>A16</f>
        <v>RVC Sparks 12</v>
      </c>
      <c r="G39" s="334"/>
    </row>
    <row r="40" spans="1:12" ht="18" customHeight="1" x14ac:dyDescent="0.15">
      <c r="A40" s="3" t="s">
        <v>26</v>
      </c>
      <c r="B40" s="337" t="str">
        <f>A13</f>
        <v>PBEVC Dynamite 12</v>
      </c>
      <c r="C40" s="339"/>
      <c r="D40" s="337" t="str">
        <f>A29</f>
        <v>RVC Sparks 12</v>
      </c>
      <c r="E40" s="339"/>
      <c r="F40" s="334" t="str">
        <f>A22</f>
        <v>3:23 Thunder 123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2" workbookViewId="0">
      <selection activeCell="A17" sqref="A17"/>
    </sheetView>
  </sheetViews>
  <sheetFormatPr baseColWidth="10" defaultRowHeight="13" x14ac:dyDescent="0.15"/>
  <cols>
    <col min="1" max="1" width="20.6640625" customWidth="1"/>
    <col min="2" max="8" width="22.6640625" customWidth="1"/>
    <col min="9" max="9" width="20.6640625" customWidth="1"/>
    <col min="10" max="256" width="8.83203125" customWidth="1"/>
  </cols>
  <sheetData>
    <row r="1" spans="1:9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364"/>
      <c r="I1" s="364"/>
    </row>
    <row r="2" spans="1:9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</row>
    <row r="3" spans="1:9" ht="18" x14ac:dyDescent="0.2">
      <c r="A3" s="365"/>
      <c r="B3" s="365"/>
      <c r="C3" s="365"/>
      <c r="D3" s="5"/>
      <c r="E3" s="5"/>
    </row>
    <row r="4" spans="1:9" ht="20" x14ac:dyDescent="0.2">
      <c r="A4" s="362" t="str">
        <f>Pools!A95</f>
        <v>Division V</v>
      </c>
      <c r="B4" s="362"/>
      <c r="C4" s="362"/>
      <c r="D4" s="362"/>
      <c r="E4" s="362"/>
      <c r="F4" s="362"/>
      <c r="G4" s="362"/>
      <c r="H4" s="362"/>
      <c r="I4" s="362"/>
    </row>
    <row r="5" spans="1:9" ht="20" x14ac:dyDescent="0.2">
      <c r="A5" s="362" t="s">
        <v>43</v>
      </c>
      <c r="B5" s="362"/>
      <c r="C5" s="362"/>
      <c r="D5" s="362"/>
      <c r="E5" s="362"/>
      <c r="F5" s="362"/>
      <c r="G5" s="362"/>
      <c r="H5" s="362"/>
      <c r="I5" s="36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1" customFormat="1" ht="16" x14ac:dyDescent="0.2">
      <c r="A7"/>
      <c r="B7" s="50"/>
      <c r="C7"/>
      <c r="D7" s="139" t="s">
        <v>283</v>
      </c>
      <c r="E7" s="139" t="s">
        <v>42</v>
      </c>
      <c r="F7" s="139" t="s">
        <v>284</v>
      </c>
      <c r="G7"/>
      <c r="H7" s="50"/>
      <c r="I7"/>
    </row>
    <row r="8" spans="1:9" x14ac:dyDescent="0.15">
      <c r="E8" s="19"/>
    </row>
    <row r="9" spans="1:9" ht="14" x14ac:dyDescent="0.15">
      <c r="A9" s="367" t="s">
        <v>41</v>
      </c>
      <c r="B9" s="367"/>
      <c r="C9" s="367"/>
      <c r="D9" s="367"/>
      <c r="E9" s="367"/>
      <c r="F9" s="367"/>
      <c r="G9" s="367"/>
      <c r="H9" s="367"/>
      <c r="I9" s="367"/>
    </row>
    <row r="10" spans="1:9" ht="14" x14ac:dyDescent="0.15">
      <c r="D10" s="48"/>
      <c r="E10" s="51"/>
      <c r="F10" s="48"/>
      <c r="G10" s="48"/>
      <c r="H10" s="48"/>
    </row>
    <row r="11" spans="1:9" ht="27" customHeight="1" thickBot="1" x14ac:dyDescent="0.2">
      <c r="B11" s="6"/>
      <c r="C11" s="6"/>
      <c r="D11" s="6"/>
      <c r="E11" s="16" t="s">
        <v>31</v>
      </c>
      <c r="F11" s="6"/>
      <c r="G11" s="6"/>
      <c r="H11" s="6"/>
    </row>
    <row r="12" spans="1:9" ht="27" customHeight="1" x14ac:dyDescent="0.15">
      <c r="B12" s="6"/>
      <c r="C12" s="6"/>
      <c r="D12" s="6"/>
      <c r="E12" s="239" t="s">
        <v>51</v>
      </c>
      <c r="F12" s="6"/>
      <c r="G12" s="6"/>
      <c r="H12" s="6"/>
      <c r="I12" s="49"/>
    </row>
    <row r="13" spans="1:9" ht="27" customHeight="1" thickBot="1" x14ac:dyDescent="0.2">
      <c r="B13" s="6"/>
      <c r="C13" s="240"/>
      <c r="D13" s="240"/>
      <c r="E13" s="241" t="str">
        <f>E34</f>
        <v>Bush CC Ct. 17</v>
      </c>
      <c r="F13" s="240"/>
      <c r="G13" s="240"/>
      <c r="H13" s="6"/>
      <c r="I13" s="49"/>
    </row>
    <row r="14" spans="1:9" ht="27" customHeight="1" x14ac:dyDescent="0.15">
      <c r="B14" s="6"/>
      <c r="C14" s="242"/>
      <c r="D14" s="6"/>
      <c r="E14" s="243" t="s">
        <v>89</v>
      </c>
      <c r="F14" s="6"/>
      <c r="G14" s="244"/>
      <c r="H14" s="6"/>
      <c r="I14" s="49"/>
    </row>
    <row r="15" spans="1:9" ht="27" customHeight="1" thickBot="1" x14ac:dyDescent="0.2">
      <c r="B15" s="6"/>
      <c r="C15" s="245"/>
      <c r="D15" s="6"/>
      <c r="E15" s="246"/>
      <c r="F15" s="6"/>
      <c r="G15" s="247"/>
      <c r="H15" s="6"/>
      <c r="I15" s="49"/>
    </row>
    <row r="16" spans="1:9" ht="27" customHeight="1" x14ac:dyDescent="0.15">
      <c r="B16" s="6"/>
      <c r="C16" s="245"/>
      <c r="D16" s="190"/>
      <c r="E16" s="248" t="s">
        <v>94</v>
      </c>
      <c r="F16" s="6"/>
      <c r="G16" s="247"/>
      <c r="H16" s="6"/>
      <c r="I16" s="49"/>
    </row>
    <row r="17" spans="1:9" ht="27" customHeight="1" x14ac:dyDescent="0.15">
      <c r="B17" s="6"/>
      <c r="C17" s="245" t="s">
        <v>203</v>
      </c>
      <c r="D17" s="190"/>
      <c r="E17" s="16"/>
      <c r="F17" s="6"/>
      <c r="G17" s="247" t="s">
        <v>204</v>
      </c>
      <c r="H17" s="6"/>
      <c r="I17" s="49"/>
    </row>
    <row r="18" spans="1:9" ht="27" customHeight="1" thickBot="1" x14ac:dyDescent="0.2">
      <c r="B18" s="249"/>
      <c r="C18" s="250" t="str">
        <f>D23</f>
        <v>Bush CC Ct. 18</v>
      </c>
      <c r="D18" s="251"/>
      <c r="E18" s="16" t="s">
        <v>76</v>
      </c>
      <c r="F18" s="251"/>
      <c r="G18" s="252" t="str">
        <f>E13</f>
        <v>Bush CC Ct. 17</v>
      </c>
      <c r="H18" s="240"/>
      <c r="I18" s="49"/>
    </row>
    <row r="19" spans="1:9" ht="27" customHeight="1" x14ac:dyDescent="0.15">
      <c r="B19" s="242"/>
      <c r="C19" s="253" t="s">
        <v>86</v>
      </c>
      <c r="D19" s="251"/>
      <c r="E19" s="239" t="s">
        <v>63</v>
      </c>
      <c r="F19" s="6"/>
      <c r="G19" s="254" t="s">
        <v>146</v>
      </c>
      <c r="H19" s="244"/>
      <c r="I19" s="49"/>
    </row>
    <row r="20" spans="1:9" ht="27" customHeight="1" thickBot="1" x14ac:dyDescent="0.2">
      <c r="B20" s="245"/>
      <c r="C20" s="245"/>
      <c r="D20" s="240"/>
      <c r="E20" s="241" t="str">
        <f>F7</f>
        <v>Bush CC Ct. 18</v>
      </c>
      <c r="F20" s="240"/>
      <c r="G20" s="254"/>
      <c r="H20" s="247"/>
      <c r="I20" s="49"/>
    </row>
    <row r="21" spans="1:9" ht="27" customHeight="1" x14ac:dyDescent="0.15">
      <c r="B21" s="245"/>
      <c r="C21" s="245"/>
      <c r="D21" s="242"/>
      <c r="E21" s="261" t="s">
        <v>68</v>
      </c>
      <c r="F21" s="244"/>
      <c r="G21" s="254"/>
      <c r="H21" s="247"/>
      <c r="I21" s="49"/>
    </row>
    <row r="22" spans="1:9" ht="27" customHeight="1" thickBot="1" x14ac:dyDescent="0.2">
      <c r="B22" s="245"/>
      <c r="C22" s="245"/>
      <c r="D22" s="245" t="s">
        <v>54</v>
      </c>
      <c r="E22" s="246"/>
      <c r="F22" s="247" t="s">
        <v>53</v>
      </c>
      <c r="G22" s="247"/>
      <c r="H22" s="247"/>
      <c r="I22" s="49"/>
    </row>
    <row r="23" spans="1:9" ht="27" customHeight="1" thickBot="1" x14ac:dyDescent="0.2">
      <c r="B23" s="245"/>
      <c r="C23" s="256"/>
      <c r="D23" s="250" t="str">
        <f>E47</f>
        <v>Bush CC Ct. 18</v>
      </c>
      <c r="E23" s="248" t="s">
        <v>34</v>
      </c>
      <c r="F23" s="252" t="str">
        <f>E13</f>
        <v>Bush CC Ct. 17</v>
      </c>
      <c r="G23" s="249"/>
      <c r="H23" s="247"/>
      <c r="I23" s="49"/>
    </row>
    <row r="24" spans="1:9" ht="27" customHeight="1" thickBot="1" x14ac:dyDescent="0.2">
      <c r="B24" s="245"/>
      <c r="C24" s="6"/>
      <c r="D24" s="257" t="s">
        <v>91</v>
      </c>
      <c r="E24" s="16" t="s">
        <v>33</v>
      </c>
      <c r="F24" s="254" t="s">
        <v>58</v>
      </c>
      <c r="G24" s="251"/>
      <c r="H24" s="247"/>
      <c r="I24" s="49"/>
    </row>
    <row r="25" spans="1:9" ht="27" customHeight="1" x14ac:dyDescent="0.15">
      <c r="B25" s="245"/>
      <c r="C25" s="6"/>
      <c r="D25" s="258"/>
      <c r="E25" s="239" t="s">
        <v>62</v>
      </c>
      <c r="F25" s="247"/>
      <c r="G25" s="6"/>
      <c r="H25" s="247"/>
      <c r="I25" s="49"/>
    </row>
    <row r="26" spans="1:9" ht="27" customHeight="1" thickBot="1" x14ac:dyDescent="0.2">
      <c r="B26" s="245"/>
      <c r="C26" s="6"/>
      <c r="D26" s="259"/>
      <c r="E26" s="241" t="str">
        <f>D7</f>
        <v>Bush CC Ct. 17</v>
      </c>
      <c r="F26" s="249"/>
      <c r="G26" s="6"/>
      <c r="H26" s="247"/>
      <c r="I26" s="49"/>
    </row>
    <row r="27" spans="1:9" ht="27" customHeight="1" x14ac:dyDescent="0.15">
      <c r="B27" s="245"/>
      <c r="C27" s="6"/>
      <c r="D27" s="6"/>
      <c r="E27" s="261" t="s">
        <v>173</v>
      </c>
      <c r="F27" s="6"/>
      <c r="G27" s="6"/>
      <c r="H27" s="247"/>
      <c r="I27" s="49"/>
    </row>
    <row r="28" spans="1:9" ht="27" customHeight="1" thickBot="1" x14ac:dyDescent="0.2">
      <c r="B28" s="253"/>
      <c r="C28" s="6"/>
      <c r="D28" s="6"/>
      <c r="E28" s="246"/>
      <c r="F28" s="6"/>
      <c r="G28" s="6"/>
      <c r="H28" s="247"/>
      <c r="I28" s="49"/>
    </row>
    <row r="29" spans="1:9" ht="27" customHeight="1" x14ac:dyDescent="0.15">
      <c r="B29" s="245" t="s">
        <v>205</v>
      </c>
      <c r="C29" s="6"/>
      <c r="D29" s="6"/>
      <c r="E29" s="248" t="s">
        <v>35</v>
      </c>
      <c r="F29" s="6"/>
      <c r="G29" s="6"/>
      <c r="H29" s="247" t="s">
        <v>206</v>
      </c>
      <c r="I29" s="49"/>
    </row>
    <row r="30" spans="1:9" ht="27" customHeight="1" thickBot="1" x14ac:dyDescent="0.2">
      <c r="A30" s="304"/>
      <c r="B30" s="264" t="str">
        <f>C42</f>
        <v>Bush CC Ct. 18</v>
      </c>
      <c r="C30" s="16"/>
      <c r="D30" s="17"/>
      <c r="E30" s="16"/>
      <c r="F30" s="16"/>
      <c r="G30" s="16"/>
      <c r="H30" s="265" t="str">
        <f>G18</f>
        <v>Bush CC Ct. 17</v>
      </c>
      <c r="I30" s="259"/>
    </row>
    <row r="31" spans="1:9" ht="27" customHeight="1" x14ac:dyDescent="0.15">
      <c r="A31" s="16" t="s">
        <v>44</v>
      </c>
      <c r="B31" s="258" t="s">
        <v>90</v>
      </c>
      <c r="C31" s="16"/>
      <c r="D31" s="16"/>
      <c r="E31" s="16"/>
      <c r="F31" s="16"/>
      <c r="G31" s="16"/>
      <c r="H31" s="267" t="s">
        <v>174</v>
      </c>
      <c r="I31" s="16" t="s">
        <v>45</v>
      </c>
    </row>
    <row r="32" spans="1:9" ht="27" customHeight="1" thickBot="1" x14ac:dyDescent="0.2">
      <c r="A32" s="16" t="s">
        <v>46</v>
      </c>
      <c r="B32" s="258"/>
      <c r="C32" s="16"/>
      <c r="D32" s="251"/>
      <c r="E32" s="16" t="s">
        <v>36</v>
      </c>
      <c r="F32" s="251"/>
      <c r="G32" s="16"/>
      <c r="H32" s="267"/>
      <c r="I32" s="16" t="s">
        <v>46</v>
      </c>
    </row>
    <row r="33" spans="1:9" ht="27" customHeight="1" x14ac:dyDescent="0.15">
      <c r="A33" s="16"/>
      <c r="B33" s="258"/>
      <c r="C33" s="16"/>
      <c r="D33" s="251"/>
      <c r="E33" s="239" t="s">
        <v>49</v>
      </c>
      <c r="F33" s="6"/>
      <c r="G33" s="16"/>
      <c r="H33" s="267"/>
      <c r="I33" s="49"/>
    </row>
    <row r="34" spans="1:9" ht="27" customHeight="1" thickBot="1" x14ac:dyDescent="0.2">
      <c r="A34" s="16"/>
      <c r="B34" s="257"/>
      <c r="C34" s="16"/>
      <c r="D34" s="271"/>
      <c r="E34" s="241" t="str">
        <f>E26</f>
        <v>Bush CC Ct. 17</v>
      </c>
      <c r="F34" s="240"/>
      <c r="G34" s="16"/>
      <c r="H34" s="267"/>
      <c r="I34" s="49"/>
    </row>
    <row r="35" spans="1:9" ht="27" customHeight="1" x14ac:dyDescent="0.15">
      <c r="A35" s="16"/>
      <c r="B35" s="258"/>
      <c r="C35" s="16"/>
      <c r="D35" s="242"/>
      <c r="E35" s="243" t="s">
        <v>183</v>
      </c>
      <c r="F35" s="244"/>
      <c r="G35" s="17"/>
      <c r="H35" s="267"/>
    </row>
    <row r="36" spans="1:9" ht="27" customHeight="1" thickBot="1" x14ac:dyDescent="0.2">
      <c r="A36" s="16"/>
      <c r="B36" s="258"/>
      <c r="C36" s="16"/>
      <c r="D36" s="245" t="s">
        <v>207</v>
      </c>
      <c r="E36" s="246"/>
      <c r="F36" s="247" t="s">
        <v>64</v>
      </c>
      <c r="G36" s="17"/>
      <c r="H36" s="267"/>
    </row>
    <row r="37" spans="1:9" ht="27" customHeight="1" thickBot="1" x14ac:dyDescent="0.2">
      <c r="A37" s="16"/>
      <c r="B37" s="258"/>
      <c r="C37" s="304"/>
      <c r="D37" s="250" t="str">
        <f>D23</f>
        <v>Bush CC Ct. 18</v>
      </c>
      <c r="E37" s="276" t="s">
        <v>38</v>
      </c>
      <c r="F37" s="252" t="str">
        <f>F23</f>
        <v>Bush CC Ct. 17</v>
      </c>
      <c r="G37" s="259"/>
      <c r="H37" s="267"/>
    </row>
    <row r="38" spans="1:9" ht="27" customHeight="1" thickBot="1" x14ac:dyDescent="0.2">
      <c r="A38" s="16"/>
      <c r="B38" s="258"/>
      <c r="C38" s="273"/>
      <c r="D38" s="257" t="s">
        <v>92</v>
      </c>
      <c r="E38" s="310" t="s">
        <v>37</v>
      </c>
      <c r="F38" s="254" t="s">
        <v>108</v>
      </c>
      <c r="G38" s="274"/>
      <c r="H38" s="267"/>
    </row>
    <row r="39" spans="1:9" ht="27" customHeight="1" x14ac:dyDescent="0.15">
      <c r="A39" s="16"/>
      <c r="B39" s="258"/>
      <c r="C39" s="258"/>
      <c r="D39" s="258"/>
      <c r="E39" s="239" t="s">
        <v>50</v>
      </c>
      <c r="F39" s="247"/>
      <c r="G39" s="267"/>
      <c r="H39" s="267"/>
      <c r="I39" s="49"/>
    </row>
    <row r="40" spans="1:9" ht="27" customHeight="1" thickBot="1" x14ac:dyDescent="0.2">
      <c r="A40" s="16"/>
      <c r="B40" s="258"/>
      <c r="C40" s="258"/>
      <c r="D40" s="259"/>
      <c r="E40" s="241" t="str">
        <f>E20</f>
        <v>Bush CC Ct. 18</v>
      </c>
      <c r="F40" s="249"/>
      <c r="G40" s="267"/>
      <c r="H40" s="267"/>
      <c r="I40" s="49"/>
    </row>
    <row r="41" spans="1:9" ht="27" customHeight="1" x14ac:dyDescent="0.15">
      <c r="A41" s="16"/>
      <c r="B41" s="258"/>
      <c r="C41" s="257" t="s">
        <v>208</v>
      </c>
      <c r="D41" s="6"/>
      <c r="E41" s="243" t="s">
        <v>186</v>
      </c>
      <c r="F41" s="6"/>
      <c r="G41" s="267" t="s">
        <v>209</v>
      </c>
      <c r="H41" s="267"/>
      <c r="I41" s="49"/>
    </row>
    <row r="42" spans="1:9" ht="27" customHeight="1" thickBot="1" x14ac:dyDescent="0.2">
      <c r="A42" s="16"/>
      <c r="B42" s="275"/>
      <c r="C42" s="264" t="str">
        <f>D37</f>
        <v>Bush CC Ct. 18</v>
      </c>
      <c r="D42" s="6"/>
      <c r="E42" s="307"/>
      <c r="F42" s="6"/>
      <c r="G42" s="277" t="str">
        <f>G18</f>
        <v>Bush CC Ct. 17</v>
      </c>
      <c r="H42" s="275"/>
      <c r="I42" s="49"/>
    </row>
    <row r="43" spans="1:9" ht="27" customHeight="1" x14ac:dyDescent="0.15">
      <c r="A43" s="16"/>
      <c r="B43" s="16"/>
      <c r="C43" s="258" t="s">
        <v>176</v>
      </c>
      <c r="D43" s="6"/>
      <c r="E43" s="248" t="s">
        <v>93</v>
      </c>
      <c r="F43" s="6"/>
      <c r="G43" s="267" t="s">
        <v>82</v>
      </c>
      <c r="H43" s="16"/>
      <c r="I43" s="49"/>
    </row>
    <row r="44" spans="1:9" ht="27" customHeight="1" x14ac:dyDescent="0.15">
      <c r="A44" s="16"/>
      <c r="B44" s="16"/>
      <c r="C44" s="258"/>
      <c r="D44" s="16"/>
      <c r="E44" s="16"/>
      <c r="F44" s="16"/>
      <c r="G44" s="267"/>
      <c r="H44" s="16"/>
      <c r="I44" s="49"/>
    </row>
    <row r="45" spans="1:9" ht="27" customHeight="1" thickBot="1" x14ac:dyDescent="0.2">
      <c r="A45" s="16"/>
      <c r="B45" s="16"/>
      <c r="C45" s="245"/>
      <c r="D45" s="6"/>
      <c r="E45" s="16" t="s">
        <v>78</v>
      </c>
      <c r="F45" s="6"/>
      <c r="G45" s="247"/>
      <c r="H45" s="16"/>
      <c r="I45" s="49"/>
    </row>
    <row r="46" spans="1:9" ht="27" customHeight="1" x14ac:dyDescent="0.15">
      <c r="A46" s="16"/>
      <c r="B46" s="16"/>
      <c r="C46" s="245"/>
      <c r="D46" s="6"/>
      <c r="E46" s="239" t="s">
        <v>52</v>
      </c>
      <c r="F46" s="6"/>
      <c r="G46" s="247"/>
      <c r="H46" s="16"/>
      <c r="I46" s="49"/>
    </row>
    <row r="47" spans="1:9" ht="27" customHeight="1" thickBot="1" x14ac:dyDescent="0.2">
      <c r="A47" s="16"/>
      <c r="B47" s="16"/>
      <c r="C47" s="279"/>
      <c r="D47" s="240"/>
      <c r="E47" s="241" t="str">
        <f>E40</f>
        <v>Bush CC Ct. 18</v>
      </c>
      <c r="F47" s="240"/>
      <c r="G47" s="249"/>
      <c r="H47" s="16"/>
      <c r="I47" s="49"/>
    </row>
    <row r="48" spans="1:9" ht="27" customHeight="1" x14ac:dyDescent="0.15">
      <c r="A48" s="16"/>
      <c r="B48" s="16"/>
      <c r="C48" s="280"/>
      <c r="D48" s="6"/>
      <c r="E48" s="243" t="s">
        <v>79</v>
      </c>
      <c r="F48" s="6"/>
      <c r="G48" s="280"/>
      <c r="H48" s="16"/>
      <c r="I48" s="49"/>
    </row>
    <row r="49" spans="1:9" ht="27" customHeight="1" thickBot="1" x14ac:dyDescent="0.2">
      <c r="A49" s="16"/>
      <c r="B49" s="16"/>
      <c r="C49" s="6"/>
      <c r="D49" s="6"/>
      <c r="E49" s="246"/>
      <c r="F49" s="6"/>
      <c r="G49" s="6"/>
      <c r="H49" s="16"/>
      <c r="I49" s="49"/>
    </row>
    <row r="50" spans="1:9" ht="27" customHeight="1" x14ac:dyDescent="0.15">
      <c r="A50" s="16"/>
      <c r="B50" s="16"/>
      <c r="C50" s="6"/>
      <c r="D50" s="190"/>
      <c r="E50" s="248" t="s">
        <v>32</v>
      </c>
      <c r="F50" s="6"/>
      <c r="G50" s="6"/>
      <c r="H50" s="16"/>
      <c r="I50" s="49"/>
    </row>
    <row r="51" spans="1:9" ht="27" customHeight="1" x14ac:dyDescent="0.15">
      <c r="C51" s="16"/>
      <c r="D51" s="16"/>
      <c r="E51" s="16"/>
      <c r="F51" s="16"/>
      <c r="G51" s="6"/>
      <c r="H51" s="6"/>
      <c r="I51" s="8"/>
    </row>
    <row r="52" spans="1:9" ht="27" customHeight="1" x14ac:dyDescent="0.15">
      <c r="C52" s="14"/>
      <c r="D52" s="16"/>
      <c r="E52" s="12"/>
      <c r="F52" s="14"/>
      <c r="G52" s="14"/>
      <c r="H52" s="6"/>
      <c r="I52" s="8"/>
    </row>
    <row r="53" spans="1:9" ht="27" customHeight="1" x14ac:dyDescent="0.2">
      <c r="A53" s="53"/>
      <c r="B53" s="22" t="s">
        <v>61</v>
      </c>
      <c r="E53" s="19"/>
    </row>
    <row r="54" spans="1:9" ht="27" customHeight="1" x14ac:dyDescent="0.15">
      <c r="E54" s="19"/>
    </row>
    <row r="55" spans="1:9" ht="27" customHeight="1" x14ac:dyDescent="0.15">
      <c r="E55" s="19"/>
    </row>
    <row r="56" spans="1:9" ht="27" customHeight="1" x14ac:dyDescent="0.15">
      <c r="E56" s="19"/>
    </row>
    <row r="57" spans="1:9" ht="27" customHeight="1" x14ac:dyDescent="0.15">
      <c r="E57" s="19"/>
    </row>
    <row r="58" spans="1:9" ht="21" customHeight="1" x14ac:dyDescent="0.15">
      <c r="E58" s="19"/>
    </row>
    <row r="59" spans="1:9" ht="21" customHeight="1" x14ac:dyDescent="0.15">
      <c r="E59" s="19"/>
    </row>
    <row r="60" spans="1:9" ht="21" customHeight="1" x14ac:dyDescent="0.15">
      <c r="E60" s="19"/>
    </row>
    <row r="61" spans="1:9" ht="21" customHeight="1" x14ac:dyDescent="0.15">
      <c r="E61" s="19"/>
    </row>
    <row r="62" spans="1:9" ht="21" customHeight="1" x14ac:dyDescent="0.15">
      <c r="E62" s="19"/>
    </row>
    <row r="63" spans="1:9" ht="21" customHeight="1" x14ac:dyDescent="0.15"/>
    <row r="64" spans="1:9" ht="21" customHeight="1" x14ac:dyDescent="0.15"/>
  </sheetData>
  <mergeCells count="6">
    <mergeCell ref="A5:I5"/>
    <mergeCell ref="A9:I9"/>
    <mergeCell ref="A1:I1"/>
    <mergeCell ref="A2:I2"/>
    <mergeCell ref="A4:I4"/>
    <mergeCell ref="A3:C3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workbookViewId="0">
      <selection sqref="A1:I1"/>
    </sheetView>
  </sheetViews>
  <sheetFormatPr baseColWidth="10" defaultRowHeight="13" x14ac:dyDescent="0.15"/>
  <cols>
    <col min="1" max="1" width="22.6640625" customWidth="1"/>
    <col min="2" max="8" width="23.6640625" customWidth="1"/>
    <col min="9" max="9" width="22.6640625" customWidth="1"/>
    <col min="10" max="256" width="8.83203125" customWidth="1"/>
  </cols>
  <sheetData>
    <row r="1" spans="1:9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364"/>
      <c r="I1" s="364"/>
    </row>
    <row r="2" spans="1:9" ht="20.5" customHeight="1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</row>
    <row r="3" spans="1:9" ht="9.75" customHeight="1" x14ac:dyDescent="0.2">
      <c r="A3" s="365" t="s">
        <v>85</v>
      </c>
      <c r="B3" s="365"/>
      <c r="C3" s="365"/>
      <c r="D3" s="5"/>
      <c r="E3" s="5"/>
    </row>
    <row r="4" spans="1:9" ht="20" x14ac:dyDescent="0.2">
      <c r="A4" s="362" t="str">
        <f>Pools!A95</f>
        <v>Division V</v>
      </c>
      <c r="B4" s="362"/>
      <c r="C4" s="362"/>
      <c r="D4" s="362"/>
      <c r="E4" s="362"/>
      <c r="F4" s="362"/>
      <c r="G4" s="362"/>
      <c r="H4" s="362"/>
      <c r="I4" s="362"/>
    </row>
    <row r="5" spans="1:9" ht="20" x14ac:dyDescent="0.2">
      <c r="A5" s="362" t="s">
        <v>69</v>
      </c>
      <c r="B5" s="362"/>
      <c r="C5" s="362"/>
      <c r="D5" s="362"/>
      <c r="E5" s="362"/>
      <c r="F5" s="362"/>
      <c r="G5" s="362"/>
      <c r="H5" s="362"/>
      <c r="I5" s="36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50"/>
      <c r="D7" s="48" t="s">
        <v>285</v>
      </c>
      <c r="E7" s="51" t="s">
        <v>42</v>
      </c>
      <c r="F7" s="48" t="s">
        <v>286</v>
      </c>
      <c r="H7" s="50"/>
    </row>
    <row r="8" spans="1:9" ht="18" customHeight="1" x14ac:dyDescent="0.15">
      <c r="E8" s="19"/>
    </row>
    <row r="9" spans="1:9" ht="18" customHeight="1" x14ac:dyDescent="0.15">
      <c r="A9" s="367" t="s">
        <v>41</v>
      </c>
      <c r="B9" s="367"/>
      <c r="C9" s="367"/>
      <c r="D9" s="367"/>
      <c r="E9" s="367"/>
      <c r="F9" s="367"/>
      <c r="G9" s="367"/>
      <c r="H9" s="367"/>
      <c r="I9" s="367"/>
    </row>
    <row r="10" spans="1:9" ht="28.5" customHeight="1" x14ac:dyDescent="0.15">
      <c r="D10" s="48"/>
      <c r="E10" s="51"/>
      <c r="F10" s="48"/>
      <c r="G10" s="48"/>
      <c r="H10" s="48"/>
    </row>
    <row r="11" spans="1:9" ht="30" customHeight="1" thickBot="1" x14ac:dyDescent="0.2">
      <c r="B11" s="6"/>
      <c r="C11" s="6"/>
      <c r="D11" s="6"/>
      <c r="E11" s="16" t="s">
        <v>39</v>
      </c>
      <c r="F11" s="6"/>
      <c r="G11" s="6"/>
      <c r="H11" s="6"/>
    </row>
    <row r="12" spans="1:9" ht="30" customHeight="1" x14ac:dyDescent="0.15">
      <c r="B12" s="6"/>
      <c r="C12" s="6"/>
      <c r="D12" s="6"/>
      <c r="E12" s="239" t="s">
        <v>51</v>
      </c>
      <c r="F12" s="6"/>
      <c r="G12" s="6"/>
      <c r="H12" s="6"/>
      <c r="I12" s="49"/>
    </row>
    <row r="13" spans="1:9" ht="30" customHeight="1" thickBot="1" x14ac:dyDescent="0.2">
      <c r="B13" s="6"/>
      <c r="C13" s="240"/>
      <c r="D13" s="240"/>
      <c r="E13" s="241" t="str">
        <f>E34</f>
        <v>Bush CC Ct. 19</v>
      </c>
      <c r="F13" s="240"/>
      <c r="G13" s="240"/>
      <c r="H13" s="6"/>
      <c r="I13" s="49"/>
    </row>
    <row r="14" spans="1:9" ht="30" customHeight="1" x14ac:dyDescent="0.15">
      <c r="B14" s="6"/>
      <c r="C14" s="242"/>
      <c r="D14" s="6"/>
      <c r="E14" s="243" t="s">
        <v>89</v>
      </c>
      <c r="F14" s="6"/>
      <c r="G14" s="244"/>
      <c r="H14" s="6"/>
      <c r="I14" s="49"/>
    </row>
    <row r="15" spans="1:9" ht="30" customHeight="1" thickBot="1" x14ac:dyDescent="0.2">
      <c r="B15" s="6"/>
      <c r="C15" s="245"/>
      <c r="D15" s="6"/>
      <c r="E15" s="246"/>
      <c r="F15" s="6"/>
      <c r="G15" s="247"/>
      <c r="H15" s="6"/>
      <c r="I15" s="49"/>
    </row>
    <row r="16" spans="1:9" ht="30" customHeight="1" x14ac:dyDescent="0.15">
      <c r="B16" s="6"/>
      <c r="C16" s="245"/>
      <c r="D16" s="190"/>
      <c r="E16" s="248" t="s">
        <v>95</v>
      </c>
      <c r="F16" s="6"/>
      <c r="G16" s="247"/>
      <c r="H16" s="6"/>
      <c r="I16" s="49"/>
    </row>
    <row r="17" spans="1:9" ht="30" customHeight="1" x14ac:dyDescent="0.15">
      <c r="B17" s="6"/>
      <c r="C17" s="245" t="s">
        <v>203</v>
      </c>
      <c r="D17" s="190"/>
      <c r="E17" s="16"/>
      <c r="F17" s="6"/>
      <c r="G17" s="247" t="s">
        <v>204</v>
      </c>
      <c r="H17" s="6"/>
      <c r="I17" s="49"/>
    </row>
    <row r="18" spans="1:9" ht="30" customHeight="1" thickBot="1" x14ac:dyDescent="0.2">
      <c r="B18" s="249"/>
      <c r="C18" s="250" t="str">
        <f>D23</f>
        <v>Bush CC Ct. 20</v>
      </c>
      <c r="D18" s="251"/>
      <c r="E18" s="16" t="s">
        <v>80</v>
      </c>
      <c r="F18" s="251"/>
      <c r="G18" s="252" t="str">
        <f>E13</f>
        <v>Bush CC Ct. 19</v>
      </c>
      <c r="H18" s="240"/>
      <c r="I18" s="49"/>
    </row>
    <row r="19" spans="1:9" ht="30" customHeight="1" x14ac:dyDescent="0.15">
      <c r="B19" s="242"/>
      <c r="C19" s="253" t="s">
        <v>86</v>
      </c>
      <c r="D19" s="251"/>
      <c r="E19" s="239" t="s">
        <v>63</v>
      </c>
      <c r="F19" s="6"/>
      <c r="G19" s="254" t="s">
        <v>146</v>
      </c>
      <c r="H19" s="244"/>
      <c r="I19" s="49"/>
    </row>
    <row r="20" spans="1:9" ht="30" customHeight="1" thickBot="1" x14ac:dyDescent="0.2">
      <c r="B20" s="245"/>
      <c r="C20" s="245"/>
      <c r="D20" s="240"/>
      <c r="E20" s="241" t="str">
        <f>F7</f>
        <v>Bush CC Ct. 20</v>
      </c>
      <c r="F20" s="240"/>
      <c r="G20" s="254"/>
      <c r="H20" s="247"/>
      <c r="I20" s="49"/>
    </row>
    <row r="21" spans="1:9" ht="30" customHeight="1" x14ac:dyDescent="0.15">
      <c r="B21" s="245"/>
      <c r="C21" s="245"/>
      <c r="D21" s="242"/>
      <c r="E21" s="261" t="s">
        <v>531</v>
      </c>
      <c r="F21" s="244"/>
      <c r="G21" s="254"/>
      <c r="H21" s="247"/>
      <c r="I21" s="49"/>
    </row>
    <row r="22" spans="1:9" ht="30" customHeight="1" thickBot="1" x14ac:dyDescent="0.2">
      <c r="B22" s="245"/>
      <c r="C22" s="245"/>
      <c r="D22" s="245" t="s">
        <v>54</v>
      </c>
      <c r="E22" s="246"/>
      <c r="F22" s="247" t="s">
        <v>53</v>
      </c>
      <c r="G22" s="247"/>
      <c r="H22" s="247"/>
      <c r="I22" s="49"/>
    </row>
    <row r="23" spans="1:9" ht="30" customHeight="1" thickBot="1" x14ac:dyDescent="0.2">
      <c r="B23" s="245"/>
      <c r="C23" s="256"/>
      <c r="D23" s="250" t="str">
        <f>E47</f>
        <v>Bush CC Ct. 20</v>
      </c>
      <c r="E23" s="248" t="s">
        <v>73</v>
      </c>
      <c r="F23" s="252" t="str">
        <f>E13</f>
        <v>Bush CC Ct. 19</v>
      </c>
      <c r="G23" s="249"/>
      <c r="H23" s="247"/>
      <c r="I23" s="49"/>
    </row>
    <row r="24" spans="1:9" ht="30" customHeight="1" thickBot="1" x14ac:dyDescent="0.2">
      <c r="B24" s="245"/>
      <c r="C24" s="6"/>
      <c r="D24" s="257" t="s">
        <v>91</v>
      </c>
      <c r="E24" s="16" t="s">
        <v>65</v>
      </c>
      <c r="F24" s="254" t="s">
        <v>58</v>
      </c>
      <c r="G24" s="251"/>
      <c r="H24" s="247"/>
      <c r="I24" s="49"/>
    </row>
    <row r="25" spans="1:9" ht="30" customHeight="1" x14ac:dyDescent="0.15">
      <c r="B25" s="245"/>
      <c r="C25" s="6"/>
      <c r="D25" s="258"/>
      <c r="E25" s="239" t="s">
        <v>62</v>
      </c>
      <c r="F25" s="247"/>
      <c r="G25" s="6"/>
      <c r="H25" s="247"/>
      <c r="I25" s="49"/>
    </row>
    <row r="26" spans="1:9" ht="30" customHeight="1" thickBot="1" x14ac:dyDescent="0.2">
      <c r="B26" s="245"/>
      <c r="C26" s="6"/>
      <c r="D26" s="259"/>
      <c r="E26" s="241" t="str">
        <f>D7</f>
        <v>Bush CC Ct. 19</v>
      </c>
      <c r="F26" s="249"/>
      <c r="G26" s="6"/>
      <c r="H26" s="247"/>
      <c r="I26" s="49"/>
    </row>
    <row r="27" spans="1:9" ht="30" customHeight="1" x14ac:dyDescent="0.15">
      <c r="B27" s="245"/>
      <c r="C27" s="6"/>
      <c r="D27" s="6"/>
      <c r="E27" s="261" t="s">
        <v>532</v>
      </c>
      <c r="F27" s="6"/>
      <c r="G27" s="6"/>
      <c r="H27" s="247"/>
      <c r="I27" s="49"/>
    </row>
    <row r="28" spans="1:9" ht="30" customHeight="1" thickBot="1" x14ac:dyDescent="0.2">
      <c r="B28" s="253"/>
      <c r="C28" s="6"/>
      <c r="D28" s="6"/>
      <c r="E28" s="246"/>
      <c r="F28" s="6"/>
      <c r="G28" s="6"/>
      <c r="H28" s="247"/>
      <c r="I28" s="49"/>
    </row>
    <row r="29" spans="1:9" ht="30" customHeight="1" x14ac:dyDescent="0.15">
      <c r="B29" s="245" t="s">
        <v>205</v>
      </c>
      <c r="C29" s="6"/>
      <c r="D29" s="6"/>
      <c r="E29" s="248" t="s">
        <v>70</v>
      </c>
      <c r="F29" s="6"/>
      <c r="G29" s="6"/>
      <c r="H29" s="247" t="s">
        <v>206</v>
      </c>
      <c r="I29" s="49"/>
    </row>
    <row r="30" spans="1:9" ht="30" customHeight="1" thickBot="1" x14ac:dyDescent="0.2">
      <c r="A30" s="304"/>
      <c r="B30" s="264" t="str">
        <f>C42</f>
        <v>Bush CC Ct. 20</v>
      </c>
      <c r="C30" s="16"/>
      <c r="D30" s="17"/>
      <c r="E30" s="16"/>
      <c r="F30" s="16"/>
      <c r="G30" s="16"/>
      <c r="H30" s="265" t="str">
        <f>G18</f>
        <v>Bush CC Ct. 19</v>
      </c>
      <c r="I30" s="259"/>
    </row>
    <row r="31" spans="1:9" ht="30" customHeight="1" x14ac:dyDescent="0.15">
      <c r="A31" s="16" t="s">
        <v>48</v>
      </c>
      <c r="B31" s="258" t="s">
        <v>90</v>
      </c>
      <c r="C31" s="16"/>
      <c r="D31" s="16"/>
      <c r="E31" s="16"/>
      <c r="F31" s="16"/>
      <c r="G31" s="16"/>
      <c r="H31" s="267" t="s">
        <v>174</v>
      </c>
      <c r="I31" s="16" t="s">
        <v>47</v>
      </c>
    </row>
    <row r="32" spans="1:9" ht="30" customHeight="1" thickBot="1" x14ac:dyDescent="0.2">
      <c r="A32" s="16" t="s">
        <v>46</v>
      </c>
      <c r="B32" s="258"/>
      <c r="C32" s="16"/>
      <c r="D32" s="251"/>
      <c r="E32" s="16" t="s">
        <v>71</v>
      </c>
      <c r="F32" s="251"/>
      <c r="G32" s="16"/>
      <c r="H32" s="267"/>
      <c r="I32" s="16"/>
    </row>
    <row r="33" spans="1:9" ht="30" customHeight="1" x14ac:dyDescent="0.15">
      <c r="A33" s="16"/>
      <c r="B33" s="258"/>
      <c r="C33" s="16"/>
      <c r="D33" s="251"/>
      <c r="E33" s="239" t="s">
        <v>49</v>
      </c>
      <c r="F33" s="6"/>
      <c r="G33" s="16"/>
      <c r="H33" s="267"/>
      <c r="I33" s="49"/>
    </row>
    <row r="34" spans="1:9" ht="30" customHeight="1" thickBot="1" x14ac:dyDescent="0.2">
      <c r="A34" s="16"/>
      <c r="B34" s="257"/>
      <c r="C34" s="16"/>
      <c r="D34" s="271"/>
      <c r="E34" s="241" t="str">
        <f>E26</f>
        <v>Bush CC Ct. 19</v>
      </c>
      <c r="F34" s="240"/>
      <c r="G34" s="16"/>
      <c r="H34" s="267"/>
      <c r="I34" s="49"/>
    </row>
    <row r="35" spans="1:9" ht="30" customHeight="1" x14ac:dyDescent="0.15">
      <c r="A35" s="16"/>
      <c r="B35" s="258"/>
      <c r="C35" s="16"/>
      <c r="D35" s="242"/>
      <c r="E35" s="243" t="s">
        <v>183</v>
      </c>
      <c r="F35" s="244"/>
      <c r="G35" s="17"/>
      <c r="H35" s="267"/>
    </row>
    <row r="36" spans="1:9" ht="30" customHeight="1" thickBot="1" x14ac:dyDescent="0.2">
      <c r="A36" s="16"/>
      <c r="B36" s="258"/>
      <c r="C36" s="16"/>
      <c r="D36" s="245" t="s">
        <v>207</v>
      </c>
      <c r="E36" s="246"/>
      <c r="F36" s="247" t="s">
        <v>64</v>
      </c>
      <c r="G36" s="17"/>
      <c r="H36" s="267"/>
    </row>
    <row r="37" spans="1:9" ht="30" customHeight="1" thickBot="1" x14ac:dyDescent="0.2">
      <c r="A37" s="16"/>
      <c r="B37" s="258"/>
      <c r="C37" s="304"/>
      <c r="D37" s="250" t="str">
        <f>D23</f>
        <v>Bush CC Ct. 20</v>
      </c>
      <c r="E37" s="276" t="s">
        <v>66</v>
      </c>
      <c r="F37" s="252" t="str">
        <f>F23</f>
        <v>Bush CC Ct. 19</v>
      </c>
      <c r="G37" s="259"/>
      <c r="H37" s="267"/>
    </row>
    <row r="38" spans="1:9" ht="30" customHeight="1" thickBot="1" x14ac:dyDescent="0.2">
      <c r="A38" s="16"/>
      <c r="B38" s="258"/>
      <c r="C38" s="273"/>
      <c r="D38" s="257" t="s">
        <v>92</v>
      </c>
      <c r="E38" s="310" t="s">
        <v>72</v>
      </c>
      <c r="F38" s="254" t="s">
        <v>108</v>
      </c>
      <c r="G38" s="274"/>
      <c r="H38" s="267"/>
    </row>
    <row r="39" spans="1:9" ht="30" customHeight="1" x14ac:dyDescent="0.15">
      <c r="A39" s="16"/>
      <c r="B39" s="258"/>
      <c r="C39" s="258"/>
      <c r="D39" s="258"/>
      <c r="E39" s="239" t="s">
        <v>50</v>
      </c>
      <c r="F39" s="247"/>
      <c r="G39" s="267"/>
      <c r="H39" s="267"/>
      <c r="I39" s="49"/>
    </row>
    <row r="40" spans="1:9" ht="30" customHeight="1" thickBot="1" x14ac:dyDescent="0.2">
      <c r="A40" s="16"/>
      <c r="B40" s="258"/>
      <c r="C40" s="258"/>
      <c r="D40" s="259"/>
      <c r="E40" s="241" t="str">
        <f>E20</f>
        <v>Bush CC Ct. 20</v>
      </c>
      <c r="F40" s="249"/>
      <c r="G40" s="267"/>
      <c r="H40" s="267"/>
      <c r="I40" s="49"/>
    </row>
    <row r="41" spans="1:9" ht="30" customHeight="1" x14ac:dyDescent="0.15">
      <c r="A41" s="16"/>
      <c r="B41" s="258"/>
      <c r="C41" s="257" t="s">
        <v>208</v>
      </c>
      <c r="D41" s="6"/>
      <c r="E41" s="243" t="s">
        <v>186</v>
      </c>
      <c r="F41" s="6"/>
      <c r="G41" s="267" t="s">
        <v>209</v>
      </c>
      <c r="H41" s="267"/>
      <c r="I41" s="49"/>
    </row>
    <row r="42" spans="1:9" ht="30" customHeight="1" thickBot="1" x14ac:dyDescent="0.2">
      <c r="A42" s="16"/>
      <c r="B42" s="275"/>
      <c r="C42" s="264" t="str">
        <f>D37</f>
        <v>Bush CC Ct. 20</v>
      </c>
      <c r="D42" s="6"/>
      <c r="E42" s="307"/>
      <c r="F42" s="6"/>
      <c r="G42" s="277" t="str">
        <f>G18</f>
        <v>Bush CC Ct. 19</v>
      </c>
      <c r="H42" s="275"/>
      <c r="I42" s="49"/>
    </row>
    <row r="43" spans="1:9" ht="30" customHeight="1" x14ac:dyDescent="0.15">
      <c r="A43" s="16"/>
      <c r="B43" s="16"/>
      <c r="C43" s="258" t="s">
        <v>176</v>
      </c>
      <c r="D43" s="6"/>
      <c r="E43" s="248" t="s">
        <v>96</v>
      </c>
      <c r="F43" s="6"/>
      <c r="G43" s="267" t="s">
        <v>82</v>
      </c>
      <c r="H43" s="16"/>
      <c r="I43" s="49"/>
    </row>
    <row r="44" spans="1:9" ht="30" customHeight="1" x14ac:dyDescent="0.15">
      <c r="A44" s="16"/>
      <c r="B44" s="16"/>
      <c r="C44" s="258"/>
      <c r="D44" s="16"/>
      <c r="E44" s="16"/>
      <c r="F44" s="16"/>
      <c r="G44" s="267"/>
      <c r="H44" s="16"/>
      <c r="I44" s="49"/>
    </row>
    <row r="45" spans="1:9" ht="30" customHeight="1" thickBot="1" x14ac:dyDescent="0.2">
      <c r="A45" s="16"/>
      <c r="B45" s="16"/>
      <c r="C45" s="245"/>
      <c r="D45" s="6"/>
      <c r="E45" s="16" t="s">
        <v>81</v>
      </c>
      <c r="F45" s="6"/>
      <c r="G45" s="247"/>
      <c r="H45" s="16"/>
      <c r="I45" s="49"/>
    </row>
    <row r="46" spans="1:9" ht="30" customHeight="1" x14ac:dyDescent="0.15">
      <c r="A46" s="16"/>
      <c r="B46" s="16"/>
      <c r="C46" s="245"/>
      <c r="D46" s="6"/>
      <c r="E46" s="239" t="s">
        <v>52</v>
      </c>
      <c r="F46" s="6"/>
      <c r="G46" s="247"/>
      <c r="H46" s="16"/>
      <c r="I46" s="49"/>
    </row>
    <row r="47" spans="1:9" ht="30" customHeight="1" thickBot="1" x14ac:dyDescent="0.2">
      <c r="A47" s="16"/>
      <c r="B47" s="16"/>
      <c r="C47" s="279"/>
      <c r="D47" s="240"/>
      <c r="E47" s="241" t="str">
        <f>E40</f>
        <v>Bush CC Ct. 20</v>
      </c>
      <c r="F47" s="240"/>
      <c r="G47" s="249"/>
      <c r="H47" s="16"/>
      <c r="I47" s="49"/>
    </row>
    <row r="48" spans="1:9" ht="30" customHeight="1" x14ac:dyDescent="0.15">
      <c r="A48" s="16"/>
      <c r="B48" s="16"/>
      <c r="C48" s="280"/>
      <c r="D48" s="6"/>
      <c r="E48" s="243" t="s">
        <v>79</v>
      </c>
      <c r="F48" s="6"/>
      <c r="G48" s="280"/>
      <c r="H48" s="16"/>
      <c r="I48" s="49"/>
    </row>
    <row r="49" spans="1:9" ht="30" customHeight="1" thickBot="1" x14ac:dyDescent="0.2">
      <c r="A49" s="16"/>
      <c r="B49" s="16"/>
      <c r="C49" s="6"/>
      <c r="D49" s="6"/>
      <c r="E49" s="246"/>
      <c r="F49" s="6"/>
      <c r="G49" s="6"/>
      <c r="H49" s="16"/>
      <c r="I49" s="49"/>
    </row>
    <row r="50" spans="1:9" ht="30" customHeight="1" x14ac:dyDescent="0.15">
      <c r="A50" s="16"/>
      <c r="B50" s="16"/>
      <c r="C50" s="6"/>
      <c r="D50" s="190"/>
      <c r="E50" s="248" t="s">
        <v>40</v>
      </c>
      <c r="F50" s="6"/>
      <c r="G50" s="6"/>
      <c r="H50" s="16"/>
      <c r="I50" s="49"/>
    </row>
    <row r="51" spans="1:9" ht="28.5" customHeight="1" x14ac:dyDescent="0.15">
      <c r="C51" s="16"/>
      <c r="D51" s="16"/>
      <c r="E51" s="16"/>
      <c r="F51" s="16"/>
      <c r="G51" s="6"/>
      <c r="H51" s="6"/>
      <c r="I51" s="8"/>
    </row>
    <row r="52" spans="1:9" ht="18" customHeight="1" x14ac:dyDescent="0.15">
      <c r="C52" s="14"/>
      <c r="D52" s="16"/>
      <c r="E52" s="12"/>
      <c r="F52" s="14"/>
      <c r="G52" s="14"/>
      <c r="H52" s="6"/>
      <c r="I52" s="8"/>
    </row>
    <row r="53" spans="1:9" ht="18" customHeight="1" x14ac:dyDescent="0.2">
      <c r="A53" s="53"/>
      <c r="B53" s="22" t="s">
        <v>61</v>
      </c>
      <c r="E53" s="19"/>
    </row>
    <row r="54" spans="1:9" ht="18" customHeight="1" x14ac:dyDescent="0.15">
      <c r="E54" s="19"/>
    </row>
    <row r="55" spans="1:9" ht="18" customHeight="1" x14ac:dyDescent="0.15">
      <c r="E55" s="19"/>
    </row>
    <row r="56" spans="1:9" ht="18" customHeight="1" x14ac:dyDescent="0.15">
      <c r="E56" s="19"/>
    </row>
    <row r="57" spans="1:9" ht="18" customHeight="1" x14ac:dyDescent="0.15">
      <c r="E57" s="19"/>
    </row>
    <row r="58" spans="1:9" ht="18" customHeight="1" x14ac:dyDescent="0.15">
      <c r="E58" s="19"/>
    </row>
    <row r="59" spans="1:9" ht="18" customHeight="1" x14ac:dyDescent="0.15">
      <c r="E59" s="19"/>
    </row>
    <row r="60" spans="1:9" ht="18" customHeight="1" x14ac:dyDescent="0.15">
      <c r="E60" s="19"/>
    </row>
    <row r="61" spans="1:9" ht="18" customHeight="1" x14ac:dyDescent="0.15">
      <c r="E61" s="19"/>
    </row>
    <row r="62" spans="1:9" ht="18" customHeight="1" x14ac:dyDescent="0.15">
      <c r="E62" s="19"/>
    </row>
  </sheetData>
  <mergeCells count="6">
    <mergeCell ref="A9:I9"/>
    <mergeCell ref="A1:I1"/>
    <mergeCell ref="A2:I2"/>
    <mergeCell ref="A4:I4"/>
    <mergeCell ref="A5:I5"/>
    <mergeCell ref="A3:C3"/>
  </mergeCells>
  <printOptions horizontalCentered="1" verticalCentered="1"/>
  <pageMargins left="0.25" right="0.25" top="0.22" bottom="0.24" header="0.22" footer="0.24"/>
  <pageSetup scale="48" fitToHeight="2" orientation="portrait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8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7" width="15.6640625" customWidth="1"/>
    <col min="8" max="8" width="22.6640625" customWidth="1"/>
    <col min="9" max="256" width="8.83203125" customWidth="1"/>
  </cols>
  <sheetData>
    <row r="1" spans="1:11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4" x14ac:dyDescent="0.15">
      <c r="A3" s="30"/>
      <c r="B3" s="31" t="str">
        <f>Pools!A113</f>
        <v>AM Pool - 8:00am Start</v>
      </c>
      <c r="C3" s="37"/>
      <c r="D3" s="30"/>
      <c r="E3" s="30"/>
    </row>
    <row r="4" spans="1:11" s="26" customFormat="1" ht="14" x14ac:dyDescent="0.15">
      <c r="A4" s="38" t="s">
        <v>4</v>
      </c>
      <c r="B4" s="26" t="str">
        <f>Pools!A114</f>
        <v>Bush Convention Center Ct. 17</v>
      </c>
    </row>
    <row r="5" spans="1:11" s="26" customFormat="1" ht="14" x14ac:dyDescent="0.15">
      <c r="A5" s="38" t="s">
        <v>5</v>
      </c>
      <c r="B5" s="26" t="str">
        <f>Pools!A112</f>
        <v>Division VI</v>
      </c>
    </row>
    <row r="7" spans="1:11" s="7" customFormat="1" ht="14" x14ac:dyDescent="0.15">
      <c r="A7" s="335" t="s">
        <v>161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</row>
    <row r="9" spans="1:11" x14ac:dyDescent="0.15">
      <c r="A9" s="11" t="s">
        <v>22</v>
      </c>
      <c r="B9" t="s">
        <v>27</v>
      </c>
      <c r="D9" s="11"/>
      <c r="E9" s="11"/>
    </row>
    <row r="10" spans="1:11" x14ac:dyDescent="0.15">
      <c r="A10" s="11" t="s">
        <v>23</v>
      </c>
      <c r="B10" s="13">
        <v>17</v>
      </c>
      <c r="C10" s="13"/>
      <c r="D10" s="11"/>
      <c r="E10" s="11"/>
    </row>
    <row r="12" spans="1:11" s="1" customFormat="1" x14ac:dyDescent="0.15">
      <c r="A12" s="3" t="s">
        <v>6</v>
      </c>
      <c r="B12" s="337" t="str">
        <f>A13</f>
        <v>PBEVC Impact 11</v>
      </c>
      <c r="C12" s="338"/>
      <c r="D12" s="337" t="str">
        <f>A16</f>
        <v>MVC Mayhem 11</v>
      </c>
      <c r="E12" s="339"/>
      <c r="F12" s="341" t="str">
        <f>A19</f>
        <v>NLVC 11 Royal</v>
      </c>
      <c r="G12" s="339"/>
      <c r="H12" s="3" t="s">
        <v>7</v>
      </c>
      <c r="I12" s="337" t="s">
        <v>8</v>
      </c>
      <c r="J12" s="339"/>
    </row>
    <row r="13" spans="1:11" s="41" customFormat="1" ht="24" customHeight="1" x14ac:dyDescent="0.2">
      <c r="A13" s="344" t="str">
        <f>Pools!A116</f>
        <v>PBEVC Impact 11</v>
      </c>
      <c r="B13" s="347"/>
      <c r="C13" s="348"/>
      <c r="D13" s="40"/>
      <c r="E13" s="40"/>
      <c r="F13" s="40"/>
      <c r="G13" s="40"/>
      <c r="H13" s="344">
        <v>1</v>
      </c>
      <c r="I13" s="353"/>
      <c r="J13" s="354"/>
    </row>
    <row r="14" spans="1:11" s="41" customFormat="1" ht="24" customHeight="1" x14ac:dyDescent="0.2">
      <c r="A14" s="345"/>
      <c r="B14" s="349"/>
      <c r="C14" s="350"/>
      <c r="D14" s="40"/>
      <c r="E14" s="40"/>
      <c r="F14" s="40"/>
      <c r="G14" s="40"/>
      <c r="H14" s="345"/>
      <c r="I14" s="355"/>
      <c r="J14" s="356"/>
    </row>
    <row r="15" spans="1:11" s="41" customFormat="1" ht="24" customHeight="1" x14ac:dyDescent="0.2">
      <c r="A15" s="346"/>
      <c r="B15" s="351"/>
      <c r="C15" s="352"/>
      <c r="D15" s="40"/>
      <c r="E15" s="40"/>
      <c r="F15" s="40"/>
      <c r="G15" s="40"/>
      <c r="H15" s="346"/>
      <c r="I15" s="357"/>
      <c r="J15" s="358"/>
    </row>
    <row r="16" spans="1:11" s="41" customFormat="1" ht="24" customHeight="1" x14ac:dyDescent="0.2">
      <c r="A16" s="344" t="str">
        <f>Pools!A117</f>
        <v>MVC Mayhem 11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344">
        <v>2</v>
      </c>
      <c r="I16" s="353"/>
      <c r="J16" s="354"/>
    </row>
    <row r="17" spans="1:11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345"/>
      <c r="I17" s="355"/>
      <c r="J17" s="356"/>
    </row>
    <row r="18" spans="1:11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346"/>
      <c r="I18" s="357"/>
      <c r="J18" s="358"/>
    </row>
    <row r="19" spans="1:11" s="41" customFormat="1" ht="24" customHeight="1" x14ac:dyDescent="0.2">
      <c r="A19" s="344" t="str">
        <f>Pools!A118</f>
        <v>NLVC 11 Royal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347"/>
      <c r="G19" s="348"/>
      <c r="H19" s="344">
        <v>3</v>
      </c>
      <c r="I19" s="353"/>
      <c r="J19" s="354"/>
    </row>
    <row r="20" spans="1:11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349"/>
      <c r="G20" s="350"/>
      <c r="H20" s="345"/>
      <c r="I20" s="355"/>
      <c r="J20" s="356"/>
    </row>
    <row r="21" spans="1:11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351"/>
      <c r="G21" s="352"/>
      <c r="H21" s="346"/>
      <c r="I21" s="357"/>
      <c r="J21" s="358"/>
    </row>
    <row r="22" spans="1:11" s="41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15">
      <c r="B23" s="336" t="s">
        <v>9</v>
      </c>
      <c r="C23" s="336"/>
      <c r="D23" s="336"/>
      <c r="E23" s="336"/>
      <c r="F23" s="336" t="s">
        <v>10</v>
      </c>
      <c r="G23" s="336"/>
      <c r="H23" s="336"/>
      <c r="I23" s="336" t="s">
        <v>11</v>
      </c>
      <c r="J23" s="336"/>
    </row>
    <row r="24" spans="1:11" x14ac:dyDescent="0.15">
      <c r="A24" s="1"/>
      <c r="B24" s="337" t="s">
        <v>12</v>
      </c>
      <c r="C24" s="338"/>
      <c r="D24" s="338" t="s">
        <v>13</v>
      </c>
      <c r="E24" s="338"/>
      <c r="F24" s="338" t="s">
        <v>12</v>
      </c>
      <c r="G24" s="338"/>
      <c r="H24" s="9" t="s">
        <v>13</v>
      </c>
      <c r="I24" s="9" t="s">
        <v>14</v>
      </c>
      <c r="J24" s="9" t="s">
        <v>15</v>
      </c>
      <c r="K24" s="10" t="s">
        <v>16</v>
      </c>
    </row>
    <row r="25" spans="1:11" s="1" customFormat="1" ht="24" customHeight="1" x14ac:dyDescent="0.15">
      <c r="A25" s="2" t="str">
        <f>A13</f>
        <v>PBEVC Impact 11</v>
      </c>
      <c r="B25" s="342"/>
      <c r="C25" s="343"/>
      <c r="D25" s="342"/>
      <c r="E25" s="343"/>
      <c r="F25" s="342"/>
      <c r="G25" s="343"/>
      <c r="H25" s="44"/>
      <c r="I25" s="45">
        <f>IF(D13+D14+D15+F13+F14+F15=0,0,D13+D14+D15+F13+F14+F15)</f>
        <v>0</v>
      </c>
      <c r="J25" s="45">
        <f>E13+E14+E15+G13+G14+G15</f>
        <v>0</v>
      </c>
      <c r="K25" s="45">
        <f>I25-J25</f>
        <v>0</v>
      </c>
    </row>
    <row r="26" spans="1:11" ht="24" customHeight="1" x14ac:dyDescent="0.15">
      <c r="A26" s="2" t="str">
        <f>A16</f>
        <v>MVC Mayhem 11</v>
      </c>
      <c r="B26" s="342"/>
      <c r="C26" s="343"/>
      <c r="D26" s="342"/>
      <c r="E26" s="343"/>
      <c r="F26" s="342"/>
      <c r="G26" s="343"/>
      <c r="H26" s="44"/>
      <c r="I26" s="45" t="e">
        <f>IF(B16+B17+B18+F16+F17+F18=0,0,B16+B17+B18+F16+F17+F18)</f>
        <v>#VALUE!</v>
      </c>
      <c r="J26" s="45" t="e">
        <f>C16+C17+C18+G16+G17+G18</f>
        <v>#VALUE!</v>
      </c>
      <c r="K26" s="45" t="e">
        <f>I26-J26</f>
        <v>#VALUE!</v>
      </c>
    </row>
    <row r="27" spans="1:11" ht="24" customHeight="1" x14ac:dyDescent="0.15">
      <c r="A27" s="2" t="str">
        <f>A19</f>
        <v>NLVC 11 Royal</v>
      </c>
      <c r="B27" s="342"/>
      <c r="C27" s="343"/>
      <c r="D27" s="342"/>
      <c r="E27" s="343"/>
      <c r="F27" s="342"/>
      <c r="G27" s="343"/>
      <c r="H27" s="44"/>
      <c r="I27" s="45" t="e">
        <f>B19+B20+B21+D19+D20+D21</f>
        <v>#VALUE!</v>
      </c>
      <c r="J27" s="45" t="e">
        <f>C19+C20+C21+E19+E20+E21</f>
        <v>#VALUE!</v>
      </c>
      <c r="K27" s="45" t="e">
        <f>I27-J27</f>
        <v>#VALUE!</v>
      </c>
    </row>
    <row r="28" spans="1:11" x14ac:dyDescent="0.15">
      <c r="A28" s="8"/>
      <c r="B28" s="340">
        <f>SUM(B25:C27)</f>
        <v>0</v>
      </c>
      <c r="C28" s="340"/>
      <c r="D28" s="340">
        <f>SUM(D25:E27)</f>
        <v>0</v>
      </c>
      <c r="E28" s="340"/>
      <c r="F28" s="340">
        <f>SUM(F25:G27)</f>
        <v>0</v>
      </c>
      <c r="G28" s="340"/>
      <c r="H28" s="46">
        <f>SUM(H25:H27)</f>
        <v>0</v>
      </c>
      <c r="I28" s="46" t="e">
        <f>SUM(I25:I27)</f>
        <v>#VALUE!</v>
      </c>
      <c r="J28" s="46" t="e">
        <f>SUM(J25:J27)</f>
        <v>#VALUE!</v>
      </c>
      <c r="K28" s="46" t="e">
        <f>SUM(K25:K27)</f>
        <v>#VALUE!</v>
      </c>
    </row>
    <row r="29" spans="1:11" ht="24" customHeight="1" x14ac:dyDescent="0.15"/>
    <row r="30" spans="1:11" ht="24" customHeight="1" x14ac:dyDescent="0.15">
      <c r="A30" s="3"/>
      <c r="B30" s="337" t="s">
        <v>17</v>
      </c>
      <c r="C30" s="339"/>
      <c r="D30" s="337" t="s">
        <v>17</v>
      </c>
      <c r="E30" s="339"/>
      <c r="F30" s="334" t="s">
        <v>18</v>
      </c>
      <c r="G30" s="334"/>
      <c r="H30" s="359" t="s">
        <v>162</v>
      </c>
      <c r="I30" s="359"/>
      <c r="J30" s="359"/>
      <c r="K30" s="359"/>
    </row>
    <row r="31" spans="1:11" ht="18" customHeight="1" x14ac:dyDescent="0.15">
      <c r="A31" s="3" t="s">
        <v>19</v>
      </c>
      <c r="B31" s="337" t="str">
        <f>A13</f>
        <v>PBEVC Impact 11</v>
      </c>
      <c r="C31" s="339"/>
      <c r="D31" s="337" t="str">
        <f>A19</f>
        <v>NLVC 11 Royal</v>
      </c>
      <c r="E31" s="339"/>
      <c r="F31" s="334" t="str">
        <f>A16</f>
        <v>MVC Mayhem 11</v>
      </c>
      <c r="G31" s="334"/>
      <c r="H31" s="359" t="s">
        <v>144</v>
      </c>
      <c r="I31" s="359"/>
      <c r="J31" s="359"/>
      <c r="K31" s="359"/>
    </row>
    <row r="32" spans="1:11" ht="18" customHeight="1" x14ac:dyDescent="0.15">
      <c r="A32" s="3" t="s">
        <v>20</v>
      </c>
      <c r="B32" s="337" t="str">
        <f>A16</f>
        <v>MVC Mayhem 11</v>
      </c>
      <c r="C32" s="339"/>
      <c r="D32" s="337" t="str">
        <f>A19</f>
        <v>NLVC 11 Royal</v>
      </c>
      <c r="E32" s="339"/>
      <c r="F32" s="334" t="str">
        <f>A13</f>
        <v>PBEVC Impact 11</v>
      </c>
      <c r="G32" s="334"/>
      <c r="H32" s="18"/>
      <c r="I32" s="18"/>
      <c r="J32" s="18"/>
      <c r="K32" s="18"/>
    </row>
    <row r="33" spans="1:11" ht="18" customHeight="1" x14ac:dyDescent="0.15">
      <c r="A33" s="3" t="s">
        <v>21</v>
      </c>
      <c r="B33" s="337" t="str">
        <f>A13</f>
        <v>PBEVC Impact 11</v>
      </c>
      <c r="C33" s="339"/>
      <c r="D33" s="337" t="str">
        <f>A16</f>
        <v>MVC Mayhem 11</v>
      </c>
      <c r="E33" s="339"/>
      <c r="F33" s="334" t="str">
        <f>A19</f>
        <v>NLVC 11 Royal</v>
      </c>
      <c r="G33" s="334"/>
      <c r="H33" s="359" t="s">
        <v>163</v>
      </c>
      <c r="I33" s="359"/>
      <c r="J33" s="359"/>
      <c r="K33" s="359"/>
    </row>
    <row r="34" spans="1:11" ht="18" customHeight="1" x14ac:dyDescent="0.15">
      <c r="F34" s="8"/>
      <c r="G34" s="8"/>
      <c r="H34" s="359" t="s">
        <v>145</v>
      </c>
      <c r="I34" s="359"/>
      <c r="J34" s="359"/>
      <c r="K34" s="359"/>
    </row>
    <row r="35" spans="1:11" ht="18" customHeight="1" x14ac:dyDescent="0.15">
      <c r="A35" s="360"/>
      <c r="B35" s="360"/>
      <c r="C35" s="360"/>
      <c r="D35" s="360"/>
      <c r="E35" s="360"/>
      <c r="F35" s="360"/>
      <c r="G35" s="12"/>
    </row>
    <row r="36" spans="1:11" ht="18" customHeight="1" x14ac:dyDescent="0.2">
      <c r="A36" s="361" t="s">
        <v>212</v>
      </c>
      <c r="B36" s="361"/>
      <c r="C36" s="361"/>
      <c r="D36" s="361"/>
      <c r="E36" s="361"/>
      <c r="F36" s="361"/>
      <c r="G36" s="194"/>
      <c r="H36" s="194"/>
      <c r="I36" s="28"/>
    </row>
    <row r="37" spans="1:11" ht="18" customHeight="1" x14ac:dyDescent="0.15"/>
    <row r="38" spans="1:11" ht="18" customHeight="1" x14ac:dyDescent="0.15"/>
  </sheetData>
  <mergeCells count="55">
    <mergeCell ref="A19:A21"/>
    <mergeCell ref="A13:A15"/>
    <mergeCell ref="B13:C15"/>
    <mergeCell ref="A16:A18"/>
    <mergeCell ref="D16:E18"/>
    <mergeCell ref="D31:E31"/>
    <mergeCell ref="F31:G31"/>
    <mergeCell ref="B28:C28"/>
    <mergeCell ref="D28:E28"/>
    <mergeCell ref="F28:G28"/>
    <mergeCell ref="B27:C27"/>
    <mergeCell ref="D27:E27"/>
    <mergeCell ref="F27:G27"/>
    <mergeCell ref="F32:G32"/>
    <mergeCell ref="B30:C30"/>
    <mergeCell ref="D30:E30"/>
    <mergeCell ref="H16:H18"/>
    <mergeCell ref="I16:J18"/>
    <mergeCell ref="B12:C12"/>
    <mergeCell ref="D12:E12"/>
    <mergeCell ref="F12:G12"/>
    <mergeCell ref="F30:G30"/>
    <mergeCell ref="B31:C31"/>
    <mergeCell ref="A1:K1"/>
    <mergeCell ref="A2:K2"/>
    <mergeCell ref="A7:K7"/>
    <mergeCell ref="I12:J12"/>
    <mergeCell ref="H13:H15"/>
    <mergeCell ref="I13:J15"/>
    <mergeCell ref="F19:G21"/>
    <mergeCell ref="H19:H21"/>
    <mergeCell ref="I19:J21"/>
    <mergeCell ref="B23:E23"/>
    <mergeCell ref="F23:H23"/>
    <mergeCell ref="I23:J23"/>
    <mergeCell ref="F33:G33"/>
    <mergeCell ref="H33:K33"/>
    <mergeCell ref="B24:C24"/>
    <mergeCell ref="D24:E24"/>
    <mergeCell ref="F24:G24"/>
    <mergeCell ref="B25:C25"/>
    <mergeCell ref="D25:E25"/>
    <mergeCell ref="F25:G25"/>
    <mergeCell ref="B32:C32"/>
    <mergeCell ref="D32:E32"/>
    <mergeCell ref="H34:K34"/>
    <mergeCell ref="A35:F35"/>
    <mergeCell ref="A36:F36"/>
    <mergeCell ref="B26:C26"/>
    <mergeCell ref="D26:E26"/>
    <mergeCell ref="F26:G26"/>
    <mergeCell ref="H30:K30"/>
    <mergeCell ref="H31:K31"/>
    <mergeCell ref="B33:C33"/>
    <mergeCell ref="D33:E33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8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7" width="15.6640625" customWidth="1"/>
    <col min="8" max="8" width="22.6640625" customWidth="1"/>
    <col min="9" max="256" width="8.83203125" customWidth="1"/>
  </cols>
  <sheetData>
    <row r="1" spans="1:11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4" x14ac:dyDescent="0.15">
      <c r="A3" s="30"/>
      <c r="B3" s="37" t="str">
        <f>Pools!B113</f>
        <v>Mid Day Pool - Noon Start</v>
      </c>
      <c r="C3" s="37"/>
      <c r="D3" s="30"/>
      <c r="E3" s="30"/>
    </row>
    <row r="4" spans="1:11" s="26" customFormat="1" ht="14" x14ac:dyDescent="0.15">
      <c r="A4" s="38" t="s">
        <v>4</v>
      </c>
      <c r="B4" s="26" t="str">
        <f>Pools!B114</f>
        <v>Bush Convention Center Ct. 17</v>
      </c>
    </row>
    <row r="5" spans="1:11" s="26" customFormat="1" ht="14" x14ac:dyDescent="0.15">
      <c r="A5" s="38" t="s">
        <v>5</v>
      </c>
      <c r="B5" s="26" t="str">
        <f>Pools!A112</f>
        <v>Division VI</v>
      </c>
    </row>
    <row r="7" spans="1:11" s="7" customFormat="1" ht="14" x14ac:dyDescent="0.15">
      <c r="A7" s="335" t="s">
        <v>161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</row>
    <row r="9" spans="1:11" x14ac:dyDescent="0.15">
      <c r="A9" s="11" t="s">
        <v>22</v>
      </c>
      <c r="B9" s="27" t="s">
        <v>28</v>
      </c>
      <c r="D9" s="11"/>
      <c r="E9" s="11"/>
    </row>
    <row r="10" spans="1:11" x14ac:dyDescent="0.15">
      <c r="A10" s="11" t="s">
        <v>23</v>
      </c>
      <c r="B10" s="13">
        <v>17</v>
      </c>
      <c r="C10" s="13"/>
      <c r="D10" s="11"/>
      <c r="E10" s="11"/>
    </row>
    <row r="12" spans="1:11" s="1" customFormat="1" x14ac:dyDescent="0.15">
      <c r="A12" s="3" t="s">
        <v>6</v>
      </c>
      <c r="B12" s="337" t="str">
        <f>A13</f>
        <v>3:23 X-treme 111</v>
      </c>
      <c r="C12" s="338"/>
      <c r="D12" s="337" t="str">
        <f>A16</f>
        <v>Presidio VIP 11</v>
      </c>
      <c r="E12" s="339"/>
      <c r="F12" s="341" t="str">
        <f>A19</f>
        <v>PBEVC Fusion 11</v>
      </c>
      <c r="G12" s="339"/>
      <c r="H12" s="3" t="s">
        <v>7</v>
      </c>
      <c r="I12" s="337" t="s">
        <v>8</v>
      </c>
      <c r="J12" s="339"/>
    </row>
    <row r="13" spans="1:11" s="41" customFormat="1" ht="24" customHeight="1" x14ac:dyDescent="0.2">
      <c r="A13" s="344" t="str">
        <f>Pools!B116</f>
        <v>3:23 X-treme 111</v>
      </c>
      <c r="B13" s="347"/>
      <c r="C13" s="348"/>
      <c r="D13" s="40"/>
      <c r="E13" s="40"/>
      <c r="F13" s="40"/>
      <c r="G13" s="40"/>
      <c r="H13" s="344">
        <v>1</v>
      </c>
      <c r="I13" s="353"/>
      <c r="J13" s="354"/>
    </row>
    <row r="14" spans="1:11" s="41" customFormat="1" ht="24" customHeight="1" x14ac:dyDescent="0.2">
      <c r="A14" s="345"/>
      <c r="B14" s="349"/>
      <c r="C14" s="350"/>
      <c r="D14" s="40"/>
      <c r="E14" s="40"/>
      <c r="F14" s="40"/>
      <c r="G14" s="40"/>
      <c r="H14" s="345"/>
      <c r="I14" s="355"/>
      <c r="J14" s="356"/>
    </row>
    <row r="15" spans="1:11" s="41" customFormat="1" ht="24" customHeight="1" x14ac:dyDescent="0.2">
      <c r="A15" s="346"/>
      <c r="B15" s="351"/>
      <c r="C15" s="352"/>
      <c r="D15" s="40"/>
      <c r="E15" s="40"/>
      <c r="F15" s="40"/>
      <c r="G15" s="40"/>
      <c r="H15" s="346"/>
      <c r="I15" s="357"/>
      <c r="J15" s="358"/>
    </row>
    <row r="16" spans="1:11" s="41" customFormat="1" ht="24" customHeight="1" x14ac:dyDescent="0.2">
      <c r="A16" s="344" t="str">
        <f>Pools!B117</f>
        <v>Presidio VIP 11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344">
        <v>2</v>
      </c>
      <c r="I16" s="353"/>
      <c r="J16" s="354"/>
    </row>
    <row r="17" spans="1:11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345"/>
      <c r="I17" s="355"/>
      <c r="J17" s="356"/>
    </row>
    <row r="18" spans="1:11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346"/>
      <c r="I18" s="357"/>
      <c r="J18" s="358"/>
    </row>
    <row r="19" spans="1:11" s="41" customFormat="1" ht="24" customHeight="1" x14ac:dyDescent="0.2">
      <c r="A19" s="344" t="str">
        <f>Pools!B118</f>
        <v>PBEVC Fusion 11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347"/>
      <c r="G19" s="348"/>
      <c r="H19" s="344">
        <v>3</v>
      </c>
      <c r="I19" s="353"/>
      <c r="J19" s="354"/>
    </row>
    <row r="20" spans="1:11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349"/>
      <c r="G20" s="350"/>
      <c r="H20" s="345"/>
      <c r="I20" s="355"/>
      <c r="J20" s="356"/>
    </row>
    <row r="21" spans="1:11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351"/>
      <c r="G21" s="352"/>
      <c r="H21" s="346"/>
      <c r="I21" s="357"/>
      <c r="J21" s="358"/>
    </row>
    <row r="22" spans="1:11" s="41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15">
      <c r="B23" s="336" t="s">
        <v>9</v>
      </c>
      <c r="C23" s="336"/>
      <c r="D23" s="336"/>
      <c r="E23" s="336"/>
      <c r="F23" s="336" t="s">
        <v>10</v>
      </c>
      <c r="G23" s="336"/>
      <c r="H23" s="336"/>
      <c r="I23" s="336" t="s">
        <v>11</v>
      </c>
      <c r="J23" s="336"/>
    </row>
    <row r="24" spans="1:11" x14ac:dyDescent="0.15">
      <c r="A24" s="1"/>
      <c r="B24" s="337" t="s">
        <v>12</v>
      </c>
      <c r="C24" s="338"/>
      <c r="D24" s="338" t="s">
        <v>13</v>
      </c>
      <c r="E24" s="338"/>
      <c r="F24" s="338" t="s">
        <v>12</v>
      </c>
      <c r="G24" s="338"/>
      <c r="H24" s="9" t="s">
        <v>13</v>
      </c>
      <c r="I24" s="9" t="s">
        <v>14</v>
      </c>
      <c r="J24" s="9" t="s">
        <v>15</v>
      </c>
      <c r="K24" s="10" t="s">
        <v>16</v>
      </c>
    </row>
    <row r="25" spans="1:11" s="1" customFormat="1" ht="24" customHeight="1" x14ac:dyDescent="0.15">
      <c r="A25" s="2" t="str">
        <f>A13</f>
        <v>3:23 X-treme 111</v>
      </c>
      <c r="B25" s="342"/>
      <c r="C25" s="343"/>
      <c r="D25" s="342"/>
      <c r="E25" s="343"/>
      <c r="F25" s="342"/>
      <c r="G25" s="343"/>
      <c r="H25" s="44"/>
      <c r="I25" s="45">
        <f>IF(D13+D14+D15+F13+F14+F15=0,0,D13+D14+D15+F13+F14+F15)</f>
        <v>0</v>
      </c>
      <c r="J25" s="45">
        <f>E13+E14+E15+G13+G14+G15</f>
        <v>0</v>
      </c>
      <c r="K25" s="45">
        <f>I25-J25</f>
        <v>0</v>
      </c>
    </row>
    <row r="26" spans="1:11" ht="24" customHeight="1" x14ac:dyDescent="0.15">
      <c r="A26" s="2" t="str">
        <f>A16</f>
        <v>Presidio VIP 11</v>
      </c>
      <c r="B26" s="342"/>
      <c r="C26" s="343"/>
      <c r="D26" s="342"/>
      <c r="E26" s="343"/>
      <c r="F26" s="342"/>
      <c r="G26" s="343"/>
      <c r="H26" s="44"/>
      <c r="I26" s="45" t="e">
        <f>IF(B16+B17+B18+F16+F17+F18=0,0,B16+B17+B18+F16+F17+F18)</f>
        <v>#VALUE!</v>
      </c>
      <c r="J26" s="45" t="e">
        <f>C16+C17+C18+G16+G17+G18</f>
        <v>#VALUE!</v>
      </c>
      <c r="K26" s="45" t="e">
        <f>I26-J26</f>
        <v>#VALUE!</v>
      </c>
    </row>
    <row r="27" spans="1:11" ht="24" customHeight="1" x14ac:dyDescent="0.15">
      <c r="A27" s="2" t="str">
        <f>A19</f>
        <v>PBEVC Fusion 11</v>
      </c>
      <c r="B27" s="342"/>
      <c r="C27" s="343"/>
      <c r="D27" s="342"/>
      <c r="E27" s="343"/>
      <c r="F27" s="342"/>
      <c r="G27" s="343"/>
      <c r="H27" s="44"/>
      <c r="I27" s="45" t="e">
        <f>B19+B20+B21+D19+D20+D21</f>
        <v>#VALUE!</v>
      </c>
      <c r="J27" s="45" t="e">
        <f>C19+C20+C21+E19+E20+E21</f>
        <v>#VALUE!</v>
      </c>
      <c r="K27" s="45" t="e">
        <f>I27-J27</f>
        <v>#VALUE!</v>
      </c>
    </row>
    <row r="28" spans="1:11" x14ac:dyDescent="0.15">
      <c r="A28" s="8"/>
      <c r="B28" s="340">
        <f>SUM(B25:C27)</f>
        <v>0</v>
      </c>
      <c r="C28" s="340"/>
      <c r="D28" s="340">
        <f>SUM(D25:E27)</f>
        <v>0</v>
      </c>
      <c r="E28" s="340"/>
      <c r="F28" s="340">
        <f>SUM(F25:G27)</f>
        <v>0</v>
      </c>
      <c r="G28" s="340"/>
      <c r="H28" s="46">
        <f>SUM(H25:H27)</f>
        <v>0</v>
      </c>
      <c r="I28" s="46" t="e">
        <f>SUM(I25:I27)</f>
        <v>#VALUE!</v>
      </c>
      <c r="J28" s="46" t="e">
        <f>SUM(J25:J27)</f>
        <v>#VALUE!</v>
      </c>
      <c r="K28" s="46" t="e">
        <f>SUM(K25:K27)</f>
        <v>#VALUE!</v>
      </c>
    </row>
    <row r="29" spans="1:11" ht="24" customHeight="1" x14ac:dyDescent="0.15"/>
    <row r="30" spans="1:11" ht="24" customHeight="1" x14ac:dyDescent="0.15">
      <c r="A30" s="3"/>
      <c r="B30" s="337" t="s">
        <v>17</v>
      </c>
      <c r="C30" s="339"/>
      <c r="D30" s="337" t="s">
        <v>17</v>
      </c>
      <c r="E30" s="339"/>
      <c r="F30" s="334" t="s">
        <v>18</v>
      </c>
      <c r="G30" s="334"/>
      <c r="H30" s="359" t="s">
        <v>162</v>
      </c>
      <c r="I30" s="359"/>
      <c r="J30" s="359"/>
      <c r="K30" s="359"/>
    </row>
    <row r="31" spans="1:11" ht="18" customHeight="1" x14ac:dyDescent="0.15">
      <c r="A31" s="3" t="s">
        <v>19</v>
      </c>
      <c r="B31" s="337" t="str">
        <f>A13</f>
        <v>3:23 X-treme 111</v>
      </c>
      <c r="C31" s="339"/>
      <c r="D31" s="337" t="str">
        <f>A19</f>
        <v>PBEVC Fusion 11</v>
      </c>
      <c r="E31" s="339"/>
      <c r="F31" s="334" t="str">
        <f>A16</f>
        <v>Presidio VIP 11</v>
      </c>
      <c r="G31" s="334"/>
      <c r="H31" s="359" t="s">
        <v>144</v>
      </c>
      <c r="I31" s="359"/>
      <c r="J31" s="359"/>
      <c r="K31" s="359"/>
    </row>
    <row r="32" spans="1:11" ht="18" customHeight="1" x14ac:dyDescent="0.15">
      <c r="A32" s="3" t="s">
        <v>20</v>
      </c>
      <c r="B32" s="337" t="str">
        <f>A16</f>
        <v>Presidio VIP 11</v>
      </c>
      <c r="C32" s="339"/>
      <c r="D32" s="337" t="str">
        <f>A19</f>
        <v>PBEVC Fusion 11</v>
      </c>
      <c r="E32" s="339"/>
      <c r="F32" s="334" t="str">
        <f>A13</f>
        <v>3:23 X-treme 111</v>
      </c>
      <c r="G32" s="334"/>
      <c r="H32" s="18"/>
      <c r="I32" s="18"/>
      <c r="J32" s="18"/>
      <c r="K32" s="18"/>
    </row>
    <row r="33" spans="1:11" ht="18" customHeight="1" x14ac:dyDescent="0.15">
      <c r="A33" s="3" t="s">
        <v>21</v>
      </c>
      <c r="B33" s="337" t="str">
        <f>A13</f>
        <v>3:23 X-treme 111</v>
      </c>
      <c r="C33" s="339"/>
      <c r="D33" s="337" t="str">
        <f>A16</f>
        <v>Presidio VIP 11</v>
      </c>
      <c r="E33" s="339"/>
      <c r="F33" s="334" t="str">
        <f>A19</f>
        <v>PBEVC Fusion 11</v>
      </c>
      <c r="G33" s="334"/>
      <c r="H33" s="359" t="s">
        <v>163</v>
      </c>
      <c r="I33" s="359"/>
      <c r="J33" s="359"/>
      <c r="K33" s="359"/>
    </row>
    <row r="34" spans="1:11" ht="18" customHeight="1" x14ac:dyDescent="0.15">
      <c r="F34" s="8"/>
      <c r="G34" s="8"/>
      <c r="H34" s="359" t="s">
        <v>145</v>
      </c>
      <c r="I34" s="359"/>
      <c r="J34" s="359"/>
      <c r="K34" s="359"/>
    </row>
    <row r="35" spans="1:11" ht="18" customHeight="1" x14ac:dyDescent="0.15">
      <c r="A35" s="360"/>
      <c r="B35" s="360"/>
      <c r="C35" s="360"/>
      <c r="D35" s="360"/>
      <c r="E35" s="360"/>
      <c r="F35" s="360"/>
      <c r="G35" s="12"/>
    </row>
    <row r="36" spans="1:11" ht="18" customHeight="1" x14ac:dyDescent="0.2">
      <c r="A36" s="361" t="s">
        <v>212</v>
      </c>
      <c r="B36" s="361"/>
      <c r="C36" s="361"/>
      <c r="D36" s="361"/>
      <c r="E36" s="361"/>
      <c r="F36" s="361"/>
      <c r="G36" s="194"/>
      <c r="H36" s="194"/>
      <c r="I36" s="28"/>
    </row>
    <row r="37" spans="1:11" ht="18" customHeight="1" x14ac:dyDescent="0.15"/>
    <row r="38" spans="1:11" ht="18" customHeight="1" x14ac:dyDescent="0.15"/>
  </sheetData>
  <mergeCells count="55">
    <mergeCell ref="A19:A21"/>
    <mergeCell ref="A13:A15"/>
    <mergeCell ref="B13:C15"/>
    <mergeCell ref="A16:A18"/>
    <mergeCell ref="D16:E18"/>
    <mergeCell ref="D31:E31"/>
    <mergeCell ref="F31:G31"/>
    <mergeCell ref="B28:C28"/>
    <mergeCell ref="D28:E28"/>
    <mergeCell ref="F28:G28"/>
    <mergeCell ref="B27:C27"/>
    <mergeCell ref="D27:E27"/>
    <mergeCell ref="F27:G27"/>
    <mergeCell ref="F32:G32"/>
    <mergeCell ref="B30:C30"/>
    <mergeCell ref="D30:E30"/>
    <mergeCell ref="H16:H18"/>
    <mergeCell ref="I16:J18"/>
    <mergeCell ref="B12:C12"/>
    <mergeCell ref="D12:E12"/>
    <mergeCell ref="F12:G12"/>
    <mergeCell ref="F30:G30"/>
    <mergeCell ref="B31:C31"/>
    <mergeCell ref="A1:K1"/>
    <mergeCell ref="A2:K2"/>
    <mergeCell ref="A7:K7"/>
    <mergeCell ref="I12:J12"/>
    <mergeCell ref="H13:H15"/>
    <mergeCell ref="I13:J15"/>
    <mergeCell ref="F19:G21"/>
    <mergeCell ref="H19:H21"/>
    <mergeCell ref="I19:J21"/>
    <mergeCell ref="B23:E23"/>
    <mergeCell ref="F23:H23"/>
    <mergeCell ref="I23:J23"/>
    <mergeCell ref="F33:G33"/>
    <mergeCell ref="H33:K33"/>
    <mergeCell ref="B24:C24"/>
    <mergeCell ref="D24:E24"/>
    <mergeCell ref="F24:G24"/>
    <mergeCell ref="B25:C25"/>
    <mergeCell ref="D25:E25"/>
    <mergeCell ref="F25:G25"/>
    <mergeCell ref="B32:C32"/>
    <mergeCell ref="D32:E32"/>
    <mergeCell ref="H34:K34"/>
    <mergeCell ref="A35:F35"/>
    <mergeCell ref="A36:F36"/>
    <mergeCell ref="B26:C26"/>
    <mergeCell ref="D26:E26"/>
    <mergeCell ref="F26:G26"/>
    <mergeCell ref="H30:K30"/>
    <mergeCell ref="H31:K31"/>
    <mergeCell ref="B33:C33"/>
    <mergeCell ref="D33:E33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Pools!C113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Pools!C114</f>
        <v>Bush Convention Center Ct. 20</v>
      </c>
    </row>
    <row r="5" spans="1:13" s="26" customFormat="1" ht="14" x14ac:dyDescent="0.15">
      <c r="A5" s="38" t="s">
        <v>5</v>
      </c>
      <c r="B5" s="26" t="str">
        <f>Pools!A112</f>
        <v>Division VI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NLVC 11 Elite</v>
      </c>
      <c r="C12" s="338"/>
      <c r="D12" s="337" t="str">
        <f>A16</f>
        <v>ALBVC 11 Ileana</v>
      </c>
      <c r="E12" s="339"/>
      <c r="F12" s="337" t="str">
        <f>A19</f>
        <v>Fortitude Xtreme 11</v>
      </c>
      <c r="G12" s="339"/>
      <c r="H12" s="341" t="str">
        <f>A22</f>
        <v>PBEVC Wreck Em 11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Pools!C116</f>
        <v>NLVC 11 Elite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Pools!C117</f>
        <v>ALBVC 11 Ileana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Pools!C118</f>
        <v>Fortitude Xtreme 11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Pools!C119</f>
        <v>PBEVC Wreck Em 11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NLVC 11 Elite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ALBVC 11 Ileana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Fortitude Xtreme 11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Wreck Em 11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NLVC 11 Elite</v>
      </c>
      <c r="C35" s="339"/>
      <c r="D35" s="337" t="str">
        <f>A30</f>
        <v>Fortitude Xtreme 11</v>
      </c>
      <c r="E35" s="339"/>
      <c r="F35" s="334" t="str">
        <f>A16</f>
        <v>ALBVC 11 Ileana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ALBVC 11 Ileana</v>
      </c>
      <c r="C36" s="339"/>
      <c r="D36" s="337" t="str">
        <f>A22</f>
        <v>PBEVC Wreck Em 11</v>
      </c>
      <c r="E36" s="339"/>
      <c r="F36" s="334" t="str">
        <f>A13</f>
        <v>NLVC 11 Elite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NLVC 11 Elite</v>
      </c>
      <c r="C37" s="339"/>
      <c r="D37" s="337" t="str">
        <f>A31</f>
        <v>PBEVC Wreck Em 11</v>
      </c>
      <c r="E37" s="339"/>
      <c r="F37" s="334" t="str">
        <f>A30</f>
        <v>Fortitude Xtreme 11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ALBVC 11 Ileana</v>
      </c>
      <c r="C38" s="339"/>
      <c r="D38" s="337" t="str">
        <f>A30</f>
        <v>Fortitude Xtreme 11</v>
      </c>
      <c r="E38" s="339"/>
      <c r="F38" s="334" t="str">
        <f>A28</f>
        <v>NLVC 11 Elite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Fortitude Xtreme 11</v>
      </c>
      <c r="C39" s="339"/>
      <c r="D39" s="337" t="str">
        <f>A31</f>
        <v>PBEVC Wreck Em 11</v>
      </c>
      <c r="E39" s="339"/>
      <c r="F39" s="334" t="str">
        <f>A16</f>
        <v>ALBVC 11 Ileana</v>
      </c>
      <c r="G39" s="334"/>
    </row>
    <row r="40" spans="1:12" ht="18" customHeight="1" x14ac:dyDescent="0.15">
      <c r="A40" s="3" t="s">
        <v>26</v>
      </c>
      <c r="B40" s="337" t="str">
        <f>A13</f>
        <v>NLVC 11 Elite</v>
      </c>
      <c r="C40" s="339"/>
      <c r="D40" s="337" t="str">
        <f>A29</f>
        <v>ALBVC 11 Ileana</v>
      </c>
      <c r="E40" s="339"/>
      <c r="F40" s="334" t="str">
        <f>A22</f>
        <v>PBEVC Wreck Em 11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sqref="A1:M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Pools!D113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Pools!D114</f>
        <v>Bush Convention Center Ct. 20</v>
      </c>
    </row>
    <row r="5" spans="1:13" s="26" customFormat="1" ht="14" x14ac:dyDescent="0.15">
      <c r="A5" s="38" t="s">
        <v>5</v>
      </c>
      <c r="B5" s="26" t="str">
        <f>Pools!A112</f>
        <v>Division VI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20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Tx Storm 11 Smack</v>
      </c>
      <c r="C12" s="338"/>
      <c r="D12" s="337" t="str">
        <f>A16</f>
        <v>3:23 Raiders 112</v>
      </c>
      <c r="E12" s="339"/>
      <c r="F12" s="337" t="str">
        <f>A19</f>
        <v>MVC Mayhem 10</v>
      </c>
      <c r="G12" s="339"/>
      <c r="H12" s="341" t="str">
        <f>A22</f>
        <v>PBEVC Firecrackers 11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Pools!D116</f>
        <v>Tx Storm 11 Smack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Pools!D117</f>
        <v>3:23 Raiders 112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Pools!D118</f>
        <v>MVC Mayhem 10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Pools!D119</f>
        <v>PBEVC Firecrackers 11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Tx Storm 11 Smack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3:23 Raiders 112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MVC Mayhem 10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Firecrackers 11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Tx Storm 11 Smack</v>
      </c>
      <c r="C35" s="339"/>
      <c r="D35" s="337" t="str">
        <f>A30</f>
        <v>MVC Mayhem 10</v>
      </c>
      <c r="E35" s="339"/>
      <c r="F35" s="334" t="str">
        <f>A16</f>
        <v>3:23 Raiders 112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3:23 Raiders 112</v>
      </c>
      <c r="C36" s="339"/>
      <c r="D36" s="337" t="str">
        <f>A22</f>
        <v>PBEVC Firecrackers 11</v>
      </c>
      <c r="E36" s="339"/>
      <c r="F36" s="334" t="str">
        <f>A13</f>
        <v>Tx Storm 11 Smack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Tx Storm 11 Smack</v>
      </c>
      <c r="C37" s="339"/>
      <c r="D37" s="337" t="str">
        <f>A31</f>
        <v>PBEVC Firecrackers 11</v>
      </c>
      <c r="E37" s="339"/>
      <c r="F37" s="334" t="str">
        <f>A30</f>
        <v>MVC Mayhem 10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3:23 Raiders 112</v>
      </c>
      <c r="C38" s="339"/>
      <c r="D38" s="337" t="str">
        <f>A30</f>
        <v>MVC Mayhem 10</v>
      </c>
      <c r="E38" s="339"/>
      <c r="F38" s="334" t="str">
        <f>A28</f>
        <v>Tx Storm 11 Smack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MVC Mayhem 10</v>
      </c>
      <c r="C39" s="339"/>
      <c r="D39" s="337" t="str">
        <f>A31</f>
        <v>PBEVC Firecrackers 11</v>
      </c>
      <c r="E39" s="339"/>
      <c r="F39" s="334" t="str">
        <f>A16</f>
        <v>3:23 Raiders 112</v>
      </c>
      <c r="G39" s="334"/>
    </row>
    <row r="40" spans="1:12" ht="18" customHeight="1" x14ac:dyDescent="0.15">
      <c r="A40" s="3" t="s">
        <v>26</v>
      </c>
      <c r="B40" s="337" t="str">
        <f>A13</f>
        <v>Tx Storm 11 Smack</v>
      </c>
      <c r="C40" s="339"/>
      <c r="D40" s="337" t="str">
        <f>A29</f>
        <v>3:23 Raiders 112</v>
      </c>
      <c r="E40" s="339"/>
      <c r="F40" s="334" t="str">
        <f>A22</f>
        <v>PBEVC Firecrackers 11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workbookViewId="0">
      <selection activeCell="D7" sqref="D7"/>
    </sheetView>
  </sheetViews>
  <sheetFormatPr baseColWidth="10" defaultRowHeight="13" x14ac:dyDescent="0.15"/>
  <cols>
    <col min="1" max="1" width="25.6640625" customWidth="1"/>
    <col min="2" max="6" width="32.6640625" customWidth="1"/>
    <col min="7" max="7" width="25.6640625" customWidth="1"/>
    <col min="8" max="256" width="8.83203125" customWidth="1"/>
  </cols>
  <sheetData>
    <row r="1" spans="1:8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</row>
    <row r="2" spans="1:8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</row>
    <row r="3" spans="1:8" ht="18" x14ac:dyDescent="0.2">
      <c r="A3" s="365"/>
      <c r="B3" s="365"/>
      <c r="C3" s="5"/>
      <c r="D3" s="5"/>
    </row>
    <row r="4" spans="1:8" ht="20" x14ac:dyDescent="0.2">
      <c r="A4" s="362" t="str">
        <f>Pools!A112</f>
        <v>Division VI</v>
      </c>
      <c r="B4" s="362"/>
      <c r="C4" s="362"/>
      <c r="D4" s="362"/>
      <c r="E4" s="362"/>
      <c r="F4" s="362"/>
      <c r="G4" s="362"/>
    </row>
    <row r="5" spans="1:8" ht="20" x14ac:dyDescent="0.2">
      <c r="A5" s="362" t="s">
        <v>43</v>
      </c>
      <c r="B5" s="362"/>
      <c r="C5" s="362"/>
      <c r="D5" s="362"/>
      <c r="E5" s="362"/>
      <c r="F5" s="362"/>
      <c r="G5" s="362"/>
    </row>
    <row r="6" spans="1:8" ht="13.25" customHeight="1" x14ac:dyDescent="0.2">
      <c r="A6" s="15"/>
      <c r="B6" s="15"/>
      <c r="C6" s="15"/>
      <c r="D6" s="15"/>
      <c r="E6" s="15"/>
      <c r="F6" s="15"/>
      <c r="G6" s="15"/>
    </row>
    <row r="7" spans="1:8" s="109" customFormat="1" ht="16" x14ac:dyDescent="0.2">
      <c r="B7" s="139" t="s">
        <v>287</v>
      </c>
      <c r="C7" s="139" t="s">
        <v>288</v>
      </c>
      <c r="D7" s="139" t="s">
        <v>42</v>
      </c>
      <c r="E7" s="139" t="s">
        <v>289</v>
      </c>
    </row>
    <row r="8" spans="1:8" s="109" customFormat="1" ht="16" x14ac:dyDescent="0.2"/>
    <row r="9" spans="1:8" s="109" customFormat="1" ht="16" x14ac:dyDescent="0.2">
      <c r="A9" s="363" t="s">
        <v>41</v>
      </c>
      <c r="B9" s="363"/>
      <c r="C9" s="363"/>
      <c r="D9" s="363"/>
      <c r="E9" s="363"/>
      <c r="F9" s="363"/>
      <c r="G9" s="363"/>
      <c r="H9" s="229"/>
    </row>
    <row r="10" spans="1:8" s="109" customFormat="1" ht="16" x14ac:dyDescent="0.2">
      <c r="B10" s="139"/>
      <c r="C10" s="139"/>
      <c r="D10" s="139"/>
      <c r="E10" s="139"/>
      <c r="F10" s="139"/>
    </row>
    <row r="11" spans="1:8" s="109" customFormat="1" ht="16" x14ac:dyDescent="0.2"/>
    <row r="12" spans="1:8" s="109" customFormat="1" ht="28.5" customHeight="1" thickBot="1" x14ac:dyDescent="0.25">
      <c r="A12" s="28"/>
      <c r="B12" s="28"/>
      <c r="C12" s="28"/>
      <c r="D12" s="113" t="s">
        <v>31</v>
      </c>
      <c r="E12" s="28"/>
      <c r="F12" s="28"/>
      <c r="G12" s="28"/>
    </row>
    <row r="13" spans="1:8" s="109" customFormat="1" ht="28.5" customHeight="1" thickTop="1" x14ac:dyDescent="0.2">
      <c r="A13" s="28"/>
      <c r="B13" s="28"/>
      <c r="C13" s="28"/>
      <c r="D13" s="197"/>
      <c r="E13" s="28"/>
      <c r="F13" s="28"/>
      <c r="G13" s="28"/>
    </row>
    <row r="14" spans="1:8" s="109" customFormat="1" ht="28.5" customHeight="1" x14ac:dyDescent="0.2">
      <c r="A14" s="28"/>
      <c r="B14" s="28"/>
      <c r="C14" s="28"/>
      <c r="D14" s="198" t="s">
        <v>171</v>
      </c>
      <c r="E14" s="28"/>
      <c r="F14" s="28"/>
      <c r="G14" s="28"/>
    </row>
    <row r="15" spans="1:8" s="109" customFormat="1" ht="28.5" customHeight="1" thickBot="1" x14ac:dyDescent="0.25">
      <c r="A15" s="28"/>
      <c r="B15" s="28"/>
      <c r="C15" s="163"/>
      <c r="D15" s="199" t="str">
        <f>D23</f>
        <v>Horseshoe Arena Ct. 14</v>
      </c>
      <c r="E15" s="200"/>
      <c r="F15" s="28"/>
      <c r="G15" s="28"/>
    </row>
    <row r="16" spans="1:8" s="109" customFormat="1" ht="28.5" customHeight="1" x14ac:dyDescent="0.2">
      <c r="A16" s="28"/>
      <c r="B16" s="28"/>
      <c r="C16" s="164"/>
      <c r="D16" s="202" t="s">
        <v>56</v>
      </c>
      <c r="E16" s="165"/>
      <c r="F16" s="28"/>
      <c r="G16" s="28"/>
    </row>
    <row r="17" spans="1:7" s="109" customFormat="1" ht="28.5" customHeight="1" x14ac:dyDescent="0.2">
      <c r="A17" s="28"/>
      <c r="B17" s="28"/>
      <c r="C17" s="167"/>
      <c r="D17" s="202"/>
      <c r="E17" s="169"/>
      <c r="F17" s="28"/>
      <c r="G17" s="28"/>
    </row>
    <row r="18" spans="1:7" s="109" customFormat="1" ht="28.5" customHeight="1" thickBot="1" x14ac:dyDescent="0.25">
      <c r="A18" s="28"/>
      <c r="B18" s="28"/>
      <c r="C18" s="203" t="s">
        <v>217</v>
      </c>
      <c r="D18" s="204"/>
      <c r="E18" s="205" t="s">
        <v>51</v>
      </c>
      <c r="F18" s="28"/>
      <c r="G18" s="28"/>
    </row>
    <row r="19" spans="1:7" s="109" customFormat="1" ht="28.5" customHeight="1" thickTop="1" thickBot="1" x14ac:dyDescent="0.25">
      <c r="A19" s="28"/>
      <c r="B19" s="173"/>
      <c r="C19" s="170" t="str">
        <f>E19</f>
        <v>Horseshoe Arena Ct. 14</v>
      </c>
      <c r="D19" s="120" t="s">
        <v>33</v>
      </c>
      <c r="E19" s="171" t="str">
        <f>D15</f>
        <v>Horseshoe Arena Ct. 14</v>
      </c>
      <c r="F19" s="177"/>
      <c r="G19" s="28"/>
    </row>
    <row r="20" spans="1:7" s="109" customFormat="1" ht="28.5" customHeight="1" thickBot="1" x14ac:dyDescent="0.25">
      <c r="A20" s="28"/>
      <c r="B20" s="164"/>
      <c r="C20" s="184" t="s">
        <v>58</v>
      </c>
      <c r="D20" s="113" t="s">
        <v>34</v>
      </c>
      <c r="E20" s="182" t="s">
        <v>57</v>
      </c>
      <c r="F20" s="165"/>
      <c r="G20" s="28"/>
    </row>
    <row r="21" spans="1:7" s="109" customFormat="1" ht="28.5" customHeight="1" thickTop="1" x14ac:dyDescent="0.2">
      <c r="A21" s="28"/>
      <c r="B21" s="184"/>
      <c r="C21" s="184"/>
      <c r="D21" s="197"/>
      <c r="E21" s="169"/>
      <c r="F21" s="169"/>
      <c r="G21" s="28"/>
    </row>
    <row r="22" spans="1:7" s="109" customFormat="1" ht="28.5" customHeight="1" x14ac:dyDescent="0.2">
      <c r="A22" s="28"/>
      <c r="B22" s="184"/>
      <c r="C22" s="184"/>
      <c r="D22" s="198" t="s">
        <v>62</v>
      </c>
      <c r="E22" s="169"/>
      <c r="F22" s="169"/>
      <c r="G22" s="28"/>
    </row>
    <row r="23" spans="1:7" s="109" customFormat="1" ht="28.5" customHeight="1" thickBot="1" x14ac:dyDescent="0.25">
      <c r="A23" s="28"/>
      <c r="B23" s="167"/>
      <c r="C23" s="206"/>
      <c r="D23" s="199" t="str">
        <f>B7</f>
        <v>Horseshoe Arena Ct. 14</v>
      </c>
      <c r="E23" s="173"/>
      <c r="F23" s="182"/>
      <c r="G23" s="28"/>
    </row>
    <row r="24" spans="1:7" s="109" customFormat="1" ht="28.5" customHeight="1" x14ac:dyDescent="0.2">
      <c r="A24" s="28"/>
      <c r="B24" s="167"/>
      <c r="C24" s="195"/>
      <c r="D24" s="201" t="s">
        <v>169</v>
      </c>
      <c r="E24" s="195"/>
      <c r="F24" s="182"/>
      <c r="G24" s="28"/>
    </row>
    <row r="25" spans="1:7" s="109" customFormat="1" ht="28.5" customHeight="1" x14ac:dyDescent="0.2">
      <c r="A25" s="28"/>
      <c r="B25" s="167"/>
      <c r="C25" s="28"/>
      <c r="D25" s="202"/>
      <c r="E25" s="28"/>
      <c r="F25" s="182"/>
      <c r="G25" s="28"/>
    </row>
    <row r="26" spans="1:7" s="109" customFormat="1" ht="28.5" customHeight="1" thickBot="1" x14ac:dyDescent="0.25">
      <c r="A26" s="28"/>
      <c r="B26" s="167"/>
      <c r="C26" s="28"/>
      <c r="D26" s="204"/>
      <c r="E26" s="28"/>
      <c r="F26" s="169"/>
      <c r="G26" s="28"/>
    </row>
    <row r="27" spans="1:7" s="109" customFormat="1" ht="28.5" customHeight="1" thickTop="1" x14ac:dyDescent="0.2">
      <c r="A27" s="28"/>
      <c r="B27" s="207" t="s">
        <v>218</v>
      </c>
      <c r="C27" s="28"/>
      <c r="D27" s="115" t="s">
        <v>35</v>
      </c>
      <c r="E27" s="28"/>
      <c r="F27" s="205" t="s">
        <v>215</v>
      </c>
      <c r="G27" s="28"/>
    </row>
    <row r="28" spans="1:7" s="109" customFormat="1" ht="28.5" customHeight="1" thickBot="1" x14ac:dyDescent="0.25">
      <c r="A28" s="173"/>
      <c r="B28" s="170" t="str">
        <f>C37</f>
        <v>Horseshoe Arena Ct. 15</v>
      </c>
      <c r="C28" s="28"/>
      <c r="D28" s="28"/>
      <c r="E28" s="162"/>
      <c r="F28" s="171" t="str">
        <f>C19</f>
        <v>Horseshoe Arena Ct. 14</v>
      </c>
      <c r="G28" s="177"/>
    </row>
    <row r="29" spans="1:7" s="109" customFormat="1" ht="28.5" customHeight="1" x14ac:dyDescent="0.2">
      <c r="A29" s="208" t="s">
        <v>44</v>
      </c>
      <c r="B29" s="184" t="s">
        <v>219</v>
      </c>
      <c r="C29" s="28"/>
      <c r="D29" s="113"/>
      <c r="E29" s="162"/>
      <c r="F29" s="182" t="s">
        <v>55</v>
      </c>
      <c r="G29" s="208" t="s">
        <v>45</v>
      </c>
    </row>
    <row r="30" spans="1:7" s="109" customFormat="1" ht="28.5" customHeight="1" thickBot="1" x14ac:dyDescent="0.25">
      <c r="A30" s="208" t="s">
        <v>46</v>
      </c>
      <c r="B30" s="167"/>
      <c r="C30" s="166"/>
      <c r="D30" s="113" t="s">
        <v>36</v>
      </c>
      <c r="E30" s="28"/>
      <c r="F30" s="169"/>
      <c r="G30" s="208" t="s">
        <v>46</v>
      </c>
    </row>
    <row r="31" spans="1:7" s="109" customFormat="1" ht="28.5" customHeight="1" thickTop="1" x14ac:dyDescent="0.2">
      <c r="A31" s="28"/>
      <c r="B31" s="167"/>
      <c r="C31" s="113"/>
      <c r="D31" s="197"/>
      <c r="E31" s="28"/>
      <c r="F31" s="169"/>
      <c r="G31" s="28"/>
    </row>
    <row r="32" spans="1:7" s="109" customFormat="1" ht="28.5" customHeight="1" x14ac:dyDescent="0.2">
      <c r="A32" s="28"/>
      <c r="B32" s="167"/>
      <c r="C32" s="113"/>
      <c r="D32" s="198" t="s">
        <v>172</v>
      </c>
      <c r="E32" s="28"/>
      <c r="F32" s="169"/>
      <c r="G32" s="28"/>
    </row>
    <row r="33" spans="1:7" s="109" customFormat="1" ht="28.5" customHeight="1" thickBot="1" x14ac:dyDescent="0.25">
      <c r="A33" s="28"/>
      <c r="B33" s="167"/>
      <c r="C33" s="209"/>
      <c r="D33" s="199" t="str">
        <f>C7</f>
        <v>Horseshoe Arena Ct. 15</v>
      </c>
      <c r="E33" s="200"/>
      <c r="F33" s="169"/>
      <c r="G33" s="28"/>
    </row>
    <row r="34" spans="1:7" s="109" customFormat="1" ht="28.5" customHeight="1" x14ac:dyDescent="0.2">
      <c r="A34" s="28"/>
      <c r="B34" s="167"/>
      <c r="C34" s="164"/>
      <c r="D34" s="230" t="s">
        <v>245</v>
      </c>
      <c r="E34" s="165"/>
      <c r="F34" s="169"/>
      <c r="G34" s="28"/>
    </row>
    <row r="35" spans="1:7" s="109" customFormat="1" ht="28.5" customHeight="1" x14ac:dyDescent="0.2">
      <c r="A35" s="28"/>
      <c r="B35" s="167"/>
      <c r="C35" s="167"/>
      <c r="D35" s="202"/>
      <c r="E35" s="169"/>
      <c r="F35" s="169"/>
      <c r="G35" s="28"/>
    </row>
    <row r="36" spans="1:7" s="109" customFormat="1" ht="28.5" customHeight="1" thickBot="1" x14ac:dyDescent="0.25">
      <c r="A36" s="162"/>
      <c r="B36" s="167"/>
      <c r="C36" s="203" t="s">
        <v>220</v>
      </c>
      <c r="D36" s="210"/>
      <c r="E36" s="205" t="s">
        <v>214</v>
      </c>
      <c r="F36" s="169"/>
      <c r="G36" s="28"/>
    </row>
    <row r="37" spans="1:7" s="109" customFormat="1" ht="28.5" customHeight="1" thickTop="1" thickBot="1" x14ac:dyDescent="0.25">
      <c r="A37" s="28"/>
      <c r="B37" s="183"/>
      <c r="C37" s="170" t="str">
        <f>D33</f>
        <v>Horseshoe Arena Ct. 15</v>
      </c>
      <c r="D37" s="115" t="s">
        <v>37</v>
      </c>
      <c r="E37" s="171" t="str">
        <f>C19</f>
        <v>Horseshoe Arena Ct. 14</v>
      </c>
      <c r="F37" s="183"/>
      <c r="G37" s="28"/>
    </row>
    <row r="38" spans="1:7" s="109" customFormat="1" ht="28.5" customHeight="1" thickBot="1" x14ac:dyDescent="0.25">
      <c r="A38" s="28"/>
      <c r="B38" s="28"/>
      <c r="C38" s="231" t="s">
        <v>246</v>
      </c>
      <c r="D38" s="113" t="s">
        <v>38</v>
      </c>
      <c r="E38" s="182" t="s">
        <v>60</v>
      </c>
      <c r="F38" s="28"/>
      <c r="G38" s="28"/>
    </row>
    <row r="39" spans="1:7" s="109" customFormat="1" ht="28.5" customHeight="1" thickTop="1" x14ac:dyDescent="0.2">
      <c r="A39" s="211"/>
      <c r="B39" s="113"/>
      <c r="C39" s="167"/>
      <c r="D39" s="197"/>
      <c r="E39" s="169"/>
      <c r="F39" s="28"/>
      <c r="G39" s="28"/>
    </row>
    <row r="40" spans="1:7" s="109" customFormat="1" ht="28.5" customHeight="1" x14ac:dyDescent="0.2">
      <c r="A40" s="28"/>
      <c r="B40" s="28"/>
      <c r="C40" s="167"/>
      <c r="D40" s="198" t="s">
        <v>221</v>
      </c>
      <c r="E40" s="169"/>
      <c r="F40" s="28"/>
      <c r="G40" s="28"/>
    </row>
    <row r="41" spans="1:7" s="109" customFormat="1" ht="28.5" customHeight="1" thickBot="1" x14ac:dyDescent="0.25">
      <c r="A41" s="28"/>
      <c r="B41" s="28"/>
      <c r="C41" s="206"/>
      <c r="D41" s="199" t="str">
        <f>E7</f>
        <v>Horseshoe Arena Ct. 16</v>
      </c>
      <c r="E41" s="212"/>
      <c r="F41" s="28"/>
      <c r="G41" s="28"/>
    </row>
    <row r="42" spans="1:7" s="109" customFormat="1" ht="28.5" customHeight="1" x14ac:dyDescent="0.2">
      <c r="A42" s="28"/>
      <c r="B42" s="28"/>
      <c r="C42" s="195"/>
      <c r="D42" s="230" t="s">
        <v>247</v>
      </c>
      <c r="E42" s="28"/>
      <c r="F42" s="28"/>
      <c r="G42" s="28"/>
    </row>
    <row r="43" spans="1:7" s="109" customFormat="1" ht="28.5" customHeight="1" x14ac:dyDescent="0.2">
      <c r="A43" s="28"/>
      <c r="B43" s="28"/>
      <c r="C43" s="28"/>
      <c r="D43" s="202"/>
      <c r="E43" s="28"/>
      <c r="F43" s="28"/>
      <c r="G43" s="28"/>
    </row>
    <row r="44" spans="1:7" s="109" customFormat="1" ht="28.5" customHeight="1" thickBot="1" x14ac:dyDescent="0.25">
      <c r="A44" s="113"/>
      <c r="B44" s="113"/>
      <c r="C44" s="28"/>
      <c r="D44" s="210"/>
      <c r="E44" s="28"/>
      <c r="F44" s="28"/>
      <c r="G44" s="28"/>
    </row>
    <row r="45" spans="1:7" s="109" customFormat="1" ht="28.5" customHeight="1" thickTop="1" x14ac:dyDescent="0.2">
      <c r="A45" s="113"/>
      <c r="B45" s="113"/>
      <c r="C45" s="28"/>
      <c r="D45" s="115" t="s">
        <v>32</v>
      </c>
      <c r="E45" s="28"/>
      <c r="F45" s="28"/>
      <c r="G45" s="28"/>
    </row>
    <row r="46" spans="1:7" s="109" customFormat="1" ht="28.5" customHeight="1" x14ac:dyDescent="0.2">
      <c r="A46" s="129"/>
      <c r="B46" s="129"/>
      <c r="C46" s="129"/>
      <c r="D46" s="129"/>
      <c r="E46" s="129"/>
      <c r="F46" s="28"/>
      <c r="G46" s="28"/>
    </row>
    <row r="47" spans="1:7" s="109" customFormat="1" ht="28.5" customHeight="1" x14ac:dyDescent="0.2">
      <c r="A47" s="129"/>
      <c r="B47" s="213"/>
      <c r="C47" s="129"/>
      <c r="D47" s="129"/>
      <c r="E47" s="129"/>
      <c r="F47" s="28"/>
      <c r="G47" s="28"/>
    </row>
    <row r="48" spans="1:7" s="109" customFormat="1" ht="28.5" customHeight="1" x14ac:dyDescent="0.2">
      <c r="A48" s="113"/>
      <c r="B48" s="126"/>
      <c r="C48" s="129"/>
      <c r="D48" s="129"/>
      <c r="E48" s="129"/>
      <c r="F48" s="28"/>
      <c r="G48" s="28"/>
    </row>
    <row r="49" spans="1:7" s="109" customFormat="1" ht="28.5" customHeight="1" x14ac:dyDescent="0.2">
      <c r="C49" s="61"/>
      <c r="D49" s="61"/>
      <c r="E49" s="129"/>
      <c r="F49" s="28"/>
      <c r="G49" s="28"/>
    </row>
    <row r="50" spans="1:7" s="109" customFormat="1" ht="28.5" customHeight="1" x14ac:dyDescent="0.2">
      <c r="A50" s="129"/>
      <c r="B50" s="129"/>
      <c r="C50" s="129"/>
      <c r="D50" s="129"/>
      <c r="E50" s="129"/>
      <c r="F50" s="28"/>
      <c r="G50" s="28"/>
    </row>
    <row r="51" spans="1:7" ht="28.5" customHeight="1" x14ac:dyDescent="0.2">
      <c r="A51" s="214"/>
      <c r="B51" s="215" t="s">
        <v>223</v>
      </c>
      <c r="C51" s="12"/>
      <c r="D51" s="14"/>
      <c r="E51" s="14"/>
      <c r="F51" s="28"/>
      <c r="G51" s="28"/>
    </row>
    <row r="52" spans="1:7" ht="22.5" customHeight="1" x14ac:dyDescent="0.2">
      <c r="A52" s="16"/>
      <c r="B52" s="16"/>
      <c r="C52" s="17"/>
      <c r="D52" s="16"/>
      <c r="E52" s="16"/>
      <c r="F52" s="28"/>
      <c r="G52" s="28"/>
    </row>
    <row r="53" spans="1:7" ht="22.5" customHeight="1" x14ac:dyDescent="0.2">
      <c r="A53" s="16"/>
      <c r="B53" s="16"/>
      <c r="C53" s="16"/>
      <c r="D53" s="16"/>
      <c r="E53" s="16"/>
      <c r="F53" s="28"/>
      <c r="G53" s="28"/>
    </row>
    <row r="54" spans="1:7" ht="22.5" customHeight="1" x14ac:dyDescent="0.2">
      <c r="A54" s="16"/>
      <c r="B54" s="16"/>
      <c r="C54" s="16"/>
      <c r="D54" s="16"/>
      <c r="E54" s="16"/>
      <c r="F54" s="28"/>
      <c r="G54" s="28"/>
    </row>
    <row r="55" spans="1:7" ht="22.5" customHeight="1" x14ac:dyDescent="0.15">
      <c r="A55" s="16"/>
      <c r="B55" s="16"/>
      <c r="C55" s="16"/>
      <c r="D55" s="16"/>
      <c r="E55" s="16"/>
      <c r="F55" s="14"/>
      <c r="G55" s="14"/>
    </row>
    <row r="56" spans="1:7" x14ac:dyDescent="0.15">
      <c r="A56" s="14"/>
      <c r="B56" s="14"/>
      <c r="C56" s="14"/>
      <c r="D56" s="14"/>
      <c r="E56" s="14"/>
      <c r="F56" s="14"/>
      <c r="G56" s="14"/>
    </row>
    <row r="57" spans="1:7" x14ac:dyDescent="0.15">
      <c r="A57" s="14"/>
      <c r="B57" s="20"/>
      <c r="C57" s="14"/>
      <c r="D57" s="14"/>
      <c r="E57" s="14"/>
      <c r="F57" s="14"/>
      <c r="G57" s="14"/>
    </row>
    <row r="58" spans="1:7" x14ac:dyDescent="0.15">
      <c r="A58" s="14"/>
      <c r="B58" s="20"/>
      <c r="C58" s="14"/>
      <c r="D58" s="14"/>
      <c r="E58" s="14"/>
      <c r="F58" s="14"/>
      <c r="G58" s="14"/>
    </row>
    <row r="59" spans="1:7" x14ac:dyDescent="0.15">
      <c r="A59" s="14"/>
      <c r="B59" s="20"/>
      <c r="C59" s="14"/>
      <c r="D59" s="14"/>
      <c r="E59" s="14"/>
      <c r="F59" s="14"/>
      <c r="G59" s="14"/>
    </row>
    <row r="60" spans="1:7" x14ac:dyDescent="0.15">
      <c r="A60" s="14"/>
      <c r="B60" s="14"/>
      <c r="C60" s="14"/>
      <c r="D60" s="14"/>
      <c r="E60" s="14"/>
      <c r="F60" s="14"/>
      <c r="G60" s="14"/>
    </row>
    <row r="61" spans="1:7" x14ac:dyDescent="0.15">
      <c r="A61" s="14"/>
      <c r="B61" s="14"/>
      <c r="C61" s="14"/>
      <c r="D61" s="14"/>
      <c r="E61" s="14"/>
      <c r="F61" s="14"/>
      <c r="G61" s="14"/>
    </row>
    <row r="62" spans="1:7" ht="16" x14ac:dyDescent="0.2">
      <c r="A62" s="20"/>
      <c r="B62" s="22"/>
      <c r="C62" s="14"/>
      <c r="D62" s="14"/>
      <c r="E62" s="14"/>
      <c r="F62" s="14"/>
      <c r="G62" s="14"/>
    </row>
    <row r="63" spans="1:7" x14ac:dyDescent="0.15">
      <c r="A63" s="14"/>
      <c r="B63" s="14"/>
      <c r="C63" s="14"/>
      <c r="D63" s="14"/>
      <c r="E63" s="14"/>
      <c r="F63" s="14"/>
      <c r="G63" s="14"/>
    </row>
    <row r="64" spans="1:7" x14ac:dyDescent="0.15">
      <c r="A64" s="14"/>
      <c r="B64" s="14"/>
      <c r="C64" s="14"/>
      <c r="D64" s="14"/>
      <c r="E64" s="14"/>
      <c r="F64" s="14"/>
      <c r="G64" s="14"/>
    </row>
    <row r="65" spans="1:7" x14ac:dyDescent="0.15">
      <c r="A65" s="14"/>
      <c r="B65" s="14"/>
      <c r="C65" s="14"/>
      <c r="D65" s="14"/>
      <c r="E65" s="14"/>
      <c r="F65" s="14"/>
      <c r="G65" s="14"/>
    </row>
    <row r="66" spans="1:7" x14ac:dyDescent="0.15">
      <c r="A66" s="14"/>
      <c r="B66" s="14"/>
      <c r="C66" s="14"/>
      <c r="D66" s="14"/>
      <c r="E66" s="14"/>
      <c r="F66" s="14"/>
      <c r="G66" s="14"/>
    </row>
    <row r="67" spans="1:7" x14ac:dyDescent="0.15">
      <c r="A67" s="14"/>
      <c r="B67" s="14"/>
      <c r="C67" s="14"/>
      <c r="D67" s="14"/>
      <c r="E67" s="14"/>
      <c r="F67" s="14"/>
      <c r="G67" s="14"/>
    </row>
    <row r="68" spans="1:7" x14ac:dyDescent="0.15">
      <c r="A68" s="14"/>
      <c r="B68" s="14"/>
      <c r="C68" s="14"/>
      <c r="D68" s="14"/>
      <c r="E68" s="14"/>
      <c r="F68" s="14"/>
      <c r="G68" s="14"/>
    </row>
    <row r="69" spans="1:7" x14ac:dyDescent="0.15">
      <c r="A69" s="14"/>
      <c r="B69" s="14"/>
      <c r="C69" s="14"/>
      <c r="D69" s="14"/>
      <c r="E69" s="14"/>
      <c r="F69" s="14"/>
      <c r="G69" s="14"/>
    </row>
  </sheetData>
  <mergeCells count="6">
    <mergeCell ref="A9:G9"/>
    <mergeCell ref="A1:G1"/>
    <mergeCell ref="A2:G2"/>
    <mergeCell ref="A4:G4"/>
    <mergeCell ref="A5:G5"/>
    <mergeCell ref="A3:B3"/>
  </mergeCells>
  <printOptions horizontalCentered="1" verticalCentered="1"/>
  <pageMargins left="0.25" right="0.25" top="0.22" bottom="0.24" header="0.22" footer="0.24"/>
  <pageSetup scale="44" fitToHeight="2" orientation="portrait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workbookViewId="0">
      <selection activeCell="D8" sqref="D8"/>
    </sheetView>
  </sheetViews>
  <sheetFormatPr baseColWidth="10" defaultRowHeight="13" x14ac:dyDescent="0.15"/>
  <cols>
    <col min="1" max="1" width="27.6640625" customWidth="1"/>
    <col min="2" max="6" width="28.6640625" customWidth="1"/>
    <col min="7" max="7" width="27.6640625" customWidth="1"/>
    <col min="8" max="9" width="25.6640625" customWidth="1"/>
    <col min="10" max="256" width="8.83203125" customWidth="1"/>
  </cols>
  <sheetData>
    <row r="1" spans="1:9" ht="20" x14ac:dyDescent="0.2">
      <c r="A1" s="364" t="str">
        <f>Pools!A1</f>
        <v>Permian Basin Bid Qualifier</v>
      </c>
      <c r="B1" s="364"/>
      <c r="C1" s="364"/>
      <c r="D1" s="364"/>
      <c r="E1" s="364"/>
      <c r="F1" s="364"/>
      <c r="G1" s="364"/>
      <c r="H1" s="54"/>
      <c r="I1" s="54"/>
    </row>
    <row r="2" spans="1:9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55"/>
      <c r="I2" s="55"/>
    </row>
    <row r="3" spans="1:9" ht="18" x14ac:dyDescent="0.2">
      <c r="A3" s="365"/>
      <c r="B3" s="365"/>
      <c r="C3" s="365"/>
      <c r="D3" s="5"/>
      <c r="E3" s="5"/>
    </row>
    <row r="4" spans="1:9" ht="20" x14ac:dyDescent="0.2">
      <c r="A4" s="362" t="str">
        <f>Pools!A112</f>
        <v>Division VI</v>
      </c>
      <c r="B4" s="362"/>
      <c r="C4" s="362"/>
      <c r="D4" s="362"/>
      <c r="E4" s="362"/>
      <c r="F4" s="362"/>
      <c r="G4" s="362"/>
      <c r="H4" s="24"/>
      <c r="I4" s="24"/>
    </row>
    <row r="5" spans="1:9" ht="20" x14ac:dyDescent="0.2">
      <c r="A5" s="362" t="s">
        <v>69</v>
      </c>
      <c r="B5" s="362"/>
      <c r="C5" s="362"/>
      <c r="D5" s="362"/>
      <c r="E5" s="362"/>
      <c r="F5" s="362"/>
      <c r="G5" s="362"/>
      <c r="H5" s="56"/>
      <c r="I5" s="56"/>
    </row>
    <row r="6" spans="1:9" ht="20" x14ac:dyDescent="0.2">
      <c r="C6" s="1"/>
      <c r="E6" s="1"/>
      <c r="H6" s="56"/>
      <c r="I6" s="56"/>
    </row>
    <row r="7" spans="1:9" ht="20" x14ac:dyDescent="0.2">
      <c r="B7" s="132"/>
      <c r="C7" s="139" t="s">
        <v>288</v>
      </c>
      <c r="D7" s="139" t="s">
        <v>42</v>
      </c>
      <c r="E7" s="139" t="s">
        <v>289</v>
      </c>
      <c r="G7" s="132"/>
      <c r="H7" s="57"/>
      <c r="I7" s="57"/>
    </row>
    <row r="8" spans="1:9" x14ac:dyDescent="0.15">
      <c r="C8" s="1"/>
      <c r="E8" s="1"/>
      <c r="H8" s="14"/>
      <c r="I8" s="14"/>
    </row>
    <row r="9" spans="1:9" ht="14" x14ac:dyDescent="0.15">
      <c r="A9" s="367" t="s">
        <v>41</v>
      </c>
      <c r="B9" s="367"/>
      <c r="C9" s="367"/>
      <c r="D9" s="367"/>
      <c r="E9" s="367"/>
      <c r="F9" s="367"/>
      <c r="G9" s="367"/>
      <c r="H9" s="14"/>
      <c r="I9" s="14"/>
    </row>
    <row r="10" spans="1:9" ht="14" x14ac:dyDescent="0.15">
      <c r="C10" s="1"/>
      <c r="E10" s="1"/>
      <c r="H10" s="58"/>
      <c r="I10" s="58"/>
    </row>
    <row r="11" spans="1:9" x14ac:dyDescent="0.15">
      <c r="C11" s="1"/>
      <c r="E11" s="1"/>
      <c r="H11" s="14"/>
      <c r="I11" s="14"/>
    </row>
    <row r="12" spans="1:9" ht="30" customHeight="1" x14ac:dyDescent="0.15">
      <c r="A12" s="8"/>
      <c r="B12" s="8"/>
      <c r="C12" s="140"/>
      <c r="D12" s="12"/>
      <c r="E12" s="141"/>
      <c r="H12" s="14"/>
      <c r="I12" s="14"/>
    </row>
    <row r="13" spans="1:9" s="26" customFormat="1" ht="27" customHeight="1" thickBot="1" x14ac:dyDescent="0.2">
      <c r="A13" s="136"/>
      <c r="B13" s="136"/>
      <c r="C13" s="142"/>
      <c r="D13" s="130"/>
      <c r="E13" s="66"/>
      <c r="H13" s="62"/>
      <c r="I13" s="84"/>
    </row>
    <row r="14" spans="1:9" s="26" customFormat="1" ht="27" customHeight="1" x14ac:dyDescent="0.15">
      <c r="A14" s="136"/>
      <c r="B14" s="136"/>
      <c r="C14" s="232" t="s">
        <v>180</v>
      </c>
      <c r="D14" s="130"/>
      <c r="E14" s="233" t="s">
        <v>39</v>
      </c>
      <c r="H14" s="62"/>
      <c r="I14" s="84"/>
    </row>
    <row r="15" spans="1:9" s="26" customFormat="1" ht="27" customHeight="1" x14ac:dyDescent="0.15">
      <c r="A15" s="144"/>
      <c r="B15" s="144"/>
      <c r="C15" s="145"/>
      <c r="D15" s="103"/>
      <c r="E15" s="143"/>
      <c r="H15" s="62"/>
      <c r="I15" s="84"/>
    </row>
    <row r="16" spans="1:9" s="26" customFormat="1" ht="27" customHeight="1" x14ac:dyDescent="0.15">
      <c r="A16" s="144"/>
      <c r="B16" s="144"/>
      <c r="C16" s="145"/>
      <c r="D16" s="103"/>
      <c r="E16" s="143"/>
      <c r="H16" s="62"/>
      <c r="I16" s="84"/>
    </row>
    <row r="17" spans="1:9" s="26" customFormat="1" ht="27" customHeight="1" x14ac:dyDescent="0.15">
      <c r="A17" s="130"/>
      <c r="B17" s="130"/>
      <c r="C17" s="146"/>
      <c r="D17" s="103"/>
      <c r="E17" s="143"/>
      <c r="H17" s="62"/>
      <c r="I17" s="84"/>
    </row>
    <row r="18" spans="1:9" s="26" customFormat="1" ht="27" customHeight="1" x14ac:dyDescent="0.15">
      <c r="A18" s="136"/>
      <c r="B18" s="136"/>
      <c r="C18" s="73" t="s">
        <v>217</v>
      </c>
      <c r="D18" s="136"/>
      <c r="E18" s="83" t="s">
        <v>49</v>
      </c>
      <c r="H18" s="62"/>
      <c r="I18" s="84"/>
    </row>
    <row r="19" spans="1:9" s="26" customFormat="1" ht="27" customHeight="1" thickBot="1" x14ac:dyDescent="0.2">
      <c r="A19" s="136"/>
      <c r="B19" s="134"/>
      <c r="C19" s="75" t="str">
        <f>E43</f>
        <v>Horseshoe Arena Ct. 16</v>
      </c>
      <c r="D19" s="136"/>
      <c r="E19" s="87" t="str">
        <f>D25</f>
        <v>Horseshoe Arena Ct. 15</v>
      </c>
      <c r="F19" s="147"/>
      <c r="H19" s="62"/>
      <c r="I19" s="84"/>
    </row>
    <row r="20" spans="1:9" s="26" customFormat="1" ht="27" customHeight="1" x14ac:dyDescent="0.15">
      <c r="B20" s="135"/>
      <c r="C20" s="234" t="s">
        <v>248</v>
      </c>
      <c r="E20" s="83" t="s">
        <v>56</v>
      </c>
      <c r="F20" s="148"/>
      <c r="H20" s="62"/>
      <c r="I20" s="84"/>
    </row>
    <row r="21" spans="1:9" s="26" customFormat="1" ht="27" customHeight="1" x14ac:dyDescent="0.15">
      <c r="B21" s="92"/>
      <c r="C21" s="145"/>
      <c r="E21" s="143"/>
      <c r="F21" s="148"/>
      <c r="H21" s="62"/>
      <c r="I21" s="84"/>
    </row>
    <row r="22" spans="1:9" s="26" customFormat="1" ht="27" customHeight="1" thickBot="1" x14ac:dyDescent="0.2">
      <c r="B22" s="92"/>
      <c r="C22" s="145"/>
      <c r="D22" s="66" t="s">
        <v>73</v>
      </c>
      <c r="E22" s="143"/>
      <c r="F22" s="148"/>
      <c r="H22" s="62"/>
      <c r="I22" s="84"/>
    </row>
    <row r="23" spans="1:9" s="26" customFormat="1" ht="27" customHeight="1" x14ac:dyDescent="0.15">
      <c r="B23" s="92"/>
      <c r="C23" s="145"/>
      <c r="D23" s="149"/>
      <c r="E23" s="143"/>
      <c r="F23" s="148"/>
      <c r="H23" s="62"/>
      <c r="I23" s="84"/>
    </row>
    <row r="24" spans="1:9" s="26" customFormat="1" ht="27" customHeight="1" x14ac:dyDescent="0.15">
      <c r="B24" s="92"/>
      <c r="C24" s="145"/>
      <c r="D24" s="150" t="s">
        <v>62</v>
      </c>
      <c r="E24" s="143"/>
      <c r="F24" s="148"/>
      <c r="H24" s="62"/>
      <c r="I24" s="84"/>
    </row>
    <row r="25" spans="1:9" s="26" customFormat="1" ht="27" customHeight="1" thickBot="1" x14ac:dyDescent="0.2">
      <c r="B25" s="92"/>
      <c r="C25" s="151"/>
      <c r="D25" s="152" t="str">
        <f>C7</f>
        <v>Horseshoe Arena Ct. 15</v>
      </c>
      <c r="E25" s="153"/>
      <c r="F25" s="148"/>
      <c r="H25" s="62"/>
      <c r="I25" s="84"/>
    </row>
    <row r="26" spans="1:9" s="26" customFormat="1" ht="27" customHeight="1" x14ac:dyDescent="0.15">
      <c r="B26" s="92"/>
      <c r="C26" s="154"/>
      <c r="D26" s="155" t="s">
        <v>224</v>
      </c>
      <c r="E26" s="156"/>
      <c r="F26" s="148"/>
      <c r="H26" s="62"/>
      <c r="I26" s="84"/>
    </row>
    <row r="27" spans="1:9" s="26" customFormat="1" ht="27" customHeight="1" x14ac:dyDescent="0.15">
      <c r="B27" s="92"/>
      <c r="C27" s="154"/>
      <c r="D27" s="149"/>
      <c r="E27" s="156"/>
      <c r="F27" s="148"/>
      <c r="H27" s="62"/>
      <c r="I27" s="84"/>
    </row>
    <row r="28" spans="1:9" s="26" customFormat="1" ht="27" customHeight="1" thickBot="1" x14ac:dyDescent="0.2">
      <c r="B28" s="92"/>
      <c r="C28" s="154"/>
      <c r="D28" s="96"/>
      <c r="E28" s="156"/>
      <c r="F28" s="148"/>
      <c r="H28" s="62"/>
      <c r="I28" s="84"/>
    </row>
    <row r="29" spans="1:9" s="26" customFormat="1" ht="27" customHeight="1" x14ac:dyDescent="0.15">
      <c r="B29" s="92"/>
      <c r="C29" s="154"/>
      <c r="D29" s="235" t="s">
        <v>70</v>
      </c>
      <c r="E29" s="156"/>
      <c r="F29" s="148"/>
      <c r="H29" s="62"/>
      <c r="I29" s="84"/>
    </row>
    <row r="30" spans="1:9" s="26" customFormat="1" ht="27" customHeight="1" x14ac:dyDescent="0.15">
      <c r="B30" s="73" t="s">
        <v>222</v>
      </c>
      <c r="C30" s="154"/>
      <c r="D30" s="154"/>
      <c r="E30" s="156"/>
      <c r="F30" s="83" t="s">
        <v>214</v>
      </c>
      <c r="H30" s="62"/>
      <c r="I30" s="84"/>
    </row>
    <row r="31" spans="1:9" s="26" customFormat="1" ht="27" customHeight="1" thickBot="1" x14ac:dyDescent="0.2">
      <c r="A31" s="134"/>
      <c r="B31" s="75" t="str">
        <f>F31</f>
        <v>Horseshoe Arena Ct. 16</v>
      </c>
      <c r="C31" s="154"/>
      <c r="D31" s="154"/>
      <c r="E31" s="156"/>
      <c r="F31" s="87" t="str">
        <f>C19</f>
        <v>Horseshoe Arena Ct. 16</v>
      </c>
      <c r="G31" s="138"/>
      <c r="H31" s="62"/>
      <c r="I31" s="84"/>
    </row>
    <row r="32" spans="1:9" s="26" customFormat="1" ht="27" customHeight="1" x14ac:dyDescent="0.15">
      <c r="A32" s="59" t="s">
        <v>48</v>
      </c>
      <c r="B32" s="73" t="s">
        <v>55</v>
      </c>
      <c r="C32" s="154"/>
      <c r="D32" s="154"/>
      <c r="E32" s="156"/>
      <c r="F32" s="83" t="s">
        <v>60</v>
      </c>
      <c r="G32" s="59" t="s">
        <v>47</v>
      </c>
      <c r="H32" s="62"/>
      <c r="I32" s="84"/>
    </row>
    <row r="33" spans="1:13" s="26" customFormat="1" ht="27" customHeight="1" x14ac:dyDescent="0.15">
      <c r="A33" s="59" t="s">
        <v>46</v>
      </c>
      <c r="B33" s="92"/>
      <c r="C33" s="154"/>
      <c r="D33" s="154"/>
      <c r="E33" s="156"/>
      <c r="F33" s="148"/>
      <c r="G33" s="59" t="s">
        <v>46</v>
      </c>
      <c r="H33" s="62"/>
      <c r="I33" s="84"/>
    </row>
    <row r="34" spans="1:13" s="26" customFormat="1" ht="27" customHeight="1" thickBot="1" x14ac:dyDescent="0.2">
      <c r="A34" s="59"/>
      <c r="B34" s="92"/>
      <c r="C34" s="154"/>
      <c r="D34" s="66" t="s">
        <v>71</v>
      </c>
      <c r="E34" s="156"/>
      <c r="F34" s="148"/>
      <c r="H34" s="62"/>
      <c r="I34" s="84"/>
    </row>
    <row r="35" spans="1:13" s="26" customFormat="1" ht="27" customHeight="1" x14ac:dyDescent="0.15">
      <c r="B35" s="92"/>
      <c r="C35" s="154"/>
      <c r="D35" s="149"/>
      <c r="E35" s="156"/>
      <c r="F35" s="148"/>
      <c r="H35" s="62"/>
      <c r="I35" s="62"/>
      <c r="J35" s="62"/>
      <c r="K35" s="62"/>
      <c r="L35" s="62"/>
      <c r="M35" s="62"/>
    </row>
    <row r="36" spans="1:13" s="26" customFormat="1" ht="27" customHeight="1" x14ac:dyDescent="0.15">
      <c r="B36" s="92"/>
      <c r="C36" s="154"/>
      <c r="D36" s="150" t="s">
        <v>63</v>
      </c>
      <c r="E36" s="156"/>
      <c r="F36" s="148"/>
      <c r="H36" s="99"/>
      <c r="I36" s="99"/>
      <c r="J36" s="99"/>
      <c r="K36" s="99"/>
      <c r="L36" s="99"/>
      <c r="M36" s="99"/>
    </row>
    <row r="37" spans="1:13" s="26" customFormat="1" ht="27" customHeight="1" thickBot="1" x14ac:dyDescent="0.2">
      <c r="B37" s="92"/>
      <c r="C37" s="157"/>
      <c r="D37" s="152" t="str">
        <f>E7</f>
        <v>Horseshoe Arena Ct. 16</v>
      </c>
      <c r="E37" s="158"/>
      <c r="F37" s="148"/>
      <c r="H37" s="72"/>
      <c r="I37" s="72"/>
      <c r="J37" s="72"/>
      <c r="K37" s="72"/>
      <c r="L37" s="72"/>
      <c r="M37" s="72"/>
    </row>
    <row r="38" spans="1:13" s="26" customFormat="1" ht="27" customHeight="1" x14ac:dyDescent="0.15">
      <c r="B38" s="92"/>
      <c r="C38" s="159"/>
      <c r="D38" s="155" t="s">
        <v>244</v>
      </c>
      <c r="E38" s="143"/>
      <c r="F38" s="148"/>
      <c r="H38" s="62"/>
      <c r="I38" s="62"/>
      <c r="J38" s="62"/>
      <c r="K38" s="62"/>
      <c r="L38" s="62"/>
      <c r="M38" s="62"/>
    </row>
    <row r="39" spans="1:13" s="26" customFormat="1" ht="27" customHeight="1" x14ac:dyDescent="0.15">
      <c r="B39" s="92"/>
      <c r="C39" s="145"/>
      <c r="D39" s="149"/>
      <c r="E39" s="143"/>
      <c r="F39" s="148"/>
      <c r="H39" s="62"/>
      <c r="I39" s="62"/>
    </row>
    <row r="40" spans="1:13" s="26" customFormat="1" ht="27" customHeight="1" thickBot="1" x14ac:dyDescent="0.2">
      <c r="B40" s="92"/>
      <c r="C40" s="145"/>
      <c r="D40" s="98"/>
      <c r="E40" s="143"/>
      <c r="F40" s="148"/>
      <c r="H40" s="62"/>
      <c r="I40" s="84"/>
    </row>
    <row r="41" spans="1:13" s="26" customFormat="1" ht="27" customHeight="1" x14ac:dyDescent="0.15">
      <c r="B41" s="92"/>
      <c r="C41" s="145"/>
      <c r="D41" s="236" t="s">
        <v>72</v>
      </c>
      <c r="E41" s="143"/>
      <c r="F41" s="148"/>
      <c r="H41" s="62"/>
      <c r="I41" s="84"/>
    </row>
    <row r="42" spans="1:13" s="26" customFormat="1" ht="27" customHeight="1" x14ac:dyDescent="0.15">
      <c r="B42" s="92"/>
      <c r="C42" s="73" t="s">
        <v>216</v>
      </c>
      <c r="E42" s="83" t="s">
        <v>50</v>
      </c>
      <c r="F42" s="148"/>
      <c r="H42" s="62"/>
      <c r="I42" s="84"/>
    </row>
    <row r="43" spans="1:13" s="26" customFormat="1" ht="27" customHeight="1" thickBot="1" x14ac:dyDescent="0.2">
      <c r="A43" s="103"/>
      <c r="B43" s="160"/>
      <c r="C43" s="75" t="str">
        <f>E19</f>
        <v>Horseshoe Arena Ct. 15</v>
      </c>
      <c r="E43" s="87" t="str">
        <f>D37</f>
        <v>Horseshoe Arena Ct. 16</v>
      </c>
      <c r="F43" s="160"/>
      <c r="H43" s="62"/>
      <c r="I43" s="84"/>
    </row>
    <row r="44" spans="1:13" s="26" customFormat="1" ht="27" customHeight="1" x14ac:dyDescent="0.15">
      <c r="A44" s="103"/>
      <c r="B44" s="103"/>
      <c r="C44" s="234" t="s">
        <v>249</v>
      </c>
      <c r="E44" s="83" t="s">
        <v>57</v>
      </c>
      <c r="H44" s="62"/>
      <c r="I44" s="84"/>
    </row>
    <row r="45" spans="1:13" s="26" customFormat="1" ht="27" customHeight="1" x14ac:dyDescent="0.15">
      <c r="A45" s="130"/>
      <c r="B45" s="130"/>
      <c r="C45" s="146"/>
      <c r="D45" s="103"/>
      <c r="E45" s="143"/>
      <c r="H45" s="62"/>
      <c r="I45" s="84"/>
    </row>
    <row r="46" spans="1:13" s="26" customFormat="1" ht="27" customHeight="1" x14ac:dyDescent="0.15">
      <c r="A46" s="130"/>
      <c r="B46" s="130"/>
      <c r="C46" s="146"/>
      <c r="D46" s="103"/>
      <c r="E46" s="143"/>
      <c r="H46" s="62"/>
      <c r="I46" s="84"/>
    </row>
    <row r="47" spans="1:13" s="26" customFormat="1" ht="27" customHeight="1" x14ac:dyDescent="0.15">
      <c r="A47" s="130"/>
      <c r="B47" s="130"/>
      <c r="C47" s="146"/>
      <c r="D47" s="103"/>
      <c r="E47" s="143"/>
      <c r="H47" s="62"/>
      <c r="I47" s="84"/>
    </row>
    <row r="48" spans="1:13" s="26" customFormat="1" ht="27" customHeight="1" x14ac:dyDescent="0.15">
      <c r="A48" s="103"/>
      <c r="B48" s="103"/>
      <c r="C48" s="146"/>
      <c r="D48" s="130"/>
      <c r="E48" s="143"/>
      <c r="H48" s="62"/>
      <c r="I48" s="84"/>
    </row>
    <row r="49" spans="1:9" s="26" customFormat="1" ht="27" customHeight="1" thickBot="1" x14ac:dyDescent="0.2">
      <c r="A49" s="103"/>
      <c r="B49" s="103"/>
      <c r="C49" s="158"/>
      <c r="D49" s="130"/>
      <c r="E49" s="137"/>
      <c r="H49" s="62"/>
      <c r="I49" s="62"/>
    </row>
    <row r="50" spans="1:9" s="26" customFormat="1" ht="27" customHeight="1" x14ac:dyDescent="0.15">
      <c r="A50" s="103"/>
      <c r="B50" s="103"/>
      <c r="C50" s="237" t="s">
        <v>181</v>
      </c>
      <c r="D50" s="130"/>
      <c r="E50" s="238" t="s">
        <v>40</v>
      </c>
      <c r="H50" s="103"/>
      <c r="I50" s="103"/>
    </row>
    <row r="51" spans="1:9" ht="21" customHeight="1" x14ac:dyDescent="0.15">
      <c r="A51" s="14"/>
      <c r="B51" s="14"/>
      <c r="C51" s="12"/>
      <c r="D51" s="12"/>
      <c r="E51" s="1"/>
      <c r="H51" s="20"/>
      <c r="I51" s="14"/>
    </row>
    <row r="52" spans="1:9" ht="21" customHeight="1" x14ac:dyDescent="0.15">
      <c r="C52" s="1"/>
      <c r="D52" s="14"/>
      <c r="E52" s="1"/>
      <c r="F52" s="14"/>
      <c r="G52" s="14"/>
      <c r="H52" s="21"/>
      <c r="I52" s="16"/>
    </row>
    <row r="53" spans="1:9" ht="21" customHeight="1" x14ac:dyDescent="0.15">
      <c r="C53" s="1"/>
      <c r="E53" s="1"/>
      <c r="F53" s="16"/>
      <c r="G53" s="14"/>
      <c r="H53" s="17"/>
      <c r="I53" s="14"/>
    </row>
    <row r="54" spans="1:9" ht="21" customHeight="1" x14ac:dyDescent="0.15">
      <c r="C54" s="1"/>
      <c r="E54" s="1"/>
      <c r="F54" s="12"/>
      <c r="G54" s="14"/>
      <c r="H54" s="14"/>
      <c r="I54" s="14"/>
    </row>
    <row r="55" spans="1:9" ht="21" customHeight="1" x14ac:dyDescent="0.15">
      <c r="C55" s="1"/>
      <c r="E55" s="1"/>
      <c r="F55" s="16"/>
      <c r="G55" s="14"/>
      <c r="H55" s="16"/>
      <c r="I55" s="14"/>
    </row>
    <row r="56" spans="1:9" ht="21" customHeight="1" x14ac:dyDescent="0.15">
      <c r="C56" s="1"/>
      <c r="E56" s="1"/>
      <c r="F56" s="21"/>
      <c r="G56" s="14"/>
      <c r="H56" s="16"/>
      <c r="I56" s="14"/>
    </row>
    <row r="57" spans="1:9" ht="21" customHeight="1" x14ac:dyDescent="0.2">
      <c r="C57" s="1"/>
      <c r="E57" s="1"/>
      <c r="F57" s="16"/>
      <c r="G57" s="113"/>
      <c r="H57" s="16"/>
      <c r="I57" s="14"/>
    </row>
    <row r="58" spans="1:9" ht="21" customHeight="1" x14ac:dyDescent="0.2">
      <c r="C58" s="1"/>
      <c r="E58" s="1"/>
      <c r="F58" s="16"/>
      <c r="G58" s="113"/>
      <c r="H58" s="14"/>
      <c r="I58" s="14"/>
    </row>
    <row r="59" spans="1:9" ht="21" customHeight="1" x14ac:dyDescent="0.15">
      <c r="C59" s="1"/>
      <c r="E59" s="1"/>
      <c r="F59" s="12"/>
      <c r="G59" s="14"/>
      <c r="H59" s="14"/>
      <c r="I59" s="14"/>
    </row>
    <row r="60" spans="1:9" ht="21" customHeight="1" x14ac:dyDescent="0.15">
      <c r="C60" s="1"/>
      <c r="E60" s="1"/>
      <c r="F60" s="16"/>
      <c r="G60" s="14"/>
      <c r="H60" s="14"/>
      <c r="I60" s="14"/>
    </row>
    <row r="61" spans="1:9" ht="21" customHeight="1" x14ac:dyDescent="0.15">
      <c r="C61" s="1"/>
      <c r="E61" s="1"/>
      <c r="F61" s="16"/>
      <c r="G61" s="14"/>
      <c r="H61" s="14"/>
      <c r="I61" s="14"/>
    </row>
    <row r="62" spans="1:9" x14ac:dyDescent="0.15">
      <c r="C62" s="1"/>
      <c r="E62" s="1"/>
      <c r="F62" s="14"/>
      <c r="G62" s="14"/>
      <c r="H62" s="14"/>
      <c r="I62" s="14"/>
    </row>
    <row r="63" spans="1:9" x14ac:dyDescent="0.15">
      <c r="C63" s="1"/>
      <c r="E63" s="1"/>
      <c r="H63" s="14"/>
      <c r="I63" s="14"/>
    </row>
    <row r="64" spans="1:9" x14ac:dyDescent="0.15">
      <c r="C64" s="1"/>
      <c r="E64" s="1"/>
      <c r="H64" s="14"/>
      <c r="I64" s="14"/>
    </row>
    <row r="65" spans="3:9" x14ac:dyDescent="0.15">
      <c r="C65" s="1"/>
      <c r="E65" s="1"/>
      <c r="H65" s="14"/>
      <c r="I65" s="14"/>
    </row>
    <row r="66" spans="3:9" x14ac:dyDescent="0.15">
      <c r="C66" s="1"/>
      <c r="E66" s="1"/>
      <c r="H66" s="14"/>
      <c r="I66" s="14"/>
    </row>
    <row r="67" spans="3:9" x14ac:dyDescent="0.15">
      <c r="C67" s="1"/>
      <c r="E67" s="1"/>
      <c r="H67" s="14"/>
      <c r="I67" s="14"/>
    </row>
    <row r="68" spans="3:9" x14ac:dyDescent="0.15">
      <c r="C68" s="1"/>
      <c r="E68" s="1"/>
    </row>
    <row r="69" spans="3:9" x14ac:dyDescent="0.15">
      <c r="C69" s="1"/>
      <c r="E69" s="1"/>
    </row>
    <row r="70" spans="3:9" x14ac:dyDescent="0.15">
      <c r="C70" s="1"/>
      <c r="E70" s="1"/>
    </row>
    <row r="71" spans="3:9" x14ac:dyDescent="0.15">
      <c r="C71" s="1"/>
      <c r="E71" s="1"/>
    </row>
    <row r="72" spans="3:9" x14ac:dyDescent="0.15">
      <c r="C72" s="1"/>
      <c r="E72" s="1"/>
    </row>
    <row r="73" spans="3:9" x14ac:dyDescent="0.15">
      <c r="C73" s="1"/>
      <c r="E73" s="1"/>
    </row>
    <row r="74" spans="3:9" x14ac:dyDescent="0.15">
      <c r="C74" s="1"/>
      <c r="E74" s="1"/>
    </row>
    <row r="75" spans="3:9" x14ac:dyDescent="0.15">
      <c r="C75" s="1"/>
      <c r="E75" s="1"/>
    </row>
    <row r="76" spans="3:9" x14ac:dyDescent="0.15">
      <c r="C76" s="1"/>
      <c r="E76" s="1"/>
    </row>
    <row r="77" spans="3:9" x14ac:dyDescent="0.15">
      <c r="C77" s="1"/>
      <c r="E77" s="1"/>
    </row>
    <row r="78" spans="3:9" x14ac:dyDescent="0.15">
      <c r="C78" s="1"/>
      <c r="E78" s="1"/>
    </row>
    <row r="79" spans="3:9" x14ac:dyDescent="0.15">
      <c r="C79" s="1"/>
      <c r="E79" s="1"/>
    </row>
    <row r="80" spans="3:9" x14ac:dyDescent="0.15">
      <c r="C80" s="1"/>
      <c r="E80" s="1"/>
    </row>
    <row r="81" spans="3:5" x14ac:dyDescent="0.15">
      <c r="C81" s="1"/>
      <c r="E81" s="1"/>
    </row>
    <row r="82" spans="3:5" x14ac:dyDescent="0.15">
      <c r="C82" s="1"/>
      <c r="E82" s="1"/>
    </row>
    <row r="83" spans="3:5" x14ac:dyDescent="0.15">
      <c r="C83" s="1"/>
      <c r="E83" s="1"/>
    </row>
    <row r="84" spans="3:5" x14ac:dyDescent="0.15">
      <c r="C84" s="1"/>
      <c r="E84" s="1"/>
    </row>
    <row r="85" spans="3:5" x14ac:dyDescent="0.15">
      <c r="C85" s="1"/>
      <c r="E85" s="1"/>
    </row>
    <row r="86" spans="3:5" x14ac:dyDescent="0.15">
      <c r="C86" s="1"/>
      <c r="E86" s="1"/>
    </row>
    <row r="87" spans="3:5" x14ac:dyDescent="0.15">
      <c r="C87" s="1"/>
      <c r="E87" s="1"/>
    </row>
    <row r="88" spans="3:5" x14ac:dyDescent="0.15">
      <c r="C88" s="1"/>
      <c r="E88" s="1"/>
    </row>
    <row r="89" spans="3:5" x14ac:dyDescent="0.15">
      <c r="C89" s="1"/>
      <c r="E89" s="1"/>
    </row>
    <row r="90" spans="3:5" x14ac:dyDescent="0.15">
      <c r="C90" s="1"/>
      <c r="E90" s="1"/>
    </row>
    <row r="91" spans="3:5" x14ac:dyDescent="0.15">
      <c r="C91" s="1"/>
      <c r="E91" s="1"/>
    </row>
  </sheetData>
  <mergeCells count="6">
    <mergeCell ref="A9:G9"/>
    <mergeCell ref="A3:C3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scale="44" fitToHeight="2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Pools!A19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Pools!A20</f>
        <v>Horseshoe Pavillion Ct. 3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88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RVC Impact 17</v>
      </c>
      <c r="C12" s="338"/>
      <c r="D12" s="337" t="str">
        <f>A16</f>
        <v>DCVA/505 17 Fuerza</v>
      </c>
      <c r="E12" s="339"/>
      <c r="F12" s="337" t="str">
        <f>A19</f>
        <v>D1 West Texas 18</v>
      </c>
      <c r="G12" s="339"/>
      <c r="H12" s="341" t="str">
        <f>A22</f>
        <v>Tx Storm 17 Smack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Pools!A22</f>
        <v>RVC Impact 17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Pools!A23</f>
        <v>DCVA/505 17 Fuerza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Pools!A24</f>
        <v>D1 West Texas 18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Pools!A25</f>
        <v>Tx Storm 17 Smack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RVC Impact 17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DCVA/505 17 Fuerza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D1 West Texas 18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Tx Storm 17 Smack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RVC Impact 17</v>
      </c>
      <c r="C35" s="339"/>
      <c r="D35" s="337" t="str">
        <f>A30</f>
        <v>D1 West Texas 18</v>
      </c>
      <c r="E35" s="339"/>
      <c r="F35" s="334" t="str">
        <f>A16</f>
        <v>DCVA/505 17 Fuerza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DCVA/505 17 Fuerza</v>
      </c>
      <c r="C36" s="339"/>
      <c r="D36" s="337" t="str">
        <f>A22</f>
        <v>Tx Storm 17 Smack</v>
      </c>
      <c r="E36" s="339"/>
      <c r="F36" s="334" t="str">
        <f>A13</f>
        <v>RVC Impact 17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RVC Impact 17</v>
      </c>
      <c r="C37" s="339"/>
      <c r="D37" s="337" t="str">
        <f>A31</f>
        <v>Tx Storm 17 Smack</v>
      </c>
      <c r="E37" s="339"/>
      <c r="F37" s="334" t="str">
        <f>A30</f>
        <v>D1 West Texas 18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DCVA/505 17 Fuerza</v>
      </c>
      <c r="C38" s="339"/>
      <c r="D38" s="337" t="str">
        <f>A30</f>
        <v>D1 West Texas 18</v>
      </c>
      <c r="E38" s="339"/>
      <c r="F38" s="334" t="str">
        <f>A28</f>
        <v>RVC Impact 17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D1 West Texas 18</v>
      </c>
      <c r="C39" s="339"/>
      <c r="D39" s="337" t="str">
        <f>A31</f>
        <v>Tx Storm 17 Smack</v>
      </c>
      <c r="E39" s="339"/>
      <c r="F39" s="334" t="str">
        <f>A16</f>
        <v>DCVA/505 17 Fuerza</v>
      </c>
      <c r="G39" s="334"/>
    </row>
    <row r="40" spans="1:12" ht="18" customHeight="1" x14ac:dyDescent="0.15">
      <c r="A40" s="3" t="s">
        <v>26</v>
      </c>
      <c r="B40" s="337" t="str">
        <f>A13</f>
        <v>RVC Impact 17</v>
      </c>
      <c r="C40" s="339"/>
      <c r="D40" s="337" t="str">
        <f>A29</f>
        <v>DCVA/505 17 Fuerza</v>
      </c>
      <c r="E40" s="339"/>
      <c r="F40" s="334" t="str">
        <f>A22</f>
        <v>Tx Storm 17 Smack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6:A18"/>
    <mergeCell ref="D16:E18"/>
    <mergeCell ref="B12:C12"/>
    <mergeCell ref="D12:E12"/>
    <mergeCell ref="F12:G12"/>
    <mergeCell ref="F29:G29"/>
    <mergeCell ref="B27:C27"/>
    <mergeCell ref="D27:E27"/>
    <mergeCell ref="F27:G27"/>
    <mergeCell ref="A19:A21"/>
    <mergeCell ref="D32:E32"/>
    <mergeCell ref="F32:G32"/>
    <mergeCell ref="B28:C28"/>
    <mergeCell ref="D28:E28"/>
    <mergeCell ref="F28:G28"/>
    <mergeCell ref="B30:C30"/>
    <mergeCell ref="D30:E30"/>
    <mergeCell ref="F30:G30"/>
    <mergeCell ref="B29:C29"/>
    <mergeCell ref="D29:E29"/>
    <mergeCell ref="J16:J18"/>
    <mergeCell ref="K16:L18"/>
    <mergeCell ref="B34:C34"/>
    <mergeCell ref="D34:E34"/>
    <mergeCell ref="F34:G34"/>
    <mergeCell ref="I34:L34"/>
    <mergeCell ref="B31:C31"/>
    <mergeCell ref="D31:E31"/>
    <mergeCell ref="F31:G31"/>
    <mergeCell ref="B32:C32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K19:L21"/>
    <mergeCell ref="A22:A24"/>
    <mergeCell ref="H22:I24"/>
    <mergeCell ref="J22:J24"/>
    <mergeCell ref="K22:L24"/>
    <mergeCell ref="B26:D26"/>
    <mergeCell ref="F26:H26"/>
    <mergeCell ref="I26:J26"/>
    <mergeCell ref="J19:J21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1" t="str">
        <f>Pools!B19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Pools!B20</f>
        <v>Horseshoe Pavillion Ct. 4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106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Tx Storm 17 Tsunami</v>
      </c>
      <c r="C12" s="338"/>
      <c r="D12" s="337" t="str">
        <f>A16</f>
        <v>RVC Legends 18</v>
      </c>
      <c r="E12" s="339"/>
      <c r="F12" s="337" t="str">
        <f>A19</f>
        <v>SW Drelin 16</v>
      </c>
      <c r="G12" s="339"/>
      <c r="H12" s="341" t="str">
        <f>A22</f>
        <v>GIVC Elite 18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Pools!B22</f>
        <v>Tx Storm 17 Tsunami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Pools!B23</f>
        <v>RVC Legends 18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Pools!B24</f>
        <v>SW Drelin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Pools!B25</f>
        <v>GIVC Elite 18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Tx Storm 17 Tsunami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RVC Legends 18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SW Drelin 16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GIVC Elite 18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Tx Storm 17 Tsunami</v>
      </c>
      <c r="C35" s="339"/>
      <c r="D35" s="337" t="str">
        <f>A30</f>
        <v>SW Drelin 16</v>
      </c>
      <c r="E35" s="339"/>
      <c r="F35" s="334" t="str">
        <f>A16</f>
        <v>RVC Legends 18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RVC Legends 18</v>
      </c>
      <c r="C36" s="339"/>
      <c r="D36" s="337" t="str">
        <f>A22</f>
        <v>GIVC Elite 18</v>
      </c>
      <c r="E36" s="339"/>
      <c r="F36" s="334" t="str">
        <f>A13</f>
        <v>Tx Storm 17 Tsunami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Tx Storm 17 Tsunami</v>
      </c>
      <c r="C37" s="339"/>
      <c r="D37" s="337" t="str">
        <f>A31</f>
        <v>GIVC Elite 18</v>
      </c>
      <c r="E37" s="339"/>
      <c r="F37" s="334" t="str">
        <f>A30</f>
        <v>SW Drelin 16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RVC Legends 18</v>
      </c>
      <c r="C38" s="339"/>
      <c r="D38" s="337" t="str">
        <f>A30</f>
        <v>SW Drelin 16</v>
      </c>
      <c r="E38" s="339"/>
      <c r="F38" s="334" t="str">
        <f>A28</f>
        <v>Tx Storm 17 Tsunami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SW Drelin 16</v>
      </c>
      <c r="C39" s="339"/>
      <c r="D39" s="337" t="str">
        <f>A31</f>
        <v>GIVC Elite 18</v>
      </c>
      <c r="E39" s="339"/>
      <c r="F39" s="334" t="str">
        <f>A16</f>
        <v>RVC Legends 18</v>
      </c>
      <c r="G39" s="334"/>
    </row>
    <row r="40" spans="1:12" ht="18" customHeight="1" x14ac:dyDescent="0.15">
      <c r="A40" s="3" t="s">
        <v>26</v>
      </c>
      <c r="B40" s="337" t="str">
        <f>A13</f>
        <v>Tx Storm 17 Tsunami</v>
      </c>
      <c r="C40" s="339"/>
      <c r="D40" s="337" t="str">
        <f>A29</f>
        <v>RVC Legends 18</v>
      </c>
      <c r="E40" s="339"/>
      <c r="F40" s="334" t="str">
        <f>A22</f>
        <v>GIVC Elite 18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6:A18"/>
    <mergeCell ref="D16:E18"/>
    <mergeCell ref="B12:C12"/>
    <mergeCell ref="D12:E12"/>
    <mergeCell ref="F12:G12"/>
    <mergeCell ref="F29:G29"/>
    <mergeCell ref="B27:C27"/>
    <mergeCell ref="D27:E27"/>
    <mergeCell ref="F27:G27"/>
    <mergeCell ref="A19:A21"/>
    <mergeCell ref="D32:E32"/>
    <mergeCell ref="F32:G32"/>
    <mergeCell ref="B28:C28"/>
    <mergeCell ref="D28:E28"/>
    <mergeCell ref="F28:G28"/>
    <mergeCell ref="B30:C30"/>
    <mergeCell ref="D30:E30"/>
    <mergeCell ref="F30:G30"/>
    <mergeCell ref="B29:C29"/>
    <mergeCell ref="D29:E29"/>
    <mergeCell ref="J16:J18"/>
    <mergeCell ref="K16:L18"/>
    <mergeCell ref="B34:C34"/>
    <mergeCell ref="D34:E34"/>
    <mergeCell ref="F34:G34"/>
    <mergeCell ref="I34:L34"/>
    <mergeCell ref="B31:C31"/>
    <mergeCell ref="D31:E31"/>
    <mergeCell ref="F31:G31"/>
    <mergeCell ref="B32:C32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K19:L21"/>
    <mergeCell ref="A22:A24"/>
    <mergeCell ref="H22:I24"/>
    <mergeCell ref="J22:J24"/>
    <mergeCell ref="K22:L24"/>
    <mergeCell ref="B26:D26"/>
    <mergeCell ref="F26:H26"/>
    <mergeCell ref="I26:J26"/>
    <mergeCell ref="J19:J21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30" t="str">
        <f>Pools!A1</f>
        <v>Permian Basin Bid Qualifier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" x14ac:dyDescent="0.2">
      <c r="A2" s="331" t="str">
        <f>Pools!A2</f>
        <v>1/25/20 - 1/26/20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" x14ac:dyDescent="0.15">
      <c r="A3" s="30"/>
      <c r="B3" s="32" t="str">
        <f>Pools!C19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Pools!C20</f>
        <v>Horseshoe Pavillion Ct. 4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35" t="s">
        <v>103</v>
      </c>
      <c r="B7" s="335"/>
      <c r="C7" s="335"/>
      <c r="D7" s="335"/>
      <c r="E7" s="335"/>
      <c r="F7" s="335"/>
      <c r="G7" s="335"/>
      <c r="H7" s="335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107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37" t="str">
        <f>A13</f>
        <v>EP Sunfire Blue 17</v>
      </c>
      <c r="C12" s="338"/>
      <c r="D12" s="337" t="str">
        <f>A16</f>
        <v>ARVC 15N1 Adidas</v>
      </c>
      <c r="E12" s="339"/>
      <c r="F12" s="337" t="str">
        <f>A19</f>
        <v>EP Sol 18</v>
      </c>
      <c r="G12" s="339"/>
      <c r="H12" s="341" t="str">
        <f>A22</f>
        <v>915 United 16 Josh</v>
      </c>
      <c r="I12" s="339"/>
      <c r="J12" s="3" t="s">
        <v>7</v>
      </c>
      <c r="K12" s="337" t="s">
        <v>8</v>
      </c>
      <c r="L12" s="339"/>
    </row>
    <row r="13" spans="1:13" s="41" customFormat="1" ht="24" customHeight="1" x14ac:dyDescent="0.2">
      <c r="A13" s="344" t="str">
        <f>Pools!C22</f>
        <v>EP Sunfire Blue 17</v>
      </c>
      <c r="B13" s="347"/>
      <c r="C13" s="348"/>
      <c r="D13" s="40"/>
      <c r="E13" s="40"/>
      <c r="F13" s="40"/>
      <c r="G13" s="40"/>
      <c r="H13" s="40"/>
      <c r="I13" s="40"/>
      <c r="J13" s="344">
        <v>1</v>
      </c>
      <c r="K13" s="353"/>
      <c r="L13" s="354"/>
    </row>
    <row r="14" spans="1:13" s="41" customFormat="1" ht="24" customHeight="1" x14ac:dyDescent="0.2">
      <c r="A14" s="345"/>
      <c r="B14" s="349"/>
      <c r="C14" s="350"/>
      <c r="D14" s="40"/>
      <c r="E14" s="40"/>
      <c r="F14" s="40"/>
      <c r="G14" s="40"/>
      <c r="H14" s="40"/>
      <c r="I14" s="40"/>
      <c r="J14" s="345"/>
      <c r="K14" s="355"/>
      <c r="L14" s="356"/>
    </row>
    <row r="15" spans="1:13" s="41" customFormat="1" ht="24" customHeight="1" x14ac:dyDescent="0.2">
      <c r="A15" s="346"/>
      <c r="B15" s="351"/>
      <c r="C15" s="352"/>
      <c r="D15" s="40"/>
      <c r="E15" s="40"/>
      <c r="F15" s="40"/>
      <c r="G15" s="40"/>
      <c r="H15" s="40"/>
      <c r="I15" s="40"/>
      <c r="J15" s="346"/>
      <c r="K15" s="357"/>
      <c r="L15" s="358"/>
    </row>
    <row r="16" spans="1:13" s="41" customFormat="1" ht="24" customHeight="1" x14ac:dyDescent="0.2">
      <c r="A16" s="344" t="str">
        <f>Pools!C23</f>
        <v>ARVC 15N1 Adidas</v>
      </c>
      <c r="B16" s="42" t="str">
        <f>IF(E13&gt;0,E13," ")</f>
        <v xml:space="preserve"> </v>
      </c>
      <c r="C16" s="42" t="str">
        <f>IF(D13&gt;0,D13," ")</f>
        <v xml:space="preserve"> </v>
      </c>
      <c r="D16" s="347"/>
      <c r="E16" s="348"/>
      <c r="F16" s="40"/>
      <c r="G16" s="40"/>
      <c r="H16" s="40"/>
      <c r="I16" s="40"/>
      <c r="J16" s="344">
        <v>2</v>
      </c>
      <c r="K16" s="353"/>
      <c r="L16" s="354"/>
    </row>
    <row r="17" spans="1:13" s="41" customFormat="1" ht="24" customHeight="1" x14ac:dyDescent="0.2">
      <c r="A17" s="345"/>
      <c r="B17" s="42" t="str">
        <f>IF(E14&gt;0,E14," ")</f>
        <v xml:space="preserve"> </v>
      </c>
      <c r="C17" s="42" t="str">
        <f>IF(D14&gt;0,D14," ")</f>
        <v xml:space="preserve"> </v>
      </c>
      <c r="D17" s="349"/>
      <c r="E17" s="350"/>
      <c r="F17" s="40"/>
      <c r="G17" s="40"/>
      <c r="H17" s="40"/>
      <c r="I17" s="40"/>
      <c r="J17" s="345"/>
      <c r="K17" s="355"/>
      <c r="L17" s="356"/>
    </row>
    <row r="18" spans="1:13" s="41" customFormat="1" ht="24" customHeight="1" x14ac:dyDescent="0.2">
      <c r="A18" s="346"/>
      <c r="B18" s="42" t="str">
        <f>IF(E15&gt;0,E15," ")</f>
        <v xml:space="preserve"> </v>
      </c>
      <c r="C18" s="42" t="str">
        <f>IF(D15&gt;0,D15," ")</f>
        <v xml:space="preserve"> </v>
      </c>
      <c r="D18" s="351"/>
      <c r="E18" s="352"/>
      <c r="F18" s="40"/>
      <c r="G18" s="40"/>
      <c r="H18" s="40"/>
      <c r="I18" s="40"/>
      <c r="J18" s="346"/>
      <c r="K18" s="357"/>
      <c r="L18" s="358"/>
    </row>
    <row r="19" spans="1:13" s="41" customFormat="1" ht="24" customHeight="1" x14ac:dyDescent="0.2">
      <c r="A19" s="344" t="str">
        <f>Pools!C24</f>
        <v>EP Sol 18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44">
        <v>3</v>
      </c>
      <c r="K19" s="353"/>
      <c r="L19" s="354"/>
    </row>
    <row r="20" spans="1:13" s="41" customFormat="1" ht="24" customHeight="1" x14ac:dyDescent="0.2">
      <c r="A20" s="345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45"/>
      <c r="K20" s="355"/>
      <c r="L20" s="356"/>
    </row>
    <row r="21" spans="1:13" s="41" customFormat="1" ht="24" customHeight="1" x14ac:dyDescent="0.2">
      <c r="A21" s="346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46"/>
      <c r="K21" s="357"/>
      <c r="L21" s="358"/>
    </row>
    <row r="22" spans="1:13" s="41" customFormat="1" ht="24" customHeight="1" x14ac:dyDescent="0.2">
      <c r="A22" s="344" t="str">
        <f>Pools!C25</f>
        <v>915 United 16 Josh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47"/>
      <c r="I22" s="348"/>
      <c r="J22" s="344">
        <v>4</v>
      </c>
      <c r="K22" s="353"/>
      <c r="L22" s="354"/>
    </row>
    <row r="23" spans="1:13" s="41" customFormat="1" ht="24" customHeight="1" x14ac:dyDescent="0.2">
      <c r="A23" s="345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49"/>
      <c r="I23" s="350"/>
      <c r="J23" s="345"/>
      <c r="K23" s="355"/>
      <c r="L23" s="356"/>
    </row>
    <row r="24" spans="1:13" s="41" customFormat="1" ht="24" customHeight="1" x14ac:dyDescent="0.2">
      <c r="A24" s="346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51"/>
      <c r="I24" s="352"/>
      <c r="J24" s="346"/>
      <c r="K24" s="357"/>
      <c r="L24" s="35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36" t="s">
        <v>9</v>
      </c>
      <c r="C26" s="336"/>
      <c r="D26" s="336"/>
      <c r="E26" s="36"/>
      <c r="F26" s="336" t="s">
        <v>10</v>
      </c>
      <c r="G26" s="336"/>
      <c r="H26" s="336"/>
      <c r="I26" s="336" t="s">
        <v>11</v>
      </c>
      <c r="J26" s="336"/>
    </row>
    <row r="27" spans="1:13" x14ac:dyDescent="0.15">
      <c r="A27" s="1"/>
      <c r="B27" s="337" t="s">
        <v>12</v>
      </c>
      <c r="C27" s="338"/>
      <c r="D27" s="338" t="s">
        <v>13</v>
      </c>
      <c r="E27" s="338"/>
      <c r="F27" s="338" t="s">
        <v>12</v>
      </c>
      <c r="G27" s="33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Sunfire Blue 17</v>
      </c>
      <c r="B28" s="342"/>
      <c r="C28" s="343"/>
      <c r="D28" s="342"/>
      <c r="E28" s="343"/>
      <c r="F28" s="342"/>
      <c r="G28" s="343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ARVC 15N1 Adidas</v>
      </c>
      <c r="B29" s="342"/>
      <c r="C29" s="343"/>
      <c r="D29" s="342"/>
      <c r="E29" s="343"/>
      <c r="F29" s="342"/>
      <c r="G29" s="343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EP Sol 18</v>
      </c>
      <c r="B30" s="342"/>
      <c r="C30" s="343"/>
      <c r="D30" s="342"/>
      <c r="E30" s="343"/>
      <c r="F30" s="342"/>
      <c r="G30" s="343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915 United 16 Josh</v>
      </c>
      <c r="B31" s="342"/>
      <c r="C31" s="343"/>
      <c r="D31" s="342"/>
      <c r="E31" s="343"/>
      <c r="F31" s="342"/>
      <c r="G31" s="343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40">
        <f>SUM(B28:C31)</f>
        <v>0</v>
      </c>
      <c r="C32" s="340"/>
      <c r="D32" s="340">
        <f>SUM(D28:E31)</f>
        <v>0</v>
      </c>
      <c r="E32" s="340"/>
      <c r="F32" s="340">
        <f>SUM(F28:G31)</f>
        <v>0</v>
      </c>
      <c r="G32" s="340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37" t="s">
        <v>17</v>
      </c>
      <c r="C34" s="339"/>
      <c r="D34" s="337" t="s">
        <v>17</v>
      </c>
      <c r="E34" s="339"/>
      <c r="F34" s="334" t="s">
        <v>18</v>
      </c>
      <c r="G34" s="334"/>
      <c r="I34" s="359" t="s">
        <v>104</v>
      </c>
      <c r="J34" s="359"/>
      <c r="K34" s="359"/>
      <c r="L34" s="359"/>
    </row>
    <row r="35" spans="1:12" ht="18" customHeight="1" x14ac:dyDescent="0.15">
      <c r="A35" s="3" t="s">
        <v>19</v>
      </c>
      <c r="B35" s="337" t="str">
        <f>A28</f>
        <v>EP Sunfire Blue 17</v>
      </c>
      <c r="C35" s="339"/>
      <c r="D35" s="337" t="str">
        <f>A30</f>
        <v>EP Sol 18</v>
      </c>
      <c r="E35" s="339"/>
      <c r="F35" s="334" t="str">
        <f>A16</f>
        <v>ARVC 15N1 Adidas</v>
      </c>
      <c r="G35" s="334"/>
      <c r="I35" s="359" t="s">
        <v>144</v>
      </c>
      <c r="J35" s="359"/>
      <c r="K35" s="359"/>
      <c r="L35" s="359"/>
    </row>
    <row r="36" spans="1:12" ht="18" customHeight="1" x14ac:dyDescent="0.15">
      <c r="A36" s="3" t="s">
        <v>20</v>
      </c>
      <c r="B36" s="337" t="str">
        <f>A16</f>
        <v>ARVC 15N1 Adidas</v>
      </c>
      <c r="C36" s="339"/>
      <c r="D36" s="337" t="str">
        <f>A22</f>
        <v>915 United 16 Josh</v>
      </c>
      <c r="E36" s="339"/>
      <c r="F36" s="334" t="str">
        <f>A13</f>
        <v>EP Sunfire Blue 17</v>
      </c>
      <c r="G36" s="334"/>
      <c r="I36" s="18"/>
      <c r="J36" s="18"/>
      <c r="K36" s="18"/>
      <c r="L36" s="18"/>
    </row>
    <row r="37" spans="1:12" ht="18" customHeight="1" x14ac:dyDescent="0.15">
      <c r="A37" s="3" t="s">
        <v>21</v>
      </c>
      <c r="B37" s="337" t="str">
        <f>A28</f>
        <v>EP Sunfire Blue 17</v>
      </c>
      <c r="C37" s="339"/>
      <c r="D37" s="337" t="str">
        <f>A31</f>
        <v>915 United 16 Josh</v>
      </c>
      <c r="E37" s="339"/>
      <c r="F37" s="334" t="str">
        <f>A30</f>
        <v>EP Sol 18</v>
      </c>
      <c r="G37" s="334"/>
      <c r="I37" s="359" t="s">
        <v>105</v>
      </c>
      <c r="J37" s="359"/>
      <c r="K37" s="359"/>
      <c r="L37" s="359"/>
    </row>
    <row r="38" spans="1:12" ht="18" customHeight="1" x14ac:dyDescent="0.15">
      <c r="A38" s="3" t="s">
        <v>24</v>
      </c>
      <c r="B38" s="337" t="str">
        <f>A29</f>
        <v>ARVC 15N1 Adidas</v>
      </c>
      <c r="C38" s="339"/>
      <c r="D38" s="337" t="str">
        <f>A30</f>
        <v>EP Sol 18</v>
      </c>
      <c r="E38" s="339"/>
      <c r="F38" s="334" t="str">
        <f>A28</f>
        <v>EP Sunfire Blue 17</v>
      </c>
      <c r="G38" s="334"/>
      <c r="I38" s="359" t="s">
        <v>145</v>
      </c>
      <c r="J38" s="359"/>
      <c r="K38" s="359"/>
      <c r="L38" s="359"/>
    </row>
    <row r="39" spans="1:12" ht="18" customHeight="1" x14ac:dyDescent="0.15">
      <c r="A39" s="3" t="s">
        <v>25</v>
      </c>
      <c r="B39" s="337" t="str">
        <f>A30</f>
        <v>EP Sol 18</v>
      </c>
      <c r="C39" s="339"/>
      <c r="D39" s="337" t="str">
        <f>A31</f>
        <v>915 United 16 Josh</v>
      </c>
      <c r="E39" s="339"/>
      <c r="F39" s="334" t="str">
        <f>A16</f>
        <v>ARVC 15N1 Adidas</v>
      </c>
      <c r="G39" s="334"/>
    </row>
    <row r="40" spans="1:12" ht="18" customHeight="1" x14ac:dyDescent="0.15">
      <c r="A40" s="3" t="s">
        <v>26</v>
      </c>
      <c r="B40" s="337" t="str">
        <f>A13</f>
        <v>EP Sunfire Blue 17</v>
      </c>
      <c r="C40" s="339"/>
      <c r="D40" s="337" t="str">
        <f>A29</f>
        <v>ARVC 15N1 Adidas</v>
      </c>
      <c r="E40" s="339"/>
      <c r="F40" s="334" t="str">
        <f>A22</f>
        <v>915 United 16 Josh</v>
      </c>
      <c r="G40" s="334"/>
    </row>
    <row r="41" spans="1:12" ht="18" customHeight="1" x14ac:dyDescent="0.15">
      <c r="H41" s="8"/>
      <c r="I41" s="8"/>
    </row>
    <row r="42" spans="1:12" ht="18" customHeight="1" x14ac:dyDescent="0.15">
      <c r="A42" s="360"/>
      <c r="B42" s="360"/>
      <c r="C42" s="360"/>
      <c r="D42" s="360"/>
      <c r="E42" s="360"/>
      <c r="F42" s="360"/>
      <c r="G42" s="360"/>
      <c r="H42" s="360"/>
      <c r="I42" s="12"/>
    </row>
    <row r="43" spans="1:12" ht="18" customHeight="1" x14ac:dyDescent="0.2">
      <c r="A43" s="361" t="s">
        <v>164</v>
      </c>
      <c r="B43" s="361"/>
      <c r="C43" s="361"/>
      <c r="D43" s="361"/>
      <c r="E43" s="361"/>
      <c r="F43" s="361"/>
      <c r="G43" s="361"/>
      <c r="H43" s="361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Pools</vt:lpstr>
      <vt:lpstr>Div I Pool A</vt:lpstr>
      <vt:lpstr>Div I Pool B</vt:lpstr>
      <vt:lpstr>Div I Pool C</vt:lpstr>
      <vt:lpstr>Div I Pool D</vt:lpstr>
      <vt:lpstr>Div I Pool E</vt:lpstr>
      <vt:lpstr>Div I Pool F</vt:lpstr>
      <vt:lpstr>Div I Pool G</vt:lpstr>
      <vt:lpstr>Div I Pool H</vt:lpstr>
      <vt:lpstr>Div I Pool I</vt:lpstr>
      <vt:lpstr>Div I Pool J</vt:lpstr>
      <vt:lpstr>Div I Gold &amp; Silver Bkt</vt:lpstr>
      <vt:lpstr>Div I Bronze Bracket</vt:lpstr>
      <vt:lpstr>Div II Pool A</vt:lpstr>
      <vt:lpstr>Div II Pool B</vt:lpstr>
      <vt:lpstr>Div II Pool C</vt:lpstr>
      <vt:lpstr>Div II Pool D</vt:lpstr>
      <vt:lpstr>Div II Pool E</vt:lpstr>
      <vt:lpstr>Div II Pool F</vt:lpstr>
      <vt:lpstr>Div II Pool G</vt:lpstr>
      <vt:lpstr>Div II Pool H</vt:lpstr>
      <vt:lpstr>Div II Pool I</vt:lpstr>
      <vt:lpstr>Div II Pool J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Pool E</vt:lpstr>
      <vt:lpstr>Div III Pool F</vt:lpstr>
      <vt:lpstr>Div III Pool G</vt:lpstr>
      <vt:lpstr>Div III Pool H</vt:lpstr>
      <vt:lpstr>Div III Gold &amp; Silver Bracket</vt:lpstr>
      <vt:lpstr>Div III Bronze Bracket</vt:lpstr>
      <vt:lpstr>Div IV-A Pool A</vt:lpstr>
      <vt:lpstr>Div IV-A Pool B</vt:lpstr>
      <vt:lpstr>Div IV-A Pool C</vt:lpstr>
      <vt:lpstr>Div IV-A Pool D</vt:lpstr>
      <vt:lpstr>Div IV-A Pool E</vt:lpstr>
      <vt:lpstr>Div IV-A Pool F</vt:lpstr>
      <vt:lpstr>Div IV-A Pool G</vt:lpstr>
      <vt:lpstr>Div IV-A Pool H</vt:lpstr>
      <vt:lpstr>Div IV-A Gold &amp; Silver Bracket</vt:lpstr>
      <vt:lpstr>Div IV-A Bronze Bracket</vt:lpstr>
      <vt:lpstr>Div IV-B Pool A</vt:lpstr>
      <vt:lpstr>Div IV-B Pool B</vt:lpstr>
      <vt:lpstr>Div IV-B Pool C</vt:lpstr>
      <vt:lpstr>Div IV-B Pool D</vt:lpstr>
      <vt:lpstr>Div IV-B Pool E</vt:lpstr>
      <vt:lpstr>Div IV-B Pool F</vt:lpstr>
      <vt:lpstr>Div IV-B Pool G</vt:lpstr>
      <vt:lpstr>Div IV-B Gold &amp; Silver Brkt</vt:lpstr>
      <vt:lpstr>Div IV-B Bronze Bracket</vt:lpstr>
      <vt:lpstr>Div V Pool A</vt:lpstr>
      <vt:lpstr>Div V Pool B</vt:lpstr>
      <vt:lpstr>Div V Pool C</vt:lpstr>
      <vt:lpstr>Div V Pool D</vt:lpstr>
      <vt:lpstr>Div V Pool E</vt:lpstr>
      <vt:lpstr>Div V Pool F</vt:lpstr>
      <vt:lpstr>Div V Gold &amp; Silver Bracket</vt:lpstr>
      <vt:lpstr>Div V Bronze Bracket</vt:lpstr>
      <vt:lpstr>Div VI Pool A</vt:lpstr>
      <vt:lpstr>Div VI Pool B</vt:lpstr>
      <vt:lpstr>Div VI Pool C</vt:lpstr>
      <vt:lpstr>Div VI Pool D</vt:lpstr>
      <vt:lpstr>Div VI Gold &amp; Silver Bkt</vt:lpstr>
      <vt:lpstr>Div VI Bronze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Math man Szuch</cp:lastModifiedBy>
  <cp:lastPrinted>2020-01-23T05:33:37Z</cp:lastPrinted>
  <dcterms:created xsi:type="dcterms:W3CDTF">2004-01-20T05:01:07Z</dcterms:created>
  <dcterms:modified xsi:type="dcterms:W3CDTF">2020-01-25T03:50:01Z</dcterms:modified>
</cp:coreProperties>
</file>