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2A/Desktop/"/>
    </mc:Choice>
  </mc:AlternateContent>
  <xr:revisionPtr revIDLastSave="0" documentId="8_{EC50B83C-B77E-D642-87B2-E63AF56CCF6A}" xr6:coauthVersionLast="45" xr6:coauthVersionMax="45" xr10:uidLastSave="{00000000-0000-0000-0000-000000000000}"/>
  <bookViews>
    <workbookView xWindow="14680" yWindow="460" windowWidth="18500" windowHeight="22180" tabRatio="657" xr2:uid="{00000000-000D-0000-FFFF-FFFF00000000}"/>
  </bookViews>
  <sheets>
    <sheet name="POOLS" sheetId="1" r:id="rId1"/>
    <sheet name="D2 PoolA" sheetId="4" r:id="rId2"/>
    <sheet name="D2 PoolB" sheetId="31" r:id="rId3"/>
    <sheet name="D2 PoolC" sheetId="33" r:id="rId4"/>
    <sheet name="D2 GOLD &amp; SILVER" sheetId="29" r:id="rId5"/>
    <sheet name="D2 BRONZ" sheetId="51" r:id="rId6"/>
    <sheet name="D3 PoolA" sheetId="7" r:id="rId7"/>
    <sheet name="D3 PoolB" sheetId="8" r:id="rId8"/>
    <sheet name="D3 PoolC" sheetId="34" r:id="rId9"/>
    <sheet name="D3 PoolD" sheetId="35" r:id="rId10"/>
    <sheet name="D3 GOLD &amp; SILVER" sheetId="10" r:id="rId11"/>
    <sheet name="D3 BRNZ &amp; CONSOL" sheetId="39" r:id="rId12"/>
    <sheet name="D4 PoolA" sheetId="36" r:id="rId13"/>
    <sheet name="D4 PoolB" sheetId="42" r:id="rId14"/>
    <sheet name="D4 PoolC" sheetId="12" r:id="rId15"/>
    <sheet name="D4 PoolD" sheetId="37" r:id="rId16"/>
    <sheet name="D4 PoolE" sheetId="13" r:id="rId17"/>
    <sheet name="D4 PoolF" sheetId="14" r:id="rId18"/>
    <sheet name="D4 GOLD &amp; SILVER" sheetId="15" r:id="rId19"/>
    <sheet name="D4 BRNZ &amp; CONSOL" sheetId="16" r:id="rId20"/>
    <sheet name="D5 PoolA" sheetId="44" r:id="rId21"/>
    <sheet name="D5 PoolB" sheetId="45" r:id="rId22"/>
    <sheet name="D5 PoolC" sheetId="41" r:id="rId23"/>
    <sheet name="D5 GOLD &amp; SILVER" sheetId="49" r:id="rId24"/>
    <sheet name="D5 BRONZ &amp; CONSOL" sheetId="46" r:id="rId25"/>
    <sheet name="D6 PoolA" sheetId="47" r:id="rId26"/>
    <sheet name="D6 GOLD" sheetId="48" r:id="rId27"/>
  </sheets>
  <definedNames>
    <definedName name="_xlnm.Print_Area" localSheetId="2">'D2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0" l="1"/>
  <c r="E27" i="29"/>
  <c r="F24" i="29"/>
  <c r="G19" i="29" s="1"/>
  <c r="E21" i="29"/>
  <c r="D18" i="29"/>
  <c r="C23" i="29"/>
  <c r="E15" i="29"/>
  <c r="F35" i="51"/>
  <c r="D35" i="51"/>
  <c r="B35" i="51"/>
  <c r="F34" i="51"/>
  <c r="D34" i="51"/>
  <c r="B34" i="51"/>
  <c r="F33" i="51"/>
  <c r="D33" i="51"/>
  <c r="B33" i="51"/>
  <c r="H30" i="51"/>
  <c r="F30" i="51"/>
  <c r="D30" i="51"/>
  <c r="B30" i="51"/>
  <c r="A29" i="51"/>
  <c r="A28" i="51"/>
  <c r="J27" i="51"/>
  <c r="I27" i="51"/>
  <c r="A27" i="51"/>
  <c r="E23" i="51"/>
  <c r="D23" i="51"/>
  <c r="C23" i="51"/>
  <c r="B23" i="51"/>
  <c r="E22" i="51"/>
  <c r="D22" i="51"/>
  <c r="C22" i="51"/>
  <c r="B22" i="51"/>
  <c r="E21" i="51"/>
  <c r="D21" i="51"/>
  <c r="C21" i="51"/>
  <c r="B21" i="51"/>
  <c r="I29" i="51" s="1"/>
  <c r="C20" i="51"/>
  <c r="J28" i="51" s="1"/>
  <c r="B20" i="51"/>
  <c r="C19" i="51"/>
  <c r="B19" i="51"/>
  <c r="I28" i="51"/>
  <c r="I30" i="51" s="1"/>
  <c r="C18" i="51"/>
  <c r="B18" i="51"/>
  <c r="F14" i="51"/>
  <c r="D14" i="51"/>
  <c r="B14" i="51"/>
  <c r="E27" i="46"/>
  <c r="F24" i="46"/>
  <c r="G19" i="46"/>
  <c r="E21" i="46"/>
  <c r="D18" i="46"/>
  <c r="C23" i="46"/>
  <c r="E15" i="46"/>
  <c r="J30" i="51"/>
  <c r="J29" i="51"/>
  <c r="K27" i="51"/>
  <c r="K29" i="51"/>
  <c r="F18" i="48"/>
  <c r="E15" i="48"/>
  <c r="E21" i="48" s="1"/>
  <c r="E34" i="16"/>
  <c r="E40" i="16"/>
  <c r="E47" i="16" s="1"/>
  <c r="G42" i="16" s="1"/>
  <c r="E26" i="16"/>
  <c r="E20" i="16" s="1"/>
  <c r="E13" i="16" s="1"/>
  <c r="E34" i="15"/>
  <c r="E40" i="15" s="1"/>
  <c r="E26" i="15"/>
  <c r="E27" i="49"/>
  <c r="F24" i="49"/>
  <c r="G19" i="49" s="1"/>
  <c r="E21" i="49"/>
  <c r="D18" i="49"/>
  <c r="C23" i="49" s="1"/>
  <c r="E15" i="49"/>
  <c r="D41" i="10"/>
  <c r="D33" i="10"/>
  <c r="D15" i="10"/>
  <c r="D23" i="10" s="1"/>
  <c r="E24" i="39"/>
  <c r="E30" i="39" s="1"/>
  <c r="E18" i="39"/>
  <c r="F15" i="39" s="1"/>
  <c r="F27" i="39" s="1"/>
  <c r="D18" i="48"/>
  <c r="E19" i="10"/>
  <c r="F28" i="10" s="1"/>
  <c r="G21" i="39"/>
  <c r="F40" i="8"/>
  <c r="B40" i="8"/>
  <c r="F39" i="8"/>
  <c r="F36" i="8"/>
  <c r="D36" i="8"/>
  <c r="B36" i="8"/>
  <c r="F35" i="8"/>
  <c r="H32" i="8"/>
  <c r="F32" i="8"/>
  <c r="D32" i="8"/>
  <c r="B32" i="8"/>
  <c r="A31" i="8"/>
  <c r="D37" i="8" s="1"/>
  <c r="A30" i="8"/>
  <c r="D35" i="8" s="1"/>
  <c r="A29" i="8"/>
  <c r="D40" i="8" s="1"/>
  <c r="J28" i="8"/>
  <c r="I28" i="8"/>
  <c r="A28" i="8"/>
  <c r="B35" i="8"/>
  <c r="G23" i="8"/>
  <c r="F23" i="8"/>
  <c r="E23" i="8"/>
  <c r="D23" i="8"/>
  <c r="C23" i="8"/>
  <c r="B23" i="8"/>
  <c r="G22" i="8"/>
  <c r="F22" i="8"/>
  <c r="E22" i="8"/>
  <c r="D22" i="8"/>
  <c r="C22" i="8"/>
  <c r="B22" i="8"/>
  <c r="I31" i="8" s="1"/>
  <c r="K31" i="8" s="1"/>
  <c r="E20" i="8"/>
  <c r="D20" i="8"/>
  <c r="C20" i="8"/>
  <c r="B20" i="8"/>
  <c r="E19" i="8"/>
  <c r="D19" i="8"/>
  <c r="C19" i="8"/>
  <c r="B19" i="8"/>
  <c r="I30" i="8" s="1"/>
  <c r="C17" i="8"/>
  <c r="B17" i="8"/>
  <c r="I29" i="8" s="1"/>
  <c r="C16" i="8"/>
  <c r="B16" i="8"/>
  <c r="H12" i="8"/>
  <c r="F12" i="8"/>
  <c r="D12" i="8"/>
  <c r="B12" i="8"/>
  <c r="F40" i="47"/>
  <c r="B40" i="47"/>
  <c r="F39" i="47"/>
  <c r="F36" i="47"/>
  <c r="D36" i="47"/>
  <c r="B36" i="47"/>
  <c r="F35" i="47"/>
  <c r="H32" i="47"/>
  <c r="F32" i="47"/>
  <c r="D32" i="47"/>
  <c r="B32" i="47"/>
  <c r="A31" i="47"/>
  <c r="D37" i="47" s="1"/>
  <c r="A30" i="47"/>
  <c r="D35" i="47" s="1"/>
  <c r="A29" i="47"/>
  <c r="B38" i="47"/>
  <c r="J28" i="47"/>
  <c r="I28" i="47"/>
  <c r="A28" i="47"/>
  <c r="B35" i="47"/>
  <c r="G23" i="47"/>
  <c r="F23" i="47"/>
  <c r="E23" i="47"/>
  <c r="D23" i="47"/>
  <c r="C23" i="47"/>
  <c r="B23" i="47"/>
  <c r="G22" i="47"/>
  <c r="F22" i="47"/>
  <c r="E22" i="47"/>
  <c r="D22" i="47"/>
  <c r="C22" i="47"/>
  <c r="J31" i="47"/>
  <c r="B22" i="47"/>
  <c r="E20" i="47"/>
  <c r="D20" i="47"/>
  <c r="C20" i="47"/>
  <c r="B20" i="47"/>
  <c r="E19" i="47"/>
  <c r="D19" i="47"/>
  <c r="C19" i="47"/>
  <c r="J30" i="47" s="1"/>
  <c r="B19" i="47"/>
  <c r="I30" i="47" s="1"/>
  <c r="C17" i="47"/>
  <c r="B17" i="47"/>
  <c r="C16" i="47"/>
  <c r="J29" i="47" s="1"/>
  <c r="J32" i="47" s="1"/>
  <c r="B16" i="47"/>
  <c r="I29" i="47"/>
  <c r="I32" i="47" s="1"/>
  <c r="H12" i="47"/>
  <c r="F12" i="47"/>
  <c r="D12" i="47"/>
  <c r="B12" i="47"/>
  <c r="F40" i="41"/>
  <c r="B40" i="41"/>
  <c r="F39" i="41"/>
  <c r="F36" i="41"/>
  <c r="D36" i="41"/>
  <c r="B36" i="41"/>
  <c r="F35" i="41"/>
  <c r="H32" i="41"/>
  <c r="F32" i="41"/>
  <c r="D32" i="41"/>
  <c r="B32" i="41"/>
  <c r="A31" i="41"/>
  <c r="D39" i="41"/>
  <c r="A30" i="41"/>
  <c r="D35" i="41" s="1"/>
  <c r="A29" i="41"/>
  <c r="B38" i="41" s="1"/>
  <c r="J28" i="41"/>
  <c r="I28" i="41"/>
  <c r="A28" i="41"/>
  <c r="G23" i="41"/>
  <c r="F23" i="41"/>
  <c r="E23" i="41"/>
  <c r="D23" i="41"/>
  <c r="C23" i="41"/>
  <c r="B23" i="41"/>
  <c r="G22" i="41"/>
  <c r="F22" i="41"/>
  <c r="E22" i="41"/>
  <c r="D22" i="41"/>
  <c r="C22" i="41"/>
  <c r="J31" i="41"/>
  <c r="B22" i="41"/>
  <c r="E20" i="41"/>
  <c r="D20" i="41"/>
  <c r="C20" i="41"/>
  <c r="J30" i="41" s="1"/>
  <c r="B20" i="41"/>
  <c r="E19" i="41"/>
  <c r="D19" i="41"/>
  <c r="I30" i="41"/>
  <c r="C19" i="41"/>
  <c r="B19" i="41"/>
  <c r="C17" i="41"/>
  <c r="B17" i="41"/>
  <c r="C16" i="41"/>
  <c r="J29" i="41"/>
  <c r="J32" i="41" s="1"/>
  <c r="B16" i="41"/>
  <c r="I29" i="41"/>
  <c r="K29" i="41" s="1"/>
  <c r="K32" i="41" s="1"/>
  <c r="H12" i="41"/>
  <c r="F12" i="41"/>
  <c r="D12" i="41"/>
  <c r="B12" i="41"/>
  <c r="F40" i="45"/>
  <c r="B40" i="45"/>
  <c r="F39" i="45"/>
  <c r="F36" i="45"/>
  <c r="D36" i="45"/>
  <c r="B36" i="45"/>
  <c r="F35" i="45"/>
  <c r="H32" i="45"/>
  <c r="F32" i="45"/>
  <c r="D32" i="45"/>
  <c r="B32" i="45"/>
  <c r="A31" i="45"/>
  <c r="D37" i="45" s="1"/>
  <c r="A30" i="45"/>
  <c r="D35" i="45" s="1"/>
  <c r="A29" i="45"/>
  <c r="B38" i="45"/>
  <c r="J28" i="45"/>
  <c r="I28" i="45"/>
  <c r="A28" i="45"/>
  <c r="B37" i="45" s="1"/>
  <c r="B35" i="45"/>
  <c r="G23" i="45"/>
  <c r="F23" i="45"/>
  <c r="E23" i="45"/>
  <c r="D23" i="45"/>
  <c r="C23" i="45"/>
  <c r="B23" i="45"/>
  <c r="G22" i="45"/>
  <c r="F22" i="45"/>
  <c r="E22" i="45"/>
  <c r="D22" i="45"/>
  <c r="C22" i="45"/>
  <c r="B22" i="45"/>
  <c r="I31" i="45" s="1"/>
  <c r="K31" i="45" s="1"/>
  <c r="E20" i="45"/>
  <c r="D20" i="45"/>
  <c r="C20" i="45"/>
  <c r="B20" i="45"/>
  <c r="E19" i="45"/>
  <c r="D19" i="45"/>
  <c r="I30" i="45" s="1"/>
  <c r="C19" i="45"/>
  <c r="J30" i="45" s="1"/>
  <c r="K30" i="45" s="1"/>
  <c r="B19" i="45"/>
  <c r="C17" i="45"/>
  <c r="J29" i="45" s="1"/>
  <c r="B17" i="45"/>
  <c r="I29" i="45" s="1"/>
  <c r="C16" i="45"/>
  <c r="B16" i="45"/>
  <c r="H12" i="45"/>
  <c r="F12" i="45"/>
  <c r="D12" i="45"/>
  <c r="B12" i="45"/>
  <c r="F40" i="44"/>
  <c r="B40" i="44"/>
  <c r="F39" i="44"/>
  <c r="F36" i="44"/>
  <c r="D36" i="44"/>
  <c r="B36" i="44"/>
  <c r="F35" i="44"/>
  <c r="H32" i="44"/>
  <c r="F32" i="44"/>
  <c r="D32" i="44"/>
  <c r="B32" i="44"/>
  <c r="A31" i="44"/>
  <c r="D39" i="44" s="1"/>
  <c r="A30" i="44"/>
  <c r="D35" i="44"/>
  <c r="A29" i="44"/>
  <c r="J28" i="44"/>
  <c r="I28" i="44"/>
  <c r="A28" i="44"/>
  <c r="B35" i="44" s="1"/>
  <c r="G23" i="44"/>
  <c r="F23" i="44"/>
  <c r="E23" i="44"/>
  <c r="D23" i="44"/>
  <c r="C23" i="44"/>
  <c r="B23" i="44"/>
  <c r="I31" i="44" s="1"/>
  <c r="K31" i="44" s="1"/>
  <c r="G22" i="44"/>
  <c r="F22" i="44"/>
  <c r="E22" i="44"/>
  <c r="D22" i="44"/>
  <c r="C22" i="44"/>
  <c r="J31" i="44" s="1"/>
  <c r="B22" i="44"/>
  <c r="E20" i="44"/>
  <c r="D20" i="44"/>
  <c r="C20" i="44"/>
  <c r="B20" i="44"/>
  <c r="E19" i="44"/>
  <c r="J30" i="44" s="1"/>
  <c r="D19" i="44"/>
  <c r="C19" i="44"/>
  <c r="B19" i="44"/>
  <c r="I30" i="44" s="1"/>
  <c r="C17" i="44"/>
  <c r="J29" i="44" s="1"/>
  <c r="B17" i="44"/>
  <c r="C16" i="44"/>
  <c r="J32" i="44"/>
  <c r="B16" i="44"/>
  <c r="H12" i="44"/>
  <c r="F12" i="44"/>
  <c r="D12" i="44"/>
  <c r="B12" i="44"/>
  <c r="F40" i="12"/>
  <c r="B40" i="12"/>
  <c r="F39" i="12"/>
  <c r="F36" i="12"/>
  <c r="D36" i="12"/>
  <c r="B36" i="12"/>
  <c r="F35" i="12"/>
  <c r="H32" i="12"/>
  <c r="F32" i="12"/>
  <c r="D32" i="12"/>
  <c r="B32" i="12"/>
  <c r="A31" i="12"/>
  <c r="D39" i="12" s="1"/>
  <c r="A30" i="12"/>
  <c r="D35" i="12" s="1"/>
  <c r="A29" i="12"/>
  <c r="B38" i="12" s="1"/>
  <c r="J28" i="12"/>
  <c r="I28" i="12"/>
  <c r="I32" i="12" s="1"/>
  <c r="A28" i="12"/>
  <c r="F38" i="12" s="1"/>
  <c r="G23" i="12"/>
  <c r="F23" i="12"/>
  <c r="E23" i="12"/>
  <c r="D23" i="12"/>
  <c r="C23" i="12"/>
  <c r="B23" i="12"/>
  <c r="G22" i="12"/>
  <c r="F22" i="12"/>
  <c r="E22" i="12"/>
  <c r="D22" i="12"/>
  <c r="C22" i="12"/>
  <c r="B22" i="12"/>
  <c r="E20" i="12"/>
  <c r="D20" i="12"/>
  <c r="C20" i="12"/>
  <c r="B20" i="12"/>
  <c r="E19" i="12"/>
  <c r="D19" i="12"/>
  <c r="C19" i="12"/>
  <c r="B19" i="12"/>
  <c r="I30" i="12"/>
  <c r="C17" i="12"/>
  <c r="J29" i="12" s="1"/>
  <c r="J32" i="12" s="1"/>
  <c r="B17" i="12"/>
  <c r="C16" i="12"/>
  <c r="B16" i="12"/>
  <c r="H12" i="12"/>
  <c r="F12" i="12"/>
  <c r="D12" i="12"/>
  <c r="B12" i="12"/>
  <c r="F40" i="42"/>
  <c r="B40" i="42"/>
  <c r="F39" i="42"/>
  <c r="F36" i="42"/>
  <c r="D36" i="42"/>
  <c r="B36" i="42"/>
  <c r="F35" i="42"/>
  <c r="H32" i="42"/>
  <c r="F32" i="42"/>
  <c r="D32" i="42"/>
  <c r="B32" i="42"/>
  <c r="A31" i="42"/>
  <c r="D37" i="42" s="1"/>
  <c r="A30" i="42"/>
  <c r="D35" i="42" s="1"/>
  <c r="A29" i="42"/>
  <c r="B38" i="42"/>
  <c r="J28" i="42"/>
  <c r="I28" i="42"/>
  <c r="A28" i="42"/>
  <c r="B37" i="42" s="1"/>
  <c r="B35" i="42"/>
  <c r="G23" i="42"/>
  <c r="F23" i="42"/>
  <c r="E23" i="42"/>
  <c r="D23" i="42"/>
  <c r="C23" i="42"/>
  <c r="B23" i="42"/>
  <c r="G22" i="42"/>
  <c r="F22" i="42"/>
  <c r="E22" i="42"/>
  <c r="D22" i="42"/>
  <c r="C22" i="42"/>
  <c r="B22" i="42"/>
  <c r="I31" i="42" s="1"/>
  <c r="E20" i="42"/>
  <c r="D20" i="42"/>
  <c r="C20" i="42"/>
  <c r="B20" i="42"/>
  <c r="E19" i="42"/>
  <c r="D19" i="42"/>
  <c r="I30" i="42" s="1"/>
  <c r="K30" i="42" s="1"/>
  <c r="C19" i="42"/>
  <c r="J30" i="42" s="1"/>
  <c r="B19" i="42"/>
  <c r="C17" i="42"/>
  <c r="B17" i="42"/>
  <c r="C16" i="42"/>
  <c r="J29" i="42"/>
  <c r="J32" i="42" s="1"/>
  <c r="B16" i="42"/>
  <c r="I29" i="42"/>
  <c r="I32" i="42" s="1"/>
  <c r="H12" i="42"/>
  <c r="F12" i="42"/>
  <c r="D12" i="42"/>
  <c r="B12" i="42"/>
  <c r="F33" i="7"/>
  <c r="D33" i="7"/>
  <c r="B33" i="7"/>
  <c r="F32" i="7"/>
  <c r="D32" i="7"/>
  <c r="B32" i="7"/>
  <c r="F31" i="7"/>
  <c r="D31" i="7"/>
  <c r="B31" i="7"/>
  <c r="H28" i="7"/>
  <c r="F28" i="7"/>
  <c r="D28" i="7"/>
  <c r="B28" i="7"/>
  <c r="A27" i="7"/>
  <c r="A26" i="7"/>
  <c r="J25" i="7"/>
  <c r="K25" i="7" s="1"/>
  <c r="I25" i="7"/>
  <c r="A25" i="7"/>
  <c r="E21" i="7"/>
  <c r="D21" i="7"/>
  <c r="C21" i="7"/>
  <c r="B21" i="7"/>
  <c r="E20" i="7"/>
  <c r="D20" i="7"/>
  <c r="C20" i="7"/>
  <c r="B20" i="7"/>
  <c r="E19" i="7"/>
  <c r="D19" i="7"/>
  <c r="I27" i="7" s="1"/>
  <c r="K27" i="7" s="1"/>
  <c r="C19" i="7"/>
  <c r="B19" i="7"/>
  <c r="C18" i="7"/>
  <c r="B18" i="7"/>
  <c r="C17" i="7"/>
  <c r="B17" i="7"/>
  <c r="C16" i="7"/>
  <c r="B16" i="7"/>
  <c r="F12" i="7"/>
  <c r="D12" i="7"/>
  <c r="B12" i="7"/>
  <c r="F33" i="33"/>
  <c r="D33" i="33"/>
  <c r="B33" i="33"/>
  <c r="F32" i="33"/>
  <c r="D32" i="33"/>
  <c r="B32" i="33"/>
  <c r="F31" i="33"/>
  <c r="D31" i="33"/>
  <c r="B31" i="33"/>
  <c r="H28" i="33"/>
  <c r="F28" i="33"/>
  <c r="D28" i="33"/>
  <c r="B28" i="33"/>
  <c r="A27" i="33"/>
  <c r="A26" i="33"/>
  <c r="J25" i="33"/>
  <c r="I25" i="33"/>
  <c r="A25" i="33"/>
  <c r="E21" i="33"/>
  <c r="D21" i="33"/>
  <c r="C21" i="33"/>
  <c r="B21" i="33"/>
  <c r="E20" i="33"/>
  <c r="D20" i="33"/>
  <c r="C20" i="33"/>
  <c r="B20" i="33"/>
  <c r="E19" i="33"/>
  <c r="D19" i="33"/>
  <c r="C19" i="33"/>
  <c r="J27" i="33" s="1"/>
  <c r="B19" i="33"/>
  <c r="C18" i="33"/>
  <c r="B18" i="33"/>
  <c r="C17" i="33"/>
  <c r="J26" i="33"/>
  <c r="J28" i="33" s="1"/>
  <c r="B17" i="33"/>
  <c r="C16" i="33"/>
  <c r="B16" i="33"/>
  <c r="F12" i="33"/>
  <c r="D12" i="33"/>
  <c r="B12" i="33"/>
  <c r="F33" i="31"/>
  <c r="D33" i="31"/>
  <c r="B33" i="31"/>
  <c r="F32" i="31"/>
  <c r="D32" i="31"/>
  <c r="B32" i="31"/>
  <c r="F31" i="31"/>
  <c r="D31" i="31"/>
  <c r="B31" i="31"/>
  <c r="H28" i="31"/>
  <c r="F28" i="31"/>
  <c r="D28" i="31"/>
  <c r="B28" i="31"/>
  <c r="A27" i="31"/>
  <c r="A26" i="31"/>
  <c r="J25" i="31"/>
  <c r="J28" i="31" s="1"/>
  <c r="I25" i="31"/>
  <c r="K25" i="31"/>
  <c r="A25" i="31"/>
  <c r="E21" i="31"/>
  <c r="D21" i="31"/>
  <c r="C21" i="31"/>
  <c r="B21" i="31"/>
  <c r="E20" i="31"/>
  <c r="D20" i="31"/>
  <c r="C20" i="31"/>
  <c r="B20" i="31"/>
  <c r="E19" i="31"/>
  <c r="D19" i="31"/>
  <c r="C19" i="31"/>
  <c r="J27" i="31" s="1"/>
  <c r="B19" i="31"/>
  <c r="I27" i="31"/>
  <c r="C18" i="31"/>
  <c r="B18" i="31"/>
  <c r="C17" i="31"/>
  <c r="B17" i="31"/>
  <c r="C16" i="31"/>
  <c r="B16" i="31"/>
  <c r="I26" i="31" s="1"/>
  <c r="F12" i="31"/>
  <c r="D12" i="31"/>
  <c r="B12" i="31"/>
  <c r="F33" i="4"/>
  <c r="D33" i="4"/>
  <c r="B33" i="4"/>
  <c r="F32" i="4"/>
  <c r="D32" i="4"/>
  <c r="B32" i="4"/>
  <c r="F31" i="4"/>
  <c r="D31" i="4"/>
  <c r="B31" i="4"/>
  <c r="H28" i="4"/>
  <c r="F28" i="4"/>
  <c r="D28" i="4"/>
  <c r="B28" i="4"/>
  <c r="A27" i="4"/>
  <c r="A26" i="4"/>
  <c r="J25" i="4"/>
  <c r="I25" i="4"/>
  <c r="I28" i="4" s="1"/>
  <c r="A25" i="4"/>
  <c r="E21" i="4"/>
  <c r="D21" i="4"/>
  <c r="C21" i="4"/>
  <c r="B21" i="4"/>
  <c r="E20" i="4"/>
  <c r="D20" i="4"/>
  <c r="C20" i="4"/>
  <c r="B20" i="4"/>
  <c r="E19" i="4"/>
  <c r="D19" i="4"/>
  <c r="C19" i="4"/>
  <c r="B19" i="4"/>
  <c r="C18" i="4"/>
  <c r="B18" i="4"/>
  <c r="C17" i="4"/>
  <c r="B17" i="4"/>
  <c r="C16" i="4"/>
  <c r="B16" i="4"/>
  <c r="F12" i="4"/>
  <c r="D12" i="4"/>
  <c r="B12" i="4"/>
  <c r="J32" i="45"/>
  <c r="J31" i="45"/>
  <c r="J29" i="8"/>
  <c r="J26" i="31"/>
  <c r="I27" i="33"/>
  <c r="J30" i="12"/>
  <c r="D38" i="45"/>
  <c r="B39" i="41"/>
  <c r="B38" i="8"/>
  <c r="I27" i="4"/>
  <c r="K27" i="4" s="1"/>
  <c r="D38" i="47"/>
  <c r="J27" i="4"/>
  <c r="F38" i="42"/>
  <c r="I29" i="12"/>
  <c r="I31" i="12"/>
  <c r="J30" i="8"/>
  <c r="K30" i="8" s="1"/>
  <c r="J31" i="8"/>
  <c r="K29" i="8"/>
  <c r="I32" i="8"/>
  <c r="D39" i="8"/>
  <c r="B37" i="8"/>
  <c r="D38" i="8"/>
  <c r="F38" i="8"/>
  <c r="F37" i="8"/>
  <c r="F38" i="47"/>
  <c r="B37" i="47"/>
  <c r="K29" i="47"/>
  <c r="K32" i="47" s="1"/>
  <c r="K28" i="47"/>
  <c r="F37" i="47"/>
  <c r="B39" i="47"/>
  <c r="D40" i="47"/>
  <c r="D37" i="41"/>
  <c r="F37" i="41"/>
  <c r="D38" i="41"/>
  <c r="D40" i="41"/>
  <c r="F38" i="45"/>
  <c r="D38" i="44"/>
  <c r="F38" i="44"/>
  <c r="K28" i="41"/>
  <c r="K28" i="45"/>
  <c r="F37" i="45"/>
  <c r="B39" i="45"/>
  <c r="D40" i="45"/>
  <c r="K28" i="44"/>
  <c r="F37" i="44"/>
  <c r="B39" i="44"/>
  <c r="F37" i="12"/>
  <c r="D40" i="12"/>
  <c r="B37" i="12"/>
  <c r="B35" i="12"/>
  <c r="D38" i="42"/>
  <c r="J31" i="42"/>
  <c r="K31" i="42"/>
  <c r="D37" i="12"/>
  <c r="K28" i="12"/>
  <c r="K28" i="42"/>
  <c r="F37" i="42"/>
  <c r="B39" i="42"/>
  <c r="D40" i="42"/>
  <c r="J27" i="7"/>
  <c r="I26" i="7"/>
  <c r="I28" i="7" s="1"/>
  <c r="J26" i="7"/>
  <c r="J28" i="7" s="1"/>
  <c r="I26" i="4"/>
  <c r="K25" i="4"/>
  <c r="I26" i="33"/>
  <c r="K26" i="33" s="1"/>
  <c r="K27" i="33"/>
  <c r="F40" i="13"/>
  <c r="B40" i="13"/>
  <c r="F39" i="13"/>
  <c r="F36" i="13"/>
  <c r="D36" i="13"/>
  <c r="B36" i="13"/>
  <c r="F35" i="13"/>
  <c r="H32" i="13"/>
  <c r="F32" i="13"/>
  <c r="D32" i="13"/>
  <c r="B32" i="13"/>
  <c r="A31" i="13"/>
  <c r="D37" i="13" s="1"/>
  <c r="A30" i="13"/>
  <c r="D35" i="13" s="1"/>
  <c r="A29" i="13"/>
  <c r="D40" i="13" s="1"/>
  <c r="J28" i="13"/>
  <c r="I28" i="13"/>
  <c r="A28" i="13"/>
  <c r="B37" i="13" s="1"/>
  <c r="I30" i="13"/>
  <c r="J29" i="13"/>
  <c r="H12" i="13"/>
  <c r="F12" i="13"/>
  <c r="D12" i="13"/>
  <c r="B12" i="13"/>
  <c r="F40" i="14"/>
  <c r="B40" i="14"/>
  <c r="F39" i="14"/>
  <c r="F36" i="14"/>
  <c r="D36" i="14"/>
  <c r="B36" i="14"/>
  <c r="F35" i="14"/>
  <c r="H32" i="14"/>
  <c r="F32" i="14"/>
  <c r="D32" i="14"/>
  <c r="B32" i="14"/>
  <c r="A31" i="14"/>
  <c r="D39" i="14"/>
  <c r="A30" i="14"/>
  <c r="D35" i="14"/>
  <c r="A29" i="14"/>
  <c r="D40" i="14" s="1"/>
  <c r="B38" i="14"/>
  <c r="J28" i="14"/>
  <c r="I28" i="14"/>
  <c r="K28" i="14" s="1"/>
  <c r="A28" i="14"/>
  <c r="B35" i="14"/>
  <c r="G23" i="14"/>
  <c r="F23" i="14"/>
  <c r="E23" i="14"/>
  <c r="D23" i="14"/>
  <c r="C23" i="14"/>
  <c r="B23" i="14"/>
  <c r="I31" i="14" s="1"/>
  <c r="K31" i="14" s="1"/>
  <c r="G22" i="14"/>
  <c r="F22" i="14"/>
  <c r="E22" i="14"/>
  <c r="D22" i="14"/>
  <c r="C22" i="14"/>
  <c r="B22" i="14"/>
  <c r="E20" i="14"/>
  <c r="D20" i="14"/>
  <c r="C20" i="14"/>
  <c r="B20" i="14"/>
  <c r="E19" i="14"/>
  <c r="D19" i="14"/>
  <c r="I30" i="14" s="1"/>
  <c r="K30" i="14" s="1"/>
  <c r="C19" i="14"/>
  <c r="B19" i="14"/>
  <c r="C17" i="14"/>
  <c r="B17" i="14"/>
  <c r="C16" i="14"/>
  <c r="B16" i="14"/>
  <c r="H12" i="14"/>
  <c r="F12" i="14"/>
  <c r="D12" i="14"/>
  <c r="B12" i="14"/>
  <c r="F40" i="37"/>
  <c r="B40" i="37"/>
  <c r="F39" i="37"/>
  <c r="F36" i="37"/>
  <c r="D36" i="37"/>
  <c r="B36" i="37"/>
  <c r="F35" i="37"/>
  <c r="H32" i="37"/>
  <c r="F32" i="37"/>
  <c r="D32" i="37"/>
  <c r="B32" i="37"/>
  <c r="A31" i="37"/>
  <c r="D39" i="37" s="1"/>
  <c r="A30" i="37"/>
  <c r="I29" i="37"/>
  <c r="A29" i="37"/>
  <c r="D40" i="37" s="1"/>
  <c r="J28" i="37"/>
  <c r="I28" i="37"/>
  <c r="K28" i="37" s="1"/>
  <c r="A28" i="37"/>
  <c r="B37" i="37" s="1"/>
  <c r="J30" i="37"/>
  <c r="J32" i="37" s="1"/>
  <c r="H12" i="37"/>
  <c r="F12" i="37"/>
  <c r="D12" i="37"/>
  <c r="B12" i="37"/>
  <c r="F40" i="36"/>
  <c r="B40" i="36"/>
  <c r="F39" i="36"/>
  <c r="F36" i="36"/>
  <c r="D36" i="36"/>
  <c r="B36" i="36"/>
  <c r="F35" i="36"/>
  <c r="H32" i="36"/>
  <c r="F32" i="36"/>
  <c r="D32" i="36"/>
  <c r="B32" i="36"/>
  <c r="A31" i="36"/>
  <c r="D39" i="36" s="1"/>
  <c r="A30" i="36"/>
  <c r="D35" i="36" s="1"/>
  <c r="A29" i="36"/>
  <c r="D40" i="36" s="1"/>
  <c r="B38" i="36"/>
  <c r="J28" i="36"/>
  <c r="I28" i="36"/>
  <c r="A28" i="36"/>
  <c r="B35" i="36" s="1"/>
  <c r="F38" i="36"/>
  <c r="G23" i="36"/>
  <c r="F23" i="36"/>
  <c r="E23" i="36"/>
  <c r="D23" i="36"/>
  <c r="C23" i="36"/>
  <c r="B23" i="36"/>
  <c r="G22" i="36"/>
  <c r="F22" i="36"/>
  <c r="E22" i="36"/>
  <c r="D22" i="36"/>
  <c r="C22" i="36"/>
  <c r="B22" i="36"/>
  <c r="I31" i="36" s="1"/>
  <c r="E20" i="36"/>
  <c r="D20" i="36"/>
  <c r="C20" i="36"/>
  <c r="B20" i="36"/>
  <c r="E19" i="36"/>
  <c r="D19" i="36"/>
  <c r="C19" i="36"/>
  <c r="J30" i="36" s="1"/>
  <c r="B19" i="36"/>
  <c r="I30" i="36" s="1"/>
  <c r="K30" i="36" s="1"/>
  <c r="C17" i="36"/>
  <c r="B17" i="36"/>
  <c r="C16" i="36"/>
  <c r="B16" i="36"/>
  <c r="I29" i="36" s="1"/>
  <c r="I32" i="36" s="1"/>
  <c r="H12" i="36"/>
  <c r="F12" i="36"/>
  <c r="D12" i="36"/>
  <c r="B12" i="36"/>
  <c r="F40" i="35"/>
  <c r="B40" i="35"/>
  <c r="F39" i="35"/>
  <c r="F36" i="35"/>
  <c r="D36" i="35"/>
  <c r="B36" i="35"/>
  <c r="F35" i="35"/>
  <c r="H32" i="35"/>
  <c r="F32" i="35"/>
  <c r="D32" i="35"/>
  <c r="B32" i="35"/>
  <c r="A31" i="35"/>
  <c r="D39" i="35" s="1"/>
  <c r="A30" i="35"/>
  <c r="D35" i="35"/>
  <c r="A29" i="35"/>
  <c r="B38" i="35" s="1"/>
  <c r="J28" i="35"/>
  <c r="I28" i="35"/>
  <c r="A28" i="35"/>
  <c r="F38" i="35" s="1"/>
  <c r="G23" i="35"/>
  <c r="F23" i="35"/>
  <c r="E23" i="35"/>
  <c r="D23" i="35"/>
  <c r="C23" i="35"/>
  <c r="B23" i="35"/>
  <c r="G22" i="35"/>
  <c r="F22" i="35"/>
  <c r="E22" i="35"/>
  <c r="D22" i="35"/>
  <c r="C22" i="35"/>
  <c r="B22" i="35"/>
  <c r="E20" i="35"/>
  <c r="D20" i="35"/>
  <c r="C20" i="35"/>
  <c r="B20" i="35"/>
  <c r="E19" i="35"/>
  <c r="D19" i="35"/>
  <c r="C19" i="35"/>
  <c r="J30" i="35" s="1"/>
  <c r="B19" i="35"/>
  <c r="C17" i="35"/>
  <c r="B17" i="35"/>
  <c r="C16" i="35"/>
  <c r="J29" i="35" s="1"/>
  <c r="J32" i="35" s="1"/>
  <c r="B16" i="35"/>
  <c r="H12" i="35"/>
  <c r="F12" i="35"/>
  <c r="D12" i="35"/>
  <c r="B12" i="35"/>
  <c r="F40" i="34"/>
  <c r="B40" i="34"/>
  <c r="F39" i="34"/>
  <c r="F36" i="34"/>
  <c r="D36" i="34"/>
  <c r="B36" i="34"/>
  <c r="F35" i="34"/>
  <c r="H32" i="34"/>
  <c r="F32" i="34"/>
  <c r="D32" i="34"/>
  <c r="B32" i="34"/>
  <c r="A31" i="34"/>
  <c r="D39" i="34" s="1"/>
  <c r="A30" i="34"/>
  <c r="B39" i="34" s="1"/>
  <c r="A29" i="34"/>
  <c r="B38" i="34" s="1"/>
  <c r="J28" i="34"/>
  <c r="I28" i="34"/>
  <c r="A28" i="34"/>
  <c r="F38" i="34" s="1"/>
  <c r="G23" i="34"/>
  <c r="F23" i="34"/>
  <c r="E23" i="34"/>
  <c r="D23" i="34"/>
  <c r="C23" i="34"/>
  <c r="B23" i="34"/>
  <c r="G22" i="34"/>
  <c r="F22" i="34"/>
  <c r="E22" i="34"/>
  <c r="D22" i="34"/>
  <c r="C22" i="34"/>
  <c r="B22" i="34"/>
  <c r="E20" i="34"/>
  <c r="D20" i="34"/>
  <c r="C20" i="34"/>
  <c r="B20" i="34"/>
  <c r="E19" i="34"/>
  <c r="D19" i="34"/>
  <c r="I30" i="34" s="1"/>
  <c r="C19" i="34"/>
  <c r="B19" i="34"/>
  <c r="C17" i="34"/>
  <c r="B17" i="34"/>
  <c r="C16" i="34"/>
  <c r="J29" i="34" s="1"/>
  <c r="J32" i="34" s="1"/>
  <c r="B16" i="34"/>
  <c r="H12" i="34"/>
  <c r="F12" i="34"/>
  <c r="D12" i="34"/>
  <c r="B12" i="34"/>
  <c r="F37" i="36"/>
  <c r="D37" i="14"/>
  <c r="B39" i="14"/>
  <c r="D38" i="14"/>
  <c r="D39" i="13"/>
  <c r="F38" i="13"/>
  <c r="D38" i="36"/>
  <c r="I29" i="34"/>
  <c r="K29" i="34" s="1"/>
  <c r="F37" i="14"/>
  <c r="J29" i="14"/>
  <c r="J32" i="14" s="1"/>
  <c r="B39" i="35"/>
  <c r="D38" i="35"/>
  <c r="F37" i="35"/>
  <c r="D37" i="37"/>
  <c r="J29" i="37"/>
  <c r="K29" i="37"/>
  <c r="D37" i="34"/>
  <c r="J31" i="34"/>
  <c r="D38" i="13"/>
  <c r="B35" i="13"/>
  <c r="I29" i="13"/>
  <c r="K29" i="13"/>
  <c r="I31" i="13"/>
  <c r="J30" i="14"/>
  <c r="J30" i="34"/>
  <c r="K30" i="34" s="1"/>
  <c r="I31" i="37"/>
  <c r="J31" i="37"/>
  <c r="I30" i="37"/>
  <c r="K30" i="37" s="1"/>
  <c r="K32" i="37" s="1"/>
  <c r="J31" i="13"/>
  <c r="J30" i="13"/>
  <c r="J32" i="13" s="1"/>
  <c r="K30" i="13"/>
  <c r="J31" i="14"/>
  <c r="J29" i="36"/>
  <c r="I31" i="35"/>
  <c r="J31" i="35"/>
  <c r="K31" i="35" s="1"/>
  <c r="J31" i="36"/>
  <c r="K28" i="36"/>
  <c r="F37" i="34"/>
  <c r="B37" i="34"/>
  <c r="D38" i="34"/>
  <c r="D37" i="36"/>
  <c r="B37" i="14"/>
  <c r="K28" i="13"/>
  <c r="K32" i="13" s="1"/>
  <c r="K28" i="35"/>
  <c r="B35" i="34"/>
  <c r="F38" i="14"/>
  <c r="I32" i="13"/>
  <c r="J32" i="36"/>
  <c r="K31" i="37"/>
  <c r="K31" i="13"/>
  <c r="K31" i="36"/>
  <c r="I32" i="45" l="1"/>
  <c r="K29" i="45"/>
  <c r="K32" i="45" s="1"/>
  <c r="F23" i="16"/>
  <c r="D23" i="16" s="1"/>
  <c r="C18" i="16" s="1"/>
  <c r="G18" i="16"/>
  <c r="H30" i="16" s="1"/>
  <c r="D33" i="39"/>
  <c r="D21" i="39"/>
  <c r="C27" i="39" s="1"/>
  <c r="I28" i="31"/>
  <c r="K26" i="31"/>
  <c r="K28" i="31" s="1"/>
  <c r="I31" i="41"/>
  <c r="K31" i="41" s="1"/>
  <c r="I31" i="47"/>
  <c r="K31" i="47" s="1"/>
  <c r="D39" i="47"/>
  <c r="K28" i="8"/>
  <c r="K32" i="8" s="1"/>
  <c r="K32" i="12"/>
  <c r="K29" i="36"/>
  <c r="K32" i="36" s="1"/>
  <c r="D37" i="35"/>
  <c r="B39" i="36"/>
  <c r="D35" i="34"/>
  <c r="B38" i="37"/>
  <c r="F37" i="13"/>
  <c r="K29" i="12"/>
  <c r="I28" i="33"/>
  <c r="K29" i="42"/>
  <c r="K32" i="42" s="1"/>
  <c r="D39" i="42"/>
  <c r="I29" i="44"/>
  <c r="K30" i="41"/>
  <c r="B37" i="41"/>
  <c r="B35" i="41"/>
  <c r="F38" i="41"/>
  <c r="J32" i="8"/>
  <c r="E37" i="10"/>
  <c r="C37" i="10"/>
  <c r="B28" i="10" s="1"/>
  <c r="E20" i="15"/>
  <c r="E13" i="15" s="1"/>
  <c r="B30" i="15"/>
  <c r="K26" i="7"/>
  <c r="K28" i="7" s="1"/>
  <c r="D40" i="35"/>
  <c r="B35" i="37"/>
  <c r="F38" i="37"/>
  <c r="J26" i="4"/>
  <c r="J28" i="4" s="1"/>
  <c r="K27" i="31"/>
  <c r="K30" i="12"/>
  <c r="J31" i="12"/>
  <c r="K31" i="12" s="1"/>
  <c r="K30" i="44"/>
  <c r="K30" i="47"/>
  <c r="D35" i="37"/>
  <c r="D38" i="37"/>
  <c r="I32" i="37"/>
  <c r="B37" i="35"/>
  <c r="B39" i="37"/>
  <c r="I32" i="34"/>
  <c r="I29" i="14"/>
  <c r="K29" i="14" s="1"/>
  <c r="K32" i="14" s="1"/>
  <c r="I32" i="41"/>
  <c r="B37" i="36"/>
  <c r="K28" i="34"/>
  <c r="K32" i="34" s="1"/>
  <c r="B38" i="13"/>
  <c r="F37" i="37"/>
  <c r="B39" i="13"/>
  <c r="D40" i="34"/>
  <c r="I31" i="34"/>
  <c r="K31" i="34" s="1"/>
  <c r="I29" i="35"/>
  <c r="I30" i="35"/>
  <c r="K30" i="35" s="1"/>
  <c r="B35" i="35"/>
  <c r="K25" i="33"/>
  <c r="K28" i="33" s="1"/>
  <c r="K26" i="4"/>
  <c r="K28" i="4" s="1"/>
  <c r="D38" i="12"/>
  <c r="B37" i="44"/>
  <c r="B39" i="12"/>
  <c r="B38" i="44"/>
  <c r="D40" i="44"/>
  <c r="D37" i="44"/>
  <c r="D39" i="45"/>
  <c r="B39" i="8"/>
  <c r="F37" i="16"/>
  <c r="D37" i="16" s="1"/>
  <c r="C42" i="16" s="1"/>
  <c r="B30" i="16" s="1"/>
  <c r="K28" i="51"/>
  <c r="K30" i="51" s="1"/>
  <c r="F37" i="15"/>
  <c r="E47" i="15"/>
  <c r="G42" i="15" s="1"/>
  <c r="H30" i="15" l="1"/>
  <c r="D37" i="15"/>
  <c r="C42" i="15" s="1"/>
  <c r="G18" i="15"/>
  <c r="F23" i="15"/>
  <c r="D23" i="15" s="1"/>
  <c r="C18" i="15" s="1"/>
  <c r="I32" i="44"/>
  <c r="K29" i="44"/>
  <c r="K32" i="44" s="1"/>
  <c r="I32" i="14"/>
  <c r="K29" i="35"/>
  <c r="K32" i="35" s="1"/>
  <c r="I32" i="35"/>
</calcChain>
</file>

<file path=xl/sharedStrings.xml><?xml version="1.0" encoding="utf-8"?>
<sst xmlns="http://schemas.openxmlformats.org/spreadsheetml/2006/main" count="1135" uniqueCount="270">
  <si>
    <t>AM Pools</t>
  </si>
  <si>
    <t>PM Pool</t>
  </si>
  <si>
    <t>POOL A</t>
  </si>
  <si>
    <t>Division IV</t>
  </si>
  <si>
    <t>POOL B</t>
  </si>
  <si>
    <t>POOL C</t>
  </si>
  <si>
    <t>Division V</t>
  </si>
  <si>
    <t>Coaches meeting on-site @ 7:30 AM</t>
  </si>
  <si>
    <t>Coaches meeting on-site @ 1:30 PM</t>
  </si>
  <si>
    <t>PM Pool - 2:00PM</t>
  </si>
  <si>
    <t>ARVC 15R1 Adidas</t>
  </si>
  <si>
    <t>ARVC 14R1 Adidas</t>
  </si>
  <si>
    <t>ARVC 13R1 Adidas</t>
  </si>
  <si>
    <t>ARVC 12R1 Adidas</t>
  </si>
  <si>
    <t>ARVC Winter Classic</t>
  </si>
  <si>
    <t xml:space="preserve"> </t>
  </si>
  <si>
    <t>Location:</t>
  </si>
  <si>
    <t>Division:</t>
  </si>
  <si>
    <t>Pool Play is 3 games to 25 (27 point cap).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</si>
  <si>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</si>
  <si>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</si>
  <si>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</si>
  <si>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</si>
  <si>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</si>
  <si>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</si>
  <si>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</si>
  <si>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</si>
  <si>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</si>
  <si>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</si>
  <si>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</si>
  <si>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</si>
  <si>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</si>
  <si>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</si>
  <si>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</si>
  <si>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</si>
  <si>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</si>
  <si>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</si>
  <si>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</si>
  <si>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PM Pool - 2:00pm</t>
  </si>
  <si>
    <t>AM Pool - 8:00am</t>
  </si>
  <si>
    <t>B</t>
  </si>
  <si>
    <t>C</t>
  </si>
  <si>
    <t>Pool Play Matches are 2 games to 25 (27 point Cap)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</si>
  <si>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</si>
  <si>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</si>
  <si>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</si>
  <si>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</si>
  <si>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</si>
  <si>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- These teams must ref a match before they play their first match on Sunday.</t>
  </si>
  <si>
    <t>POOL D</t>
  </si>
  <si>
    <t>D</t>
  </si>
  <si>
    <t>&amp;</t>
  </si>
  <si>
    <t>loser M3 refs</t>
  </si>
  <si>
    <t>loser M4 refs</t>
  </si>
  <si>
    <t>loser M1 refs</t>
  </si>
  <si>
    <t>loser M2 refs</t>
  </si>
  <si>
    <t>loser M8 refs</t>
  </si>
  <si>
    <t>loser M5 refs</t>
  </si>
  <si>
    <t>ARVC 11N1 Adidas</t>
  </si>
  <si>
    <t>ARVC 14N1 Adidas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</si>
  <si>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</si>
  <si>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r>
      <t xml:space="preserve">Plays for </t>
    </r>
    <r>
      <rPr>
        <b/>
        <sz val="12"/>
        <color rgb="FF0000FF"/>
        <rFont val="Arial"/>
        <family val="2"/>
      </rPr>
      <t>PM Pools</t>
    </r>
    <r>
      <rPr>
        <b/>
        <sz val="12"/>
        <rFont val="Arial"/>
        <family val="2"/>
      </rPr>
      <t xml:space="preserve"> begins at </t>
    </r>
    <r>
      <rPr>
        <b/>
        <sz val="12"/>
        <color rgb="FF0000FF"/>
        <rFont val="Arial"/>
        <family val="2"/>
      </rPr>
      <t>2:00 PM</t>
    </r>
  </si>
  <si>
    <t>ARVC</t>
  </si>
  <si>
    <t>loser M7 refs</t>
  </si>
  <si>
    <t>ARVC 12N1 Adidas</t>
  </si>
  <si>
    <t>ARVC RA 13/14 Blue</t>
  </si>
  <si>
    <t>ARVC 14R2 Adidas</t>
  </si>
  <si>
    <t>ARVC RA 13/14 Black</t>
  </si>
  <si>
    <t>ARVC RA 13/14 Red</t>
  </si>
  <si>
    <t>ARVC RA 12 Black</t>
  </si>
  <si>
    <t>ARVC RA 12 Red</t>
  </si>
  <si>
    <t>ARVC RA 12 White</t>
  </si>
  <si>
    <t>M1) 8:00 AM</t>
  </si>
  <si>
    <t>Gold</t>
  </si>
  <si>
    <t>Champions</t>
  </si>
  <si>
    <t>Silver</t>
  </si>
  <si>
    <t>GOLD &amp; SILVER Brackets</t>
  </si>
  <si>
    <t>E</t>
  </si>
  <si>
    <t>M3) 9:00 AM</t>
  </si>
  <si>
    <t>loser of M1 refs</t>
  </si>
  <si>
    <t>M12) 1:00 PM</t>
  </si>
  <si>
    <t>M9) 12:00 PM</t>
  </si>
  <si>
    <t>M7) 11:00 AM</t>
  </si>
  <si>
    <t>M5) 10:00 AM</t>
  </si>
  <si>
    <t>M2) 8:00 AM</t>
  </si>
  <si>
    <t>M14) 2:00 PM</t>
  </si>
  <si>
    <t>M11) 1:00 PM</t>
  </si>
  <si>
    <t>loser M12 refs</t>
  </si>
  <si>
    <t>M6) 10:00 AM</t>
  </si>
  <si>
    <t>loser of M4 refs</t>
  </si>
  <si>
    <t>M10) 12:00 PM</t>
  </si>
  <si>
    <t>M8) 11:00 AM</t>
  </si>
  <si>
    <t>M4) 9:00 AM</t>
  </si>
  <si>
    <t>= These teams must officiate a match before they play their scheduled match.  Please watch the schedule closely.</t>
  </si>
  <si>
    <t>BRONZE &amp; CONSOLATION Brackets</t>
  </si>
  <si>
    <t>January 11-12, 2020</t>
  </si>
  <si>
    <t>SF Storm 16 Thunderbolt</t>
  </si>
  <si>
    <t>SF Storm 151 Thunder</t>
  </si>
  <si>
    <t>SF Storm 152 Avalanche</t>
  </si>
  <si>
    <t>District 12 161</t>
  </si>
  <si>
    <t>ARVC 15R2 Adidas</t>
  </si>
  <si>
    <t>NNM Fusion 14U</t>
  </si>
  <si>
    <t>ARVC RA 13/14 Pink</t>
  </si>
  <si>
    <t>ARVC RA 13/14 Orange</t>
  </si>
  <si>
    <t>ARVC RA 13/14 Grey</t>
  </si>
  <si>
    <t>SF Storm 132 Pulse</t>
  </si>
  <si>
    <t>SF Storm N 13 Spikers</t>
  </si>
  <si>
    <t>SF Storm 11 Lightning</t>
  </si>
  <si>
    <t>ARVC Ct. 1</t>
  </si>
  <si>
    <t>ARVC Ct. 2</t>
  </si>
  <si>
    <t>ARVC Ct. 3</t>
  </si>
  <si>
    <t>IV</t>
  </si>
  <si>
    <t>F</t>
  </si>
  <si>
    <t>V</t>
  </si>
  <si>
    <t>= Loser of previous match refs.  Regardless of Division</t>
  </si>
  <si>
    <t>3rd Place</t>
  </si>
  <si>
    <t>NEVBC 18 Purple</t>
  </si>
  <si>
    <t>NEVBC 18 White</t>
  </si>
  <si>
    <t>NEVBC 15 Purple</t>
  </si>
  <si>
    <t>SF Storm 13 Sirens</t>
  </si>
  <si>
    <t>NEVBC 14 Purple</t>
  </si>
  <si>
    <t>NEVBC 12 Purple</t>
  </si>
  <si>
    <t>Bronze</t>
  </si>
  <si>
    <t>Consolation</t>
  </si>
  <si>
    <t>M4) 10:00 AM</t>
  </si>
  <si>
    <t>loser of M3 refs</t>
  </si>
  <si>
    <t>M13) 2:00 PM</t>
  </si>
  <si>
    <t>loser M11 refs</t>
  </si>
  <si>
    <t>M15) 3:00 PM</t>
  </si>
  <si>
    <t>M16) 3:00 PM</t>
  </si>
  <si>
    <t>loser M13 refs</t>
  </si>
  <si>
    <t>loser M14 refs</t>
  </si>
  <si>
    <t>M6) 11:00 AM</t>
  </si>
  <si>
    <t>loser of M6 refs</t>
  </si>
  <si>
    <t>loser of M8 refs</t>
  </si>
  <si>
    <t>loser M6 refs</t>
  </si>
  <si>
    <t>ARVC Volleytine</t>
  </si>
  <si>
    <t>February 1-2, 2020</t>
  </si>
  <si>
    <t>Division II</t>
  </si>
  <si>
    <t>Division III</t>
  </si>
  <si>
    <t>Division VI</t>
  </si>
  <si>
    <t>Warriors 17</t>
  </si>
  <si>
    <t>SF Storm 16 Thuderbolt</t>
  </si>
  <si>
    <t>FCVBC 15 Tani</t>
  </si>
  <si>
    <t>E3VB 141</t>
  </si>
  <si>
    <t>3:23 Eclipse 15</t>
  </si>
  <si>
    <t>E3VB 16 Orange</t>
  </si>
  <si>
    <t>Warriors 16</t>
  </si>
  <si>
    <t>Rockhill Blast</t>
  </si>
  <si>
    <t>FCVBC 141 Robin</t>
  </si>
  <si>
    <t>FCBVC 141 Robin</t>
  </si>
  <si>
    <t>VC2 14 Vipers</t>
  </si>
  <si>
    <t>NM Dynami 15/16</t>
  </si>
  <si>
    <t>FCVBC 142 Lorraine</t>
  </si>
  <si>
    <t>Pool A</t>
  </si>
  <si>
    <t>Pool B</t>
  </si>
  <si>
    <t>Pool C</t>
  </si>
  <si>
    <t>Warriors 15</t>
  </si>
  <si>
    <t>VC2 14 Mamba</t>
  </si>
  <si>
    <t>SF Storm N 142 Rangers</t>
  </si>
  <si>
    <t>SEVC Premier</t>
  </si>
  <si>
    <t>Warriors 13</t>
  </si>
  <si>
    <t>NEVBC 14 White</t>
  </si>
  <si>
    <t>ARVC 13/14 White</t>
  </si>
  <si>
    <t>Pool D</t>
  </si>
  <si>
    <t>Pool E</t>
  </si>
  <si>
    <t>Pool F</t>
  </si>
  <si>
    <t>ARVC 13N2 Adidas</t>
  </si>
  <si>
    <t>Warriors 14/15</t>
  </si>
  <si>
    <t>SF Storm 141 Tsunami</t>
  </si>
  <si>
    <t>Las Cruces Digz</t>
  </si>
  <si>
    <t>SF Storm 12 Hurricane</t>
  </si>
  <si>
    <t>Warriors 12</t>
  </si>
  <si>
    <t>SEVC Crush</t>
  </si>
  <si>
    <t>ARVC RA 11 Red</t>
  </si>
  <si>
    <t>ARVC RA 11 Black</t>
  </si>
  <si>
    <t>ARVC RA 10 Black</t>
  </si>
  <si>
    <t>ARVC RA 10 Red</t>
  </si>
  <si>
    <t>ARVC RA 10 White</t>
  </si>
  <si>
    <t>E3 Ct. 4</t>
  </si>
  <si>
    <t>E3 Ct. 5</t>
  </si>
  <si>
    <t>E3 Ct. 6</t>
  </si>
  <si>
    <t>Cactus Ct. 7</t>
  </si>
  <si>
    <t>Cactus Ct. 8</t>
  </si>
  <si>
    <t>Cibola HS Ct. 9</t>
  </si>
  <si>
    <t>E3</t>
  </si>
  <si>
    <t>II</t>
  </si>
  <si>
    <t>Cactus</t>
  </si>
  <si>
    <t>III</t>
  </si>
  <si>
    <t>Cibola HS</t>
  </si>
  <si>
    <t>NNM Fusion 12U</t>
  </si>
  <si>
    <t>ARVC RA 12 Balck</t>
  </si>
  <si>
    <t>VI</t>
  </si>
  <si>
    <t>FCVBC 152 Cassie</t>
  </si>
  <si>
    <t>ARVC Volleytine Challenge</t>
  </si>
  <si>
    <t>A1</t>
  </si>
  <si>
    <t>B2</t>
  </si>
  <si>
    <t>A1 refs</t>
  </si>
  <si>
    <t>A3</t>
  </si>
  <si>
    <t>A2</t>
  </si>
  <si>
    <t>B4 refs</t>
  </si>
  <si>
    <t>B3</t>
  </si>
  <si>
    <t>B1</t>
  </si>
  <si>
    <t>B4</t>
  </si>
  <si>
    <t>Loser M6 refs</t>
  </si>
  <si>
    <t>loser of M4</t>
  </si>
  <si>
    <t>BRONZE &amp; CONSOLATION Bracket</t>
  </si>
  <si>
    <t>loser of M9 refs</t>
  </si>
  <si>
    <t>F4</t>
  </si>
  <si>
    <t>loser of M5 refs</t>
  </si>
  <si>
    <t>C4</t>
  </si>
  <si>
    <t>F4 refs</t>
  </si>
  <si>
    <t>D3</t>
  </si>
  <si>
    <t>C3</t>
  </si>
  <si>
    <t>E4 refs</t>
  </si>
  <si>
    <t>D4</t>
  </si>
  <si>
    <t>E4</t>
  </si>
  <si>
    <t>Loser of M2 refs</t>
  </si>
  <si>
    <t>loser M10 refs</t>
  </si>
  <si>
    <t>F3</t>
  </si>
  <si>
    <t>\</t>
  </si>
  <si>
    <t>GOLD Brackets</t>
  </si>
  <si>
    <t>GOLD</t>
  </si>
  <si>
    <t>A1)</t>
  </si>
  <si>
    <t>B1)</t>
  </si>
  <si>
    <t>A2)</t>
  </si>
  <si>
    <t>D2)</t>
  </si>
  <si>
    <t>C1)</t>
  </si>
  <si>
    <t xml:space="preserve">D1) </t>
  </si>
  <si>
    <t>C2)</t>
  </si>
  <si>
    <t>B2)</t>
  </si>
  <si>
    <t>C2 refs</t>
  </si>
  <si>
    <t>D2 refs</t>
  </si>
  <si>
    <t>BRONZE</t>
  </si>
  <si>
    <t>CONSOLATION</t>
  </si>
  <si>
    <t>Winners</t>
  </si>
  <si>
    <t>Cactus VBC Ct. 7</t>
  </si>
  <si>
    <t>Cactus VBC Ct. 8</t>
  </si>
  <si>
    <t>RRHS Ct. 12</t>
  </si>
  <si>
    <t>RRHS Ct. 11</t>
  </si>
  <si>
    <t>E1</t>
  </si>
  <si>
    <t>F2</t>
  </si>
  <si>
    <t>C2</t>
  </si>
  <si>
    <t>F2 refs</t>
  </si>
  <si>
    <t>D1</t>
  </si>
  <si>
    <t>C1</t>
  </si>
  <si>
    <t>E2 refs</t>
  </si>
  <si>
    <t>D2</t>
  </si>
  <si>
    <t>E2</t>
  </si>
  <si>
    <t>F1</t>
  </si>
  <si>
    <t>SILVER</t>
  </si>
  <si>
    <t>RRHS Ct. 13</t>
  </si>
  <si>
    <t>RRHS Ct. 14</t>
  </si>
  <si>
    <t>A4</t>
  </si>
  <si>
    <t>M2) 9:00 AM</t>
  </si>
  <si>
    <t>M4) 11:00 AM</t>
  </si>
  <si>
    <t>M3) 10:00  AM</t>
  </si>
  <si>
    <t>A4 refs</t>
  </si>
  <si>
    <t>M3) 10:00 AM</t>
  </si>
  <si>
    <t>M5) 12:00 PM</t>
  </si>
  <si>
    <t>M6) 1:00 PM</t>
  </si>
  <si>
    <t>M7) 2:00 PM</t>
  </si>
  <si>
    <t>A2 refs</t>
  </si>
  <si>
    <t>BRONZE POOL</t>
  </si>
  <si>
    <t>Pool Play is BEST OF 3 (NO CAP).</t>
  </si>
  <si>
    <t>Cibola Ct. 9</t>
  </si>
  <si>
    <t>Cibola Ct. 10</t>
  </si>
  <si>
    <t>B1 refs</t>
  </si>
  <si>
    <t>winner M2 refs</t>
  </si>
  <si>
    <t>CACTUS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</si>
</sst>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</borders>
  <cellStyleXfs count="29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5" xfId="0" quotePrefix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17" fillId="0" borderId="0" xfId="0" applyFont="1" applyAlignment="1"/>
    <xf numFmtId="0" fontId="3" fillId="2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99" quotePrefix="1" applyFont="1" applyBorder="1" applyAlignment="1"/>
    <xf numFmtId="0" fontId="5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" fontId="8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99"/>
    <xf numFmtId="14" fontId="17" fillId="0" borderId="0" xfId="99" applyNumberFormat="1" applyFont="1" applyAlignment="1"/>
    <xf numFmtId="0" fontId="27" fillId="0" borderId="0" xfId="99" applyFont="1"/>
    <xf numFmtId="0" fontId="18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/>
    </xf>
    <xf numFmtId="0" fontId="18" fillId="0" borderId="16" xfId="99" applyFont="1" applyFill="1" applyBorder="1" applyAlignment="1">
      <alignment horizontal="center"/>
    </xf>
    <xf numFmtId="0" fontId="18" fillId="0" borderId="21" xfId="99" applyFont="1" applyFill="1" applyBorder="1" applyAlignment="1">
      <alignment horizontal="center" vertical="top"/>
    </xf>
    <xf numFmtId="0" fontId="18" fillId="0" borderId="10" xfId="99" applyFont="1" applyBorder="1" applyAlignment="1">
      <alignment horizontal="center"/>
    </xf>
    <xf numFmtId="14" fontId="18" fillId="0" borderId="10" xfId="99" applyNumberFormat="1" applyFont="1" applyBorder="1" applyAlignment="1">
      <alignment horizontal="center"/>
    </xf>
    <xf numFmtId="0" fontId="18" fillId="0" borderId="23" xfId="99" applyFont="1" applyFill="1" applyBorder="1" applyAlignment="1">
      <alignment horizontal="center"/>
    </xf>
    <xf numFmtId="0" fontId="18" fillId="0" borderId="16" xfId="99" applyFont="1" applyBorder="1" applyAlignment="1">
      <alignment horizontal="center"/>
    </xf>
    <xf numFmtId="0" fontId="28" fillId="0" borderId="10" xfId="99" applyFont="1" applyFill="1" applyBorder="1" applyAlignment="1">
      <alignment horizontal="center"/>
    </xf>
    <xf numFmtId="0" fontId="18" fillId="0" borderId="26" xfId="99" applyFont="1" applyBorder="1" applyAlignment="1">
      <alignment horizontal="center"/>
    </xf>
    <xf numFmtId="0" fontId="18" fillId="0" borderId="26" xfId="99" applyFont="1" applyFill="1" applyBorder="1" applyAlignment="1">
      <alignment horizontal="center"/>
    </xf>
    <xf numFmtId="0" fontId="18" fillId="0" borderId="8" xfId="99" applyFont="1" applyBorder="1" applyAlignment="1">
      <alignment horizontal="center"/>
    </xf>
    <xf numFmtId="0" fontId="18" fillId="0" borderId="22" xfId="99" applyFont="1" applyBorder="1" applyAlignment="1">
      <alignment horizontal="center"/>
    </xf>
    <xf numFmtId="14" fontId="18" fillId="0" borderId="8" xfId="99" applyNumberFormat="1" applyFont="1" applyFill="1" applyBorder="1" applyAlignment="1">
      <alignment horizontal="center"/>
    </xf>
    <xf numFmtId="0" fontId="29" fillId="0" borderId="25" xfId="99" applyFont="1" applyFill="1" applyBorder="1" applyAlignment="1">
      <alignment horizontal="center"/>
    </xf>
    <xf numFmtId="0" fontId="18" fillId="0" borderId="9" xfId="99" applyFont="1" applyBorder="1" applyAlignment="1">
      <alignment horizontal="center"/>
    </xf>
    <xf numFmtId="0" fontId="30" fillId="0" borderId="25" xfId="99" applyFont="1" applyFill="1" applyBorder="1" applyAlignment="1">
      <alignment horizontal="center"/>
    </xf>
    <xf numFmtId="14" fontId="18" fillId="0" borderId="9" xfId="99" applyNumberFormat="1" applyFont="1" applyBorder="1" applyAlignment="1">
      <alignment horizontal="center"/>
    </xf>
    <xf numFmtId="0" fontId="18" fillId="0" borderId="0" xfId="99" applyFont="1" applyBorder="1" applyAlignment="1">
      <alignment horizontal="center" vertical="top"/>
    </xf>
    <xf numFmtId="0" fontId="18" fillId="0" borderId="23" xfId="99" applyFont="1" applyBorder="1" applyAlignment="1">
      <alignment horizontal="center"/>
    </xf>
    <xf numFmtId="0" fontId="30" fillId="0" borderId="9" xfId="99" applyFont="1" applyBorder="1" applyAlignment="1">
      <alignment horizontal="center"/>
    </xf>
    <xf numFmtId="0" fontId="18" fillId="0" borderId="0" xfId="99" applyFont="1" applyBorder="1" applyAlignment="1">
      <alignment horizontal="center" vertical="center"/>
    </xf>
    <xf numFmtId="0" fontId="30" fillId="0" borderId="10" xfId="99" applyFont="1" applyBorder="1" applyAlignment="1">
      <alignment horizontal="center"/>
    </xf>
    <xf numFmtId="0" fontId="30" fillId="0" borderId="8" xfId="99" applyFont="1" applyFill="1" applyBorder="1" applyAlignment="1">
      <alignment horizontal="center"/>
    </xf>
    <xf numFmtId="0" fontId="4" fillId="0" borderId="0" xfId="99" applyFont="1" applyBorder="1" applyAlignment="1">
      <alignment horizontal="center"/>
    </xf>
    <xf numFmtId="0" fontId="18" fillId="0" borderId="20" xfId="99" applyFont="1" applyBorder="1" applyAlignment="1">
      <alignment horizontal="center"/>
    </xf>
    <xf numFmtId="0" fontId="18" fillId="0" borderId="0" xfId="99" applyFont="1" applyFill="1" applyBorder="1" applyAlignment="1">
      <alignment horizontal="center" vertical="top"/>
    </xf>
    <xf numFmtId="0" fontId="4" fillId="0" borderId="0" xfId="99" applyFont="1" applyFill="1" applyBorder="1" applyAlignment="1">
      <alignment horizontal="center"/>
    </xf>
    <xf numFmtId="0" fontId="4" fillId="2" borderId="0" xfId="99" applyFont="1" applyFill="1" applyBorder="1" applyAlignment="1">
      <alignment horizontal="center"/>
    </xf>
    <xf numFmtId="0" fontId="12" fillId="0" borderId="0" xfId="99" applyFill="1" applyBorder="1"/>
    <xf numFmtId="0" fontId="7" fillId="0" borderId="0" xfId="99" applyFont="1" applyFill="1" applyBorder="1" applyAlignment="1">
      <alignment horizontal="center"/>
    </xf>
    <xf numFmtId="18" fontId="4" fillId="0" borderId="0" xfId="99" applyNumberFormat="1" applyFont="1" applyFill="1" applyBorder="1" applyAlignment="1">
      <alignment horizontal="center"/>
    </xf>
    <xf numFmtId="0" fontId="18" fillId="0" borderId="0" xfId="99" quotePrefix="1" applyFont="1" applyFill="1" applyBorder="1"/>
    <xf numFmtId="0" fontId="18" fillId="0" borderId="24" xfId="99" applyFont="1" applyBorder="1" applyAlignment="1">
      <alignment horizontal="center"/>
    </xf>
    <xf numFmtId="0" fontId="30" fillId="0" borderId="0" xfId="99" applyFont="1" applyBorder="1" applyAlignment="1">
      <alignment horizontal="center"/>
    </xf>
    <xf numFmtId="0" fontId="30" fillId="0" borderId="0" xfId="99" applyFont="1" applyFill="1" applyBorder="1" applyAlignment="1">
      <alignment horizontal="center"/>
    </xf>
    <xf numFmtId="0" fontId="28" fillId="0" borderId="0" xfId="99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8" fillId="0" borderId="27" xfId="99" applyFont="1" applyFill="1" applyBorder="1" applyAlignment="1">
      <alignment horizontal="center"/>
    </xf>
    <xf numFmtId="14" fontId="18" fillId="0" borderId="17" xfId="99" applyNumberFormat="1" applyFont="1" applyFill="1" applyBorder="1" applyAlignment="1">
      <alignment horizontal="center"/>
    </xf>
    <xf numFmtId="0" fontId="29" fillId="0" borderId="28" xfId="99" applyFont="1" applyFill="1" applyBorder="1" applyAlignment="1">
      <alignment horizontal="center"/>
    </xf>
    <xf numFmtId="0" fontId="18" fillId="0" borderId="29" xfId="99" applyFont="1" applyBorder="1" applyAlignment="1">
      <alignment horizontal="center"/>
    </xf>
    <xf numFmtId="0" fontId="30" fillId="0" borderId="17" xfId="99" applyFont="1" applyFill="1" applyBorder="1" applyAlignment="1">
      <alignment horizontal="center"/>
    </xf>
    <xf numFmtId="0" fontId="18" fillId="0" borderId="30" xfId="99" applyFont="1" applyBorder="1" applyAlignment="1">
      <alignment horizontal="center"/>
    </xf>
    <xf numFmtId="0" fontId="30" fillId="0" borderId="19" xfId="99" applyFont="1" applyFill="1" applyBorder="1" applyAlignment="1">
      <alignment horizontal="center"/>
    </xf>
    <xf numFmtId="14" fontId="18" fillId="0" borderId="30" xfId="99" applyNumberFormat="1" applyFont="1" applyBorder="1" applyAlignment="1">
      <alignment horizontal="center"/>
    </xf>
    <xf numFmtId="14" fontId="18" fillId="0" borderId="0" xfId="99" applyNumberFormat="1" applyFont="1" applyBorder="1" applyAlignment="1">
      <alignment horizontal="center"/>
    </xf>
    <xf numFmtId="0" fontId="30" fillId="0" borderId="30" xfId="99" applyFont="1" applyBorder="1" applyAlignment="1">
      <alignment horizontal="center"/>
    </xf>
    <xf numFmtId="0" fontId="18" fillId="0" borderId="29" xfId="99" applyFont="1" applyBorder="1" applyAlignment="1">
      <alignment horizontal="center" vertical="center"/>
    </xf>
    <xf numFmtId="0" fontId="18" fillId="0" borderId="28" xfId="99" applyFont="1" applyBorder="1" applyAlignment="1">
      <alignment horizontal="center"/>
    </xf>
    <xf numFmtId="0" fontId="18" fillId="0" borderId="30" xfId="99" applyFont="1" applyBorder="1" applyAlignment="1">
      <alignment horizontal="center" vertical="center"/>
    </xf>
    <xf numFmtId="0" fontId="30" fillId="6" borderId="17" xfId="99" applyFont="1" applyFill="1" applyBorder="1" applyAlignment="1">
      <alignment horizontal="center"/>
    </xf>
    <xf numFmtId="0" fontId="18" fillId="0" borderId="31" xfId="99" applyFont="1" applyBorder="1" applyAlignment="1">
      <alignment horizontal="center"/>
    </xf>
    <xf numFmtId="0" fontId="18" fillId="0" borderId="32" xfId="99" applyFont="1" applyBorder="1" applyAlignment="1">
      <alignment horizontal="center"/>
    </xf>
    <xf numFmtId="14" fontId="18" fillId="0" borderId="32" xfId="99" applyNumberFormat="1" applyFont="1" applyBorder="1" applyAlignment="1">
      <alignment horizontal="center"/>
    </xf>
    <xf numFmtId="0" fontId="27" fillId="0" borderId="30" xfId="99" applyFont="1" applyBorder="1"/>
    <xf numFmtId="0" fontId="30" fillId="0" borderId="32" xfId="99" applyFont="1" applyBorder="1" applyAlignment="1">
      <alignment horizontal="center"/>
    </xf>
    <xf numFmtId="0" fontId="18" fillId="0" borderId="18" xfId="99" applyFont="1" applyBorder="1" applyAlignment="1">
      <alignment horizontal="center"/>
    </xf>
    <xf numFmtId="0" fontId="18" fillId="6" borderId="0" xfId="99" applyFont="1" applyFill="1" applyBorder="1" applyAlignment="1">
      <alignment horizontal="center" vertical="top"/>
    </xf>
    <xf numFmtId="0" fontId="4" fillId="5" borderId="0" xfId="99" applyFont="1" applyFill="1" applyBorder="1" applyAlignment="1">
      <alignment horizontal="center"/>
    </xf>
    <xf numFmtId="0" fontId="4" fillId="0" borderId="0" xfId="99" quotePrefix="1" applyFont="1" applyBorder="1" applyAlignment="1">
      <alignment horizontal="left"/>
    </xf>
    <xf numFmtId="14" fontId="17" fillId="0" borderId="0" xfId="0" applyNumberFormat="1" applyFont="1" applyAlignment="1">
      <alignment horizontal="right"/>
    </xf>
    <xf numFmtId="14" fontId="17" fillId="0" borderId="0" xfId="0" applyNumberFormat="1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16" xfId="0" applyFont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20" fontId="17" fillId="0" borderId="0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4" fontId="17" fillId="0" borderId="9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/>
    </xf>
    <xf numFmtId="0" fontId="28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14" fontId="28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4" fontId="28" fillId="0" borderId="10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14" fontId="17" fillId="0" borderId="10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18" fontId="4" fillId="4" borderId="0" xfId="0" applyNumberFormat="1" applyFont="1" applyFill="1" applyBorder="1" applyAlignment="1">
      <alignment horizontal="center"/>
    </xf>
    <xf numFmtId="0" fontId="18" fillId="0" borderId="0" xfId="0" quotePrefix="1" applyFont="1" applyFill="1" applyBorder="1"/>
    <xf numFmtId="0" fontId="30" fillId="0" borderId="32" xfId="99" applyFont="1" applyFill="1" applyBorder="1" applyAlignment="1">
      <alignment horizontal="center"/>
    </xf>
    <xf numFmtId="0" fontId="27" fillId="0" borderId="0" xfId="0" applyFont="1"/>
    <xf numFmtId="14" fontId="18" fillId="0" borderId="0" xfId="0" applyNumberFormat="1" applyFont="1" applyAlignment="1"/>
    <xf numFmtId="0" fontId="18" fillId="0" borderId="0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18" fontId="18" fillId="0" borderId="34" xfId="0" applyNumberFormat="1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14" fontId="18" fillId="0" borderId="34" xfId="0" applyNumberFormat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30" fillId="4" borderId="34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18" fontId="18" fillId="0" borderId="36" xfId="0" applyNumberFormat="1" applyFont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18" fontId="18" fillId="0" borderId="10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top"/>
    </xf>
    <xf numFmtId="14" fontId="18" fillId="0" borderId="1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8" fontId="18" fillId="0" borderId="9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4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/>
    </xf>
    <xf numFmtId="0" fontId="18" fillId="0" borderId="40" xfId="0" applyFont="1" applyBorder="1" applyAlignment="1">
      <alignment horizontal="center"/>
    </xf>
    <xf numFmtId="0" fontId="27" fillId="0" borderId="0" xfId="0" applyFont="1" applyFill="1" applyBorder="1"/>
    <xf numFmtId="0" fontId="4" fillId="0" borderId="0" xfId="0" applyFont="1" applyBorder="1"/>
    <xf numFmtId="18" fontId="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14" fontId="18" fillId="0" borderId="0" xfId="99" applyNumberFormat="1" applyFont="1" applyFill="1" applyBorder="1" applyAlignment="1">
      <alignment horizontal="center"/>
    </xf>
    <xf numFmtId="14" fontId="18" fillId="5" borderId="0" xfId="99" applyNumberFormat="1" applyFont="1" applyFill="1" applyAlignment="1">
      <alignment horizontal="center"/>
    </xf>
    <xf numFmtId="0" fontId="30" fillId="4" borderId="17" xfId="99" applyFont="1" applyFill="1" applyBorder="1" applyAlignment="1">
      <alignment horizontal="center"/>
    </xf>
    <xf numFmtId="0" fontId="18" fillId="0" borderId="28" xfId="99" applyFont="1" applyBorder="1"/>
    <xf numFmtId="0" fontId="5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4" fontId="1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14" fontId="18" fillId="0" borderId="0" xfId="99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4" fontId="2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18" fillId="0" borderId="0" xfId="99" applyNumberFormat="1" applyFont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8" fillId="6" borderId="16" xfId="99" applyFont="1" applyFill="1" applyBorder="1" applyAlignment="1">
      <alignment horizontal="center"/>
    </xf>
    <xf numFmtId="0" fontId="30" fillId="6" borderId="8" xfId="99" applyFont="1" applyFill="1" applyBorder="1" applyAlignment="1">
      <alignment horizontal="center"/>
    </xf>
    <xf numFmtId="0" fontId="30" fillId="0" borderId="10" xfId="99" applyFont="1" applyFill="1" applyBorder="1" applyAlignment="1">
      <alignment horizontal="center"/>
    </xf>
    <xf numFmtId="0" fontId="18" fillId="0" borderId="25" xfId="99" applyFont="1" applyBorder="1" applyAlignment="1">
      <alignment horizontal="center"/>
    </xf>
    <xf numFmtId="0" fontId="30" fillId="0" borderId="9" xfId="99" applyFont="1" applyFill="1" applyBorder="1" applyAlignment="1">
      <alignment horizontal="center"/>
    </xf>
    <xf numFmtId="0" fontId="4" fillId="5" borderId="0" xfId="99" applyFont="1" applyFill="1" applyAlignment="1">
      <alignment horizontal="center"/>
    </xf>
    <xf numFmtId="14" fontId="18" fillId="5" borderId="0" xfId="0" applyNumberFormat="1" applyFont="1" applyFill="1" applyAlignment="1">
      <alignment horizontal="center"/>
    </xf>
    <xf numFmtId="0" fontId="8" fillId="0" borderId="0" xfId="0" applyFont="1" applyFill="1"/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14" fontId="17" fillId="5" borderId="0" xfId="0" applyNumberFormat="1" applyFont="1" applyFill="1" applyAlignment="1">
      <alignment horizontal="center"/>
    </xf>
    <xf numFmtId="0" fontId="27" fillId="0" borderId="0" xfId="99" applyFont="1" applyBorder="1"/>
    <xf numFmtId="0" fontId="30" fillId="0" borderId="30" xfId="99" applyFont="1" applyFill="1" applyBorder="1" applyAlignment="1">
      <alignment horizontal="center"/>
    </xf>
    <xf numFmtId="14" fontId="18" fillId="0" borderId="0" xfId="99" applyNumberFormat="1" applyFont="1" applyBorder="1" applyAlignment="1">
      <alignment horizontal="center" vertical="center"/>
    </xf>
    <xf numFmtId="0" fontId="30" fillId="0" borderId="0" xfId="99" applyFont="1" applyFill="1" applyBorder="1" applyAlignment="1">
      <alignment horizontal="center" vertical="center"/>
    </xf>
    <xf numFmtId="14" fontId="18" fillId="0" borderId="0" xfId="99" applyNumberFormat="1" applyFont="1" applyFill="1" applyAlignment="1">
      <alignment horizontal="center"/>
    </xf>
    <xf numFmtId="0" fontId="4" fillId="0" borderId="0" xfId="99" applyFont="1" applyFill="1" applyAlignment="1">
      <alignment horizontal="center"/>
    </xf>
    <xf numFmtId="0" fontId="31" fillId="0" borderId="0" xfId="99" applyFont="1" applyFill="1" applyAlignment="1">
      <alignment horizontal="center"/>
    </xf>
    <xf numFmtId="14" fontId="32" fillId="0" borderId="0" xfId="99" applyNumberFormat="1" applyFont="1" applyFill="1" applyAlignment="1">
      <alignment horizontal="center"/>
    </xf>
    <xf numFmtId="0" fontId="4" fillId="0" borderId="0" xfId="99" applyFont="1" applyAlignment="1">
      <alignment horizontal="center"/>
    </xf>
    <xf numFmtId="0" fontId="27" fillId="0" borderId="28" xfId="99" applyFont="1" applyBorder="1"/>
    <xf numFmtId="0" fontId="5" fillId="7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8" fontId="18" fillId="0" borderId="8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99" applyFont="1" applyAlignment="1">
      <alignment horizontal="center"/>
    </xf>
    <xf numFmtId="14" fontId="18" fillId="0" borderId="0" xfId="99" applyNumberFormat="1" applyFont="1" applyAlignment="1">
      <alignment horizontal="center"/>
    </xf>
    <xf numFmtId="0" fontId="2" fillId="0" borderId="0" xfId="99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6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</cellXfs>
  <cellStyles count="2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Normal" xfId="0" builtinId="0"/>
    <cellStyle name="Normal 2" xfId="99" xr:uid="{00000000-0005-0000-0000-000023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D37" sqref="D37"/>
    </sheetView>
  </sheetViews>
  <sheetFormatPr baseColWidth="10" defaultColWidth="8.83203125" defaultRowHeight="16" x14ac:dyDescent="0.2"/>
  <cols>
    <col min="1" max="4" width="37.6640625" customWidth="1"/>
    <col min="5" max="5" width="21.6640625" customWidth="1"/>
  </cols>
  <sheetData>
    <row r="1" spans="1:3" s="3" customFormat="1" ht="20" x14ac:dyDescent="0.2">
      <c r="B1" s="2" t="s">
        <v>136</v>
      </c>
    </row>
    <row r="2" spans="1:3" s="3" customFormat="1" ht="18" x14ac:dyDescent="0.2">
      <c r="B2" s="1" t="s">
        <v>137</v>
      </c>
    </row>
    <row r="3" spans="1:3" s="3" customFormat="1" ht="18" x14ac:dyDescent="0.2">
      <c r="B3" s="1"/>
    </row>
    <row r="4" spans="1:3" s="3" customFormat="1" ht="18" x14ac:dyDescent="0.2">
      <c r="A4" s="38" t="s">
        <v>0</v>
      </c>
      <c r="C4" s="37" t="s">
        <v>1</v>
      </c>
    </row>
    <row r="5" spans="1:3" s="3" customFormat="1" ht="18" x14ac:dyDescent="0.2">
      <c r="A5" s="34" t="s">
        <v>60</v>
      </c>
      <c r="C5" s="34" t="s">
        <v>61</v>
      </c>
    </row>
    <row r="6" spans="1:3" s="3" customFormat="1" ht="18" x14ac:dyDescent="0.2">
      <c r="A6" s="35" t="s">
        <v>7</v>
      </c>
      <c r="C6" s="36" t="s">
        <v>8</v>
      </c>
    </row>
    <row r="7" spans="1:3" s="3" customFormat="1" ht="18" x14ac:dyDescent="0.2">
      <c r="A7" s="38"/>
      <c r="C7" s="37"/>
    </row>
    <row r="8" spans="1:3" x14ac:dyDescent="0.2">
      <c r="A8" s="4"/>
      <c r="B8" s="31"/>
      <c r="C8" s="5"/>
    </row>
    <row r="9" spans="1:3" ht="18" x14ac:dyDescent="0.2">
      <c r="A9" s="33" t="s">
        <v>138</v>
      </c>
      <c r="B9" s="215" t="s">
        <v>138</v>
      </c>
      <c r="C9" s="215" t="s">
        <v>138</v>
      </c>
    </row>
    <row r="10" spans="1:3" x14ac:dyDescent="0.2">
      <c r="A10" s="9" t="s">
        <v>46</v>
      </c>
      <c r="B10" s="9" t="s">
        <v>46</v>
      </c>
      <c r="C10" s="9" t="s">
        <v>46</v>
      </c>
    </row>
    <row r="11" spans="1:3" x14ac:dyDescent="0.2">
      <c r="A11" s="6" t="s">
        <v>179</v>
      </c>
      <c r="B11" s="6" t="s">
        <v>180</v>
      </c>
      <c r="C11" s="6" t="s">
        <v>181</v>
      </c>
    </row>
    <row r="12" spans="1:3" x14ac:dyDescent="0.2">
      <c r="A12" s="7" t="s">
        <v>2</v>
      </c>
      <c r="B12" s="7" t="s">
        <v>4</v>
      </c>
      <c r="C12" s="7" t="s">
        <v>5</v>
      </c>
    </row>
    <row r="13" spans="1:3" x14ac:dyDescent="0.2">
      <c r="A13" s="217" t="s">
        <v>116</v>
      </c>
      <c r="B13" s="48" t="s">
        <v>141</v>
      </c>
      <c r="C13" s="48" t="s">
        <v>142</v>
      </c>
    </row>
    <row r="14" spans="1:3" x14ac:dyDescent="0.2">
      <c r="A14" s="217" t="s">
        <v>143</v>
      </c>
      <c r="B14" s="48" t="s">
        <v>117</v>
      </c>
      <c r="C14" s="48" t="s">
        <v>59</v>
      </c>
    </row>
    <row r="15" spans="1:3" x14ac:dyDescent="0.2">
      <c r="A15" s="217" t="s">
        <v>144</v>
      </c>
      <c r="B15" s="48" t="s">
        <v>145</v>
      </c>
      <c r="C15" s="48" t="s">
        <v>146</v>
      </c>
    </row>
    <row r="16" spans="1:3" x14ac:dyDescent="0.2">
      <c r="A16" s="97"/>
      <c r="B16" s="97"/>
      <c r="C16" s="48"/>
    </row>
    <row r="17" spans="1:4" s="3" customFormat="1" ht="18" x14ac:dyDescent="0.2">
      <c r="A17" s="267"/>
      <c r="B17" s="267"/>
      <c r="C17" s="267"/>
    </row>
    <row r="18" spans="1:4" s="3" customFormat="1" ht="18" x14ac:dyDescent="0.2">
      <c r="A18" s="95" t="s">
        <v>139</v>
      </c>
      <c r="B18" s="215" t="s">
        <v>139</v>
      </c>
      <c r="C18" s="215" t="s">
        <v>139</v>
      </c>
      <c r="D18" s="215" t="s">
        <v>139</v>
      </c>
    </row>
    <row r="19" spans="1:4" x14ac:dyDescent="0.2">
      <c r="A19" s="101" t="s">
        <v>9</v>
      </c>
      <c r="B19" s="101" t="s">
        <v>9</v>
      </c>
      <c r="C19" s="101" t="s">
        <v>9</v>
      </c>
      <c r="D19" s="9" t="s">
        <v>46</v>
      </c>
    </row>
    <row r="20" spans="1:4" x14ac:dyDescent="0.2">
      <c r="A20" s="100" t="s">
        <v>180</v>
      </c>
      <c r="B20" s="100" t="s">
        <v>184</v>
      </c>
      <c r="C20" s="100" t="s">
        <v>183</v>
      </c>
      <c r="D20" s="6" t="s">
        <v>183</v>
      </c>
    </row>
    <row r="21" spans="1:4" x14ac:dyDescent="0.2">
      <c r="A21" s="103" t="s">
        <v>2</v>
      </c>
      <c r="B21" s="103" t="s">
        <v>4</v>
      </c>
      <c r="C21" s="103" t="s">
        <v>5</v>
      </c>
      <c r="D21" s="7" t="s">
        <v>49</v>
      </c>
    </row>
    <row r="22" spans="1:4" x14ac:dyDescent="0.2">
      <c r="A22" s="104" t="s">
        <v>10</v>
      </c>
      <c r="B22" s="104" t="s">
        <v>147</v>
      </c>
      <c r="C22" s="104" t="s">
        <v>148</v>
      </c>
      <c r="D22" s="48" t="s">
        <v>151</v>
      </c>
    </row>
    <row r="23" spans="1:4" x14ac:dyDescent="0.2">
      <c r="A23" s="104" t="s">
        <v>193</v>
      </c>
      <c r="B23" s="104" t="s">
        <v>150</v>
      </c>
      <c r="C23" s="104" t="s">
        <v>97</v>
      </c>
      <c r="D23" s="48" t="s">
        <v>152</v>
      </c>
    </row>
    <row r="24" spans="1:4" x14ac:dyDescent="0.2">
      <c r="A24" s="104" t="s">
        <v>118</v>
      </c>
      <c r="B24" s="104" t="s">
        <v>98</v>
      </c>
      <c r="C24" s="104" t="s">
        <v>99</v>
      </c>
      <c r="D24" s="48" t="s">
        <v>100</v>
      </c>
    </row>
    <row r="25" spans="1:4" x14ac:dyDescent="0.2">
      <c r="A25" s="104"/>
      <c r="B25" s="104" t="s">
        <v>120</v>
      </c>
      <c r="C25" s="104" t="s">
        <v>11</v>
      </c>
      <c r="D25" s="48" t="s">
        <v>153</v>
      </c>
    </row>
    <row r="26" spans="1:4" x14ac:dyDescent="0.2">
      <c r="A26" s="4"/>
      <c r="B26" s="4"/>
      <c r="C26" s="4"/>
    </row>
    <row r="27" spans="1:4" s="3" customFormat="1" ht="18" x14ac:dyDescent="0.2">
      <c r="A27" s="215" t="s">
        <v>3</v>
      </c>
      <c r="B27" s="43" t="s">
        <v>3</v>
      </c>
      <c r="C27" s="102" t="s">
        <v>3</v>
      </c>
    </row>
    <row r="28" spans="1:4" x14ac:dyDescent="0.2">
      <c r="A28" s="9" t="s">
        <v>46</v>
      </c>
      <c r="B28" s="9" t="s">
        <v>46</v>
      </c>
      <c r="C28" s="101" t="s">
        <v>9</v>
      </c>
    </row>
    <row r="29" spans="1:4" x14ac:dyDescent="0.2">
      <c r="A29" s="6" t="s">
        <v>108</v>
      </c>
      <c r="B29" s="6" t="s">
        <v>109</v>
      </c>
      <c r="C29" s="100" t="s">
        <v>179</v>
      </c>
    </row>
    <row r="30" spans="1:4" x14ac:dyDescent="0.2">
      <c r="A30" s="217" t="s">
        <v>154</v>
      </c>
      <c r="B30" s="238" t="s">
        <v>155</v>
      </c>
      <c r="C30" s="104" t="s">
        <v>156</v>
      </c>
    </row>
    <row r="31" spans="1:4" x14ac:dyDescent="0.2">
      <c r="A31" s="216" t="s">
        <v>157</v>
      </c>
      <c r="B31" s="48" t="s">
        <v>158</v>
      </c>
      <c r="C31" s="237" t="s">
        <v>101</v>
      </c>
    </row>
    <row r="32" spans="1:4" x14ac:dyDescent="0.2">
      <c r="A32" s="217" t="s">
        <v>106</v>
      </c>
      <c r="B32" s="239" t="s">
        <v>66</v>
      </c>
      <c r="C32" s="104" t="s">
        <v>159</v>
      </c>
    </row>
    <row r="33" spans="1:3" x14ac:dyDescent="0.2">
      <c r="A33" s="217" t="s">
        <v>68</v>
      </c>
      <c r="B33" s="48" t="s">
        <v>67</v>
      </c>
      <c r="C33" s="104" t="s">
        <v>64</v>
      </c>
    </row>
    <row r="34" spans="1:3" s="11" customFormat="1" ht="15" customHeight="1" x14ac:dyDescent="0.2">
      <c r="A34" s="48" t="s">
        <v>162</v>
      </c>
      <c r="B34" s="48" t="s">
        <v>161</v>
      </c>
      <c r="C34" s="104" t="s">
        <v>163</v>
      </c>
    </row>
    <row r="36" spans="1:3" ht="18" x14ac:dyDescent="0.2">
      <c r="A36" s="262" t="s">
        <v>3</v>
      </c>
      <c r="B36" s="102" t="s">
        <v>3</v>
      </c>
      <c r="C36" s="102" t="s">
        <v>3</v>
      </c>
    </row>
    <row r="37" spans="1:3" x14ac:dyDescent="0.2">
      <c r="A37" s="263" t="s">
        <v>46</v>
      </c>
      <c r="B37" s="101" t="s">
        <v>9</v>
      </c>
      <c r="C37" s="101" t="s">
        <v>9</v>
      </c>
    </row>
    <row r="38" spans="1:3" x14ac:dyDescent="0.2">
      <c r="A38" s="264" t="s">
        <v>182</v>
      </c>
      <c r="B38" s="100" t="s">
        <v>182</v>
      </c>
      <c r="C38" s="100" t="s">
        <v>181</v>
      </c>
    </row>
    <row r="39" spans="1:3" x14ac:dyDescent="0.2">
      <c r="A39" s="265" t="s">
        <v>164</v>
      </c>
      <c r="B39" s="104" t="s">
        <v>165</v>
      </c>
      <c r="C39" s="104" t="s">
        <v>166</v>
      </c>
    </row>
    <row r="40" spans="1:3" x14ac:dyDescent="0.2">
      <c r="A40" s="265" t="s">
        <v>167</v>
      </c>
      <c r="B40" s="104" t="s">
        <v>119</v>
      </c>
      <c r="C40" s="104" t="s">
        <v>168</v>
      </c>
    </row>
    <row r="41" spans="1:3" x14ac:dyDescent="0.2">
      <c r="A41" s="265" t="s">
        <v>169</v>
      </c>
      <c r="B41" s="104" t="s">
        <v>160</v>
      </c>
      <c r="C41" s="104" t="s">
        <v>170</v>
      </c>
    </row>
    <row r="42" spans="1:3" x14ac:dyDescent="0.2">
      <c r="A42" s="265" t="s">
        <v>103</v>
      </c>
      <c r="B42" s="104" t="s">
        <v>65</v>
      </c>
      <c r="C42" s="104" t="s">
        <v>12</v>
      </c>
    </row>
    <row r="43" spans="1:3" s="12" customFormat="1" ht="15" customHeight="1" x14ac:dyDescent="0.2">
      <c r="A43" s="265" t="s">
        <v>105</v>
      </c>
      <c r="B43" s="104" t="s">
        <v>102</v>
      </c>
      <c r="C43" s="104" t="s">
        <v>104</v>
      </c>
    </row>
    <row r="44" spans="1:3" ht="16" customHeight="1" x14ac:dyDescent="0.2"/>
    <row r="45" spans="1:3" ht="18" x14ac:dyDescent="0.2">
      <c r="A45" s="102" t="s">
        <v>6</v>
      </c>
      <c r="B45" s="102" t="s">
        <v>6</v>
      </c>
      <c r="C45" s="102" t="s">
        <v>6</v>
      </c>
    </row>
    <row r="46" spans="1:3" x14ac:dyDescent="0.2">
      <c r="A46" s="101" t="s">
        <v>9</v>
      </c>
      <c r="B46" s="101" t="s">
        <v>9</v>
      </c>
      <c r="C46" s="101" t="s">
        <v>9</v>
      </c>
    </row>
    <row r="47" spans="1:3" x14ac:dyDescent="0.2">
      <c r="A47" s="100" t="s">
        <v>109</v>
      </c>
      <c r="B47" s="100" t="s">
        <v>110</v>
      </c>
      <c r="C47" s="100" t="s">
        <v>108</v>
      </c>
    </row>
    <row r="48" spans="1:3" x14ac:dyDescent="0.2">
      <c r="A48" s="103" t="s">
        <v>2</v>
      </c>
      <c r="B48" s="103" t="s">
        <v>4</v>
      </c>
      <c r="C48" s="103" t="s">
        <v>5</v>
      </c>
    </row>
    <row r="49" spans="1:3" x14ac:dyDescent="0.2">
      <c r="A49" s="104" t="s">
        <v>13</v>
      </c>
      <c r="B49" s="104" t="s">
        <v>171</v>
      </c>
      <c r="C49" s="104" t="s">
        <v>172</v>
      </c>
    </row>
    <row r="50" spans="1:3" x14ac:dyDescent="0.2">
      <c r="A50" s="104" t="s">
        <v>173</v>
      </c>
      <c r="B50" s="104" t="s">
        <v>190</v>
      </c>
      <c r="C50" s="104" t="s">
        <v>69</v>
      </c>
    </row>
    <row r="51" spans="1:3" x14ac:dyDescent="0.2">
      <c r="A51" s="104" t="s">
        <v>71</v>
      </c>
      <c r="B51" s="104" t="s">
        <v>70</v>
      </c>
      <c r="C51" s="104" t="s">
        <v>58</v>
      </c>
    </row>
    <row r="52" spans="1:3" x14ac:dyDescent="0.2">
      <c r="A52" s="104" t="s">
        <v>174</v>
      </c>
      <c r="B52" s="104" t="s">
        <v>175</v>
      </c>
      <c r="C52" s="104" t="s">
        <v>121</v>
      </c>
    </row>
    <row r="53" spans="1:3" ht="18" x14ac:dyDescent="0.2">
      <c r="A53" s="49"/>
      <c r="B53" s="49"/>
    </row>
    <row r="54" spans="1:3" ht="18" x14ac:dyDescent="0.2">
      <c r="A54" s="215" t="s">
        <v>140</v>
      </c>
      <c r="B54" s="50"/>
    </row>
    <row r="55" spans="1:3" x14ac:dyDescent="0.2">
      <c r="A55" s="9" t="s">
        <v>46</v>
      </c>
      <c r="B55" s="51"/>
    </row>
    <row r="56" spans="1:3" x14ac:dyDescent="0.2">
      <c r="A56" s="6" t="s">
        <v>110</v>
      </c>
      <c r="B56" s="52"/>
    </row>
    <row r="57" spans="1:3" x14ac:dyDescent="0.2">
      <c r="A57" s="7" t="s">
        <v>2</v>
      </c>
      <c r="B57" s="46"/>
    </row>
    <row r="58" spans="1:3" x14ac:dyDescent="0.2">
      <c r="A58" s="217" t="s">
        <v>107</v>
      </c>
      <c r="B58" s="46"/>
    </row>
    <row r="59" spans="1:3" x14ac:dyDescent="0.2">
      <c r="A59" s="217" t="s">
        <v>176</v>
      </c>
      <c r="B59" s="46"/>
    </row>
    <row r="60" spans="1:3" x14ac:dyDescent="0.2">
      <c r="A60" s="217" t="s">
        <v>177</v>
      </c>
      <c r="B60" s="46"/>
    </row>
    <row r="61" spans="1:3" x14ac:dyDescent="0.2">
      <c r="A61" s="217" t="s">
        <v>178</v>
      </c>
    </row>
  </sheetData>
  <mergeCells count="1">
    <mergeCell ref="A17:C17"/>
  </mergeCells>
  <phoneticPr fontId="14" type="noConversion"/>
  <printOptions horizontalCentered="1" verticalCentered="1"/>
  <pageMargins left="0.2" right="0.2" top="0.2" bottom="0.2" header="0.5" footer="0.5"/>
  <pageSetup scale="61" orientation="landscape" horizontalDpi="0" verticalDpi="0" copies="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2"/>
  <sheetViews>
    <sheetView workbookViewId="0">
      <selection activeCell="D8" sqref="D8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187</v>
      </c>
      <c r="H4" s="54"/>
    </row>
    <row r="5" spans="1:12" s="16" customFormat="1" x14ac:dyDescent="0.2">
      <c r="A5" s="15" t="s">
        <v>17</v>
      </c>
      <c r="B5" s="53" t="s">
        <v>188</v>
      </c>
      <c r="H5" s="46"/>
    </row>
    <row r="6" spans="1:12" x14ac:dyDescent="0.2">
      <c r="C6" s="8"/>
      <c r="H6" s="4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50</v>
      </c>
      <c r="D9" s="19"/>
      <c r="E9" s="19"/>
      <c r="F9" s="19"/>
      <c r="G9" s="19"/>
    </row>
    <row r="10" spans="1:12" x14ac:dyDescent="0.2">
      <c r="A10" s="19" t="s">
        <v>21</v>
      </c>
      <c r="B10" s="20">
        <v>8</v>
      </c>
      <c r="C10" s="20"/>
      <c r="D10" s="19"/>
      <c r="E10" s="19"/>
      <c r="F10" s="19"/>
      <c r="G10" s="19"/>
    </row>
    <row r="12" spans="1:12" s="41" customFormat="1" x14ac:dyDescent="0.2">
      <c r="A12" s="45" t="s">
        <v>22</v>
      </c>
      <c r="B12" s="270" t="str">
        <f>A13</f>
        <v>VC2 14 Vipers</v>
      </c>
      <c r="C12" s="276"/>
      <c r="D12" s="270" t="str">
        <f>A16</f>
        <v>NM Dynami 15/16</v>
      </c>
      <c r="E12" s="271"/>
      <c r="F12" s="270" t="str">
        <f>A19</f>
        <v>ARVC 15R2 Adidas</v>
      </c>
      <c r="G12" s="271"/>
      <c r="H12" s="277" t="str">
        <f>A22</f>
        <v>FCVBC 142 Lorraine</v>
      </c>
      <c r="I12" s="271"/>
      <c r="J12" s="45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151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152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100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153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47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44" t="s">
        <v>29</v>
      </c>
      <c r="I27" s="44" t="s">
        <v>30</v>
      </c>
      <c r="J27" s="44" t="s">
        <v>31</v>
      </c>
      <c r="K27" s="24" t="s">
        <v>32</v>
      </c>
    </row>
    <row r="28" spans="1:12" s="41" customFormat="1" ht="24" customHeight="1" x14ac:dyDescent="0.2">
      <c r="A28" s="10" t="str">
        <f>A13</f>
        <v>VC2 14 Vipers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NM Dynami 15/16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15R2 Adidas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FCVBC 142 Lorraine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45" t="s">
        <v>35</v>
      </c>
      <c r="B35" s="270" t="str">
        <f>A28</f>
        <v>VC2 14 Vipers</v>
      </c>
      <c r="C35" s="271"/>
      <c r="D35" s="270" t="str">
        <f>A30</f>
        <v>ARVC 15R2 Adidas</v>
      </c>
      <c r="E35" s="271"/>
      <c r="F35" s="272" t="str">
        <f>A16</f>
        <v>NM Dynami 15/16</v>
      </c>
      <c r="G35" s="272"/>
      <c r="I35" s="295"/>
      <c r="J35" s="295"/>
      <c r="K35" s="295"/>
      <c r="L35" s="295"/>
    </row>
    <row r="36" spans="1:12" ht="18" customHeight="1" x14ac:dyDescent="0.2">
      <c r="A36" s="45" t="s">
        <v>36</v>
      </c>
      <c r="B36" s="270" t="str">
        <f>A16</f>
        <v>NM Dynami 15/16</v>
      </c>
      <c r="C36" s="271"/>
      <c r="D36" s="270" t="str">
        <f>A22</f>
        <v>FCVBC 142 Lorraine</v>
      </c>
      <c r="E36" s="271"/>
      <c r="F36" s="272" t="str">
        <f>A13</f>
        <v>VC2 14 Vipers</v>
      </c>
      <c r="G36" s="272"/>
      <c r="I36" s="28"/>
      <c r="J36" s="28"/>
      <c r="K36" s="28"/>
      <c r="L36" s="28"/>
    </row>
    <row r="37" spans="1:12" ht="18" customHeight="1" x14ac:dyDescent="0.2">
      <c r="A37" s="45" t="s">
        <v>37</v>
      </c>
      <c r="B37" s="270" t="str">
        <f>A28</f>
        <v>VC2 14 Vipers</v>
      </c>
      <c r="C37" s="271"/>
      <c r="D37" s="270" t="str">
        <f>A31</f>
        <v>FCVBC 142 Lorraine</v>
      </c>
      <c r="E37" s="271"/>
      <c r="F37" s="272" t="str">
        <f>A30</f>
        <v>ARVC 15R2 Adidas</v>
      </c>
      <c r="G37" s="272"/>
      <c r="I37" s="295"/>
      <c r="J37" s="295"/>
      <c r="K37" s="295"/>
      <c r="L37" s="295"/>
    </row>
    <row r="38" spans="1:12" ht="18" customHeight="1" x14ac:dyDescent="0.2">
      <c r="A38" s="45" t="s">
        <v>43</v>
      </c>
      <c r="B38" s="270" t="str">
        <f>A29</f>
        <v>NM Dynami 15/16</v>
      </c>
      <c r="C38" s="271"/>
      <c r="D38" s="270" t="str">
        <f>A30</f>
        <v>ARVC 15R2 Adidas</v>
      </c>
      <c r="E38" s="271"/>
      <c r="F38" s="272" t="str">
        <f>A28</f>
        <v>VC2 14 Vipers</v>
      </c>
      <c r="G38" s="272"/>
      <c r="I38" s="295"/>
      <c r="J38" s="295"/>
      <c r="K38" s="295"/>
      <c r="L38" s="295"/>
    </row>
    <row r="39" spans="1:12" x14ac:dyDescent="0.2">
      <c r="A39" s="45" t="s">
        <v>44</v>
      </c>
      <c r="B39" s="270" t="str">
        <f>A30</f>
        <v>ARVC 15R2 Adidas</v>
      </c>
      <c r="C39" s="271"/>
      <c r="D39" s="270" t="str">
        <f>A31</f>
        <v>FCVBC 142 Lorraine</v>
      </c>
      <c r="E39" s="271"/>
      <c r="F39" s="272" t="str">
        <f>A16</f>
        <v>NM Dynami 15/16</v>
      </c>
      <c r="G39" s="272"/>
    </row>
    <row r="40" spans="1:12" x14ac:dyDescent="0.2">
      <c r="A40" s="45" t="s">
        <v>45</v>
      </c>
      <c r="B40" s="270" t="str">
        <f>A13</f>
        <v>VC2 14 Vipers</v>
      </c>
      <c r="C40" s="271"/>
      <c r="D40" s="270" t="str">
        <f>A29</f>
        <v>NM Dynami 15/16</v>
      </c>
      <c r="E40" s="271"/>
      <c r="F40" s="272" t="str">
        <f>A22</f>
        <v>FCVBC 142 Lorraine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H102"/>
  <sheetViews>
    <sheetView view="pageLayout" topLeftCell="B3" zoomScale="90" zoomScaleNormal="90" zoomScalePageLayoutView="90" workbookViewId="0">
      <selection activeCell="F29" sqref="F29"/>
    </sheetView>
  </sheetViews>
  <sheetFormatPr baseColWidth="10" defaultRowHeight="16" x14ac:dyDescent="0.2"/>
  <cols>
    <col min="1" max="1" width="25.6640625" customWidth="1"/>
    <col min="2" max="3" width="28.6640625" customWidth="1"/>
    <col min="4" max="4" width="31.5" bestFit="1" customWidth="1"/>
    <col min="5" max="6" width="28.6640625" customWidth="1"/>
    <col min="7" max="7" width="25.6640625" customWidth="1"/>
    <col min="8" max="256" width="8.83203125" customWidth="1"/>
  </cols>
  <sheetData>
    <row r="1" spans="1:8" ht="20" x14ac:dyDescent="0.2">
      <c r="A1" s="274" t="s">
        <v>194</v>
      </c>
      <c r="B1" s="274"/>
      <c r="C1" s="274"/>
      <c r="D1" s="274"/>
      <c r="E1" s="274"/>
      <c r="F1" s="274"/>
      <c r="G1" s="274"/>
    </row>
    <row r="2" spans="1:8" ht="18" x14ac:dyDescent="0.2">
      <c r="A2" s="307" t="s">
        <v>137</v>
      </c>
      <c r="B2" s="307"/>
      <c r="C2" s="307"/>
      <c r="D2" s="307"/>
      <c r="E2" s="307"/>
      <c r="F2" s="307"/>
      <c r="G2" s="307"/>
    </row>
    <row r="3" spans="1:8" ht="18" x14ac:dyDescent="0.2">
      <c r="A3" s="306"/>
      <c r="B3" s="306"/>
      <c r="C3" s="224"/>
      <c r="D3" s="224"/>
    </row>
    <row r="4" spans="1:8" ht="20" x14ac:dyDescent="0.2">
      <c r="A4" s="275" t="s">
        <v>139</v>
      </c>
      <c r="B4" s="275"/>
      <c r="C4" s="275"/>
      <c r="D4" s="275"/>
      <c r="E4" s="275"/>
      <c r="F4" s="275"/>
      <c r="G4" s="275"/>
    </row>
    <row r="5" spans="1:8" ht="20" x14ac:dyDescent="0.2">
      <c r="A5" s="275" t="s">
        <v>76</v>
      </c>
      <c r="B5" s="275"/>
      <c r="C5" s="275"/>
      <c r="D5" s="275"/>
      <c r="E5" s="275"/>
      <c r="F5" s="275"/>
      <c r="G5" s="275"/>
    </row>
    <row r="6" spans="1:8" ht="13.25" customHeight="1" x14ac:dyDescent="0.2">
      <c r="A6" s="221"/>
      <c r="B6" s="221"/>
      <c r="C6" s="221"/>
      <c r="D6" s="221"/>
      <c r="E6" s="221"/>
      <c r="F6" s="221"/>
      <c r="G6" s="221"/>
    </row>
    <row r="7" spans="1:8" s="170" customFormat="1" x14ac:dyDescent="0.2">
      <c r="C7" s="246" t="s">
        <v>179</v>
      </c>
      <c r="D7" s="246" t="s">
        <v>51</v>
      </c>
      <c r="E7" s="246" t="s">
        <v>180</v>
      </c>
    </row>
    <row r="8" spans="1:8" s="170" customFormat="1" x14ac:dyDescent="0.2"/>
    <row r="9" spans="1:8" s="170" customFormat="1" x14ac:dyDescent="0.2">
      <c r="A9" s="305" t="s">
        <v>47</v>
      </c>
      <c r="B9" s="305"/>
      <c r="C9" s="305"/>
      <c r="D9" s="305"/>
      <c r="E9" s="305"/>
      <c r="F9" s="305"/>
      <c r="G9" s="305"/>
      <c r="H9" s="171"/>
    </row>
    <row r="10" spans="1:8" s="170" customFormat="1" x14ac:dyDescent="0.2">
      <c r="B10" s="223"/>
      <c r="C10" s="223"/>
      <c r="D10" s="223"/>
      <c r="E10" s="223"/>
      <c r="F10" s="223"/>
    </row>
    <row r="11" spans="1:8" s="170" customFormat="1" x14ac:dyDescent="0.2"/>
    <row r="12" spans="1:8" s="170" customFormat="1" ht="28.5" customHeight="1" thickBot="1" x14ac:dyDescent="0.25">
      <c r="A12" s="228"/>
      <c r="B12" s="228"/>
      <c r="C12" s="228" t="s">
        <v>15</v>
      </c>
      <c r="D12" s="172" t="s">
        <v>223</v>
      </c>
      <c r="E12" s="228"/>
      <c r="F12" s="228"/>
      <c r="G12" s="228"/>
    </row>
    <row r="13" spans="1:8" s="170" customFormat="1" ht="28.5" customHeight="1" thickTop="1" x14ac:dyDescent="0.2">
      <c r="A13" s="228"/>
      <c r="B13" s="228"/>
      <c r="C13" s="228"/>
      <c r="D13" s="173"/>
      <c r="E13" s="228"/>
      <c r="F13" s="228"/>
      <c r="G13" s="228"/>
    </row>
    <row r="14" spans="1:8" s="170" customFormat="1" ht="28.5" customHeight="1" x14ac:dyDescent="0.2">
      <c r="A14" s="228"/>
      <c r="B14" s="228"/>
      <c r="C14" s="228"/>
      <c r="D14" s="174" t="s">
        <v>72</v>
      </c>
      <c r="E14" s="228"/>
      <c r="F14" s="228"/>
      <c r="G14" s="228"/>
    </row>
    <row r="15" spans="1:8" s="170" customFormat="1" ht="28.5" customHeight="1" thickBot="1" x14ac:dyDescent="0.25">
      <c r="A15" s="228"/>
      <c r="B15" s="228"/>
      <c r="C15" s="175"/>
      <c r="D15" s="176" t="str">
        <f>C7</f>
        <v>E3 Ct. 4</v>
      </c>
      <c r="E15" s="177"/>
      <c r="F15" s="228"/>
      <c r="G15" s="228"/>
    </row>
    <row r="16" spans="1:8" s="170" customFormat="1" ht="28.5" customHeight="1" x14ac:dyDescent="0.2">
      <c r="A16" s="228"/>
      <c r="B16" s="228"/>
      <c r="C16" s="178"/>
      <c r="D16" s="179" t="s">
        <v>231</v>
      </c>
      <c r="E16" s="180"/>
      <c r="F16" s="228"/>
      <c r="G16" s="228"/>
    </row>
    <row r="17" spans="1:7" s="170" customFormat="1" ht="28.5" customHeight="1" x14ac:dyDescent="0.2">
      <c r="A17" s="228"/>
      <c r="B17" s="228"/>
      <c r="C17" s="181"/>
      <c r="D17" s="182"/>
      <c r="E17" s="183"/>
      <c r="F17" s="228"/>
      <c r="G17" s="228"/>
    </row>
    <row r="18" spans="1:7" s="170" customFormat="1" ht="28.5" customHeight="1" thickBot="1" x14ac:dyDescent="0.25">
      <c r="A18" s="228"/>
      <c r="B18" s="228"/>
      <c r="C18" s="266" t="s">
        <v>82</v>
      </c>
      <c r="D18" s="185"/>
      <c r="E18" s="186" t="s">
        <v>83</v>
      </c>
      <c r="F18" s="228"/>
      <c r="G18" s="228"/>
    </row>
    <row r="19" spans="1:7" s="170" customFormat="1" ht="28.5" customHeight="1" thickTop="1" thickBot="1" x14ac:dyDescent="0.25">
      <c r="A19" s="228"/>
      <c r="B19" s="175"/>
      <c r="C19" s="188" t="str">
        <f>C7</f>
        <v>E3 Ct. 4</v>
      </c>
      <c r="D19" s="189" t="s">
        <v>230</v>
      </c>
      <c r="E19" s="190" t="str">
        <f>D23</f>
        <v>E3 Ct. 4</v>
      </c>
      <c r="F19" s="191"/>
      <c r="G19" s="228"/>
    </row>
    <row r="20" spans="1:7" s="170" customFormat="1" ht="28.5" customHeight="1" thickBot="1" x14ac:dyDescent="0.25">
      <c r="A20" s="228"/>
      <c r="B20" s="178"/>
      <c r="C20" s="192" t="s">
        <v>57</v>
      </c>
      <c r="D20" s="193" t="s">
        <v>229</v>
      </c>
      <c r="E20" s="194" t="s">
        <v>52</v>
      </c>
      <c r="F20" s="180"/>
      <c r="G20" s="228"/>
    </row>
    <row r="21" spans="1:7" s="170" customFormat="1" ht="28.5" customHeight="1" thickTop="1" x14ac:dyDescent="0.2">
      <c r="A21" s="228"/>
      <c r="B21" s="192"/>
      <c r="C21" s="192"/>
      <c r="D21" s="173"/>
      <c r="E21" s="183"/>
      <c r="F21" s="183"/>
      <c r="G21" s="228"/>
    </row>
    <row r="22" spans="1:7" s="170" customFormat="1" ht="28.5" customHeight="1" x14ac:dyDescent="0.2">
      <c r="A22" s="228"/>
      <c r="B22" s="192"/>
      <c r="C22" s="192"/>
      <c r="D22" s="174" t="s">
        <v>78</v>
      </c>
      <c r="E22" s="183"/>
      <c r="F22" s="183"/>
      <c r="G22" s="228"/>
    </row>
    <row r="23" spans="1:7" s="170" customFormat="1" ht="28.5" customHeight="1" thickBot="1" x14ac:dyDescent="0.25">
      <c r="A23" s="228"/>
      <c r="B23" s="181"/>
      <c r="C23" s="195"/>
      <c r="D23" s="176" t="str">
        <f>D15</f>
        <v>E3 Ct. 4</v>
      </c>
      <c r="E23" s="187"/>
      <c r="F23" s="194"/>
      <c r="G23" s="228"/>
    </row>
    <row r="24" spans="1:7" s="170" customFormat="1" ht="28.5" customHeight="1" x14ac:dyDescent="0.2">
      <c r="A24" s="228"/>
      <c r="B24" s="181"/>
      <c r="C24" s="196"/>
      <c r="D24" s="182" t="s">
        <v>54</v>
      </c>
      <c r="E24" s="196"/>
      <c r="F24" s="194"/>
      <c r="G24" s="228"/>
    </row>
    <row r="25" spans="1:7" s="170" customFormat="1" ht="28.5" customHeight="1" x14ac:dyDescent="0.2">
      <c r="A25" s="228"/>
      <c r="B25" s="181"/>
      <c r="C25" s="228"/>
      <c r="D25" s="182"/>
      <c r="E25" s="228"/>
      <c r="F25" s="194"/>
      <c r="G25" s="228"/>
    </row>
    <row r="26" spans="1:7" s="170" customFormat="1" ht="28.5" customHeight="1" thickBot="1" x14ac:dyDescent="0.25">
      <c r="A26" s="228"/>
      <c r="B26" s="181"/>
      <c r="C26" s="228"/>
      <c r="D26" s="185"/>
      <c r="E26" s="228"/>
      <c r="F26" s="183"/>
      <c r="G26" s="228"/>
    </row>
    <row r="27" spans="1:7" s="170" customFormat="1" ht="28.5" customHeight="1" thickTop="1" x14ac:dyDescent="0.2">
      <c r="A27" s="172"/>
      <c r="B27" s="197" t="s">
        <v>90</v>
      </c>
      <c r="C27" s="228"/>
      <c r="D27" s="189" t="s">
        <v>228</v>
      </c>
      <c r="E27" s="228"/>
      <c r="F27" s="186" t="s">
        <v>81</v>
      </c>
      <c r="G27" s="228"/>
    </row>
    <row r="28" spans="1:7" s="170" customFormat="1" ht="28.5" customHeight="1" thickBot="1" x14ac:dyDescent="0.25">
      <c r="A28" s="187"/>
      <c r="B28" s="188" t="str">
        <f>C37</f>
        <v>E3 Ct. 5</v>
      </c>
      <c r="D28" s="228"/>
      <c r="E28" s="198"/>
      <c r="F28" s="190" t="str">
        <f>E19</f>
        <v>E3 Ct. 4</v>
      </c>
      <c r="G28" s="191"/>
    </row>
    <row r="29" spans="1:7" s="170" customFormat="1" ht="28.5" customHeight="1" x14ac:dyDescent="0.2">
      <c r="A29" s="199" t="s">
        <v>75</v>
      </c>
      <c r="B29" s="192" t="s">
        <v>56</v>
      </c>
      <c r="C29" s="228"/>
      <c r="D29" s="172"/>
      <c r="E29" s="198"/>
      <c r="F29" s="194" t="s">
        <v>63</v>
      </c>
      <c r="G29" s="199" t="s">
        <v>73</v>
      </c>
    </row>
    <row r="30" spans="1:7" s="170" customFormat="1" ht="28.5" customHeight="1" thickBot="1" x14ac:dyDescent="0.25">
      <c r="A30" s="199" t="s">
        <v>74</v>
      </c>
      <c r="B30" s="181"/>
      <c r="C30" s="200"/>
      <c r="D30" s="172" t="s">
        <v>227</v>
      </c>
      <c r="E30" s="228"/>
      <c r="F30" s="183"/>
      <c r="G30" s="199" t="s">
        <v>74</v>
      </c>
    </row>
    <row r="31" spans="1:7" s="170" customFormat="1" ht="28.5" customHeight="1" thickTop="1" x14ac:dyDescent="0.2">
      <c r="A31" s="228"/>
      <c r="B31" s="181"/>
      <c r="C31" s="172"/>
      <c r="D31" s="173"/>
      <c r="E31" s="228"/>
      <c r="F31" s="183"/>
      <c r="G31" s="228"/>
    </row>
    <row r="32" spans="1:7" s="170" customFormat="1" ht="28.5" customHeight="1" x14ac:dyDescent="0.2">
      <c r="A32" s="228"/>
      <c r="B32" s="181"/>
      <c r="C32" s="172"/>
      <c r="D32" s="174" t="s">
        <v>92</v>
      </c>
      <c r="E32" s="228"/>
      <c r="F32" s="183"/>
      <c r="G32" s="228"/>
    </row>
    <row r="33" spans="1:7" s="170" customFormat="1" ht="28.5" customHeight="1" thickBot="1" x14ac:dyDescent="0.25">
      <c r="A33" s="228"/>
      <c r="B33" s="181"/>
      <c r="C33" s="201"/>
      <c r="D33" s="176" t="str">
        <f>D41</f>
        <v>E3 Ct. 5</v>
      </c>
      <c r="E33" s="177"/>
      <c r="F33" s="183"/>
      <c r="G33" s="228"/>
    </row>
    <row r="34" spans="1:7" s="170" customFormat="1" ht="28.5" customHeight="1" x14ac:dyDescent="0.2">
      <c r="A34" s="228"/>
      <c r="B34" s="181"/>
      <c r="C34" s="178"/>
      <c r="D34" s="182" t="s">
        <v>55</v>
      </c>
      <c r="E34" s="180"/>
      <c r="F34" s="183"/>
      <c r="G34" s="228"/>
    </row>
    <row r="35" spans="1:7" s="170" customFormat="1" ht="28.5" customHeight="1" x14ac:dyDescent="0.2">
      <c r="A35" s="228"/>
      <c r="B35" s="181"/>
      <c r="C35" s="181"/>
      <c r="D35" s="182"/>
      <c r="E35" s="183"/>
      <c r="F35" s="183"/>
      <c r="G35" s="228"/>
    </row>
    <row r="36" spans="1:7" s="170" customFormat="1" ht="28.5" customHeight="1" thickBot="1" x14ac:dyDescent="0.25">
      <c r="A36" s="198"/>
      <c r="B36" s="181"/>
      <c r="C36" s="184" t="s">
        <v>91</v>
      </c>
      <c r="D36" s="202"/>
      <c r="E36" s="266" t="s">
        <v>88</v>
      </c>
      <c r="F36" s="183"/>
      <c r="G36" s="228"/>
    </row>
    <row r="37" spans="1:7" s="170" customFormat="1" ht="28.5" customHeight="1" thickTop="1" thickBot="1" x14ac:dyDescent="0.25">
      <c r="A37" s="228"/>
      <c r="B37" s="203"/>
      <c r="C37" s="188" t="str">
        <f>D33</f>
        <v>E3 Ct. 5</v>
      </c>
      <c r="D37" s="204" t="s">
        <v>226</v>
      </c>
      <c r="E37" s="190" t="str">
        <f>D33</f>
        <v>E3 Ct. 5</v>
      </c>
      <c r="F37" s="187"/>
      <c r="G37" s="228"/>
    </row>
    <row r="38" spans="1:7" s="170" customFormat="1" ht="28.5" customHeight="1" thickBot="1" x14ac:dyDescent="0.25">
      <c r="A38" s="228"/>
      <c r="B38" s="228"/>
      <c r="C38" s="192" t="s">
        <v>135</v>
      </c>
      <c r="D38" s="172" t="s">
        <v>225</v>
      </c>
      <c r="E38" s="194" t="s">
        <v>53</v>
      </c>
      <c r="F38" s="228"/>
      <c r="G38" s="228"/>
    </row>
    <row r="39" spans="1:7" s="170" customFormat="1" ht="28.5" customHeight="1" thickTop="1" x14ac:dyDescent="0.2">
      <c r="A39" s="205"/>
      <c r="B39" s="172"/>
      <c r="C39" s="181"/>
      <c r="D39" s="173"/>
      <c r="E39" s="183"/>
      <c r="F39" s="228"/>
      <c r="G39" s="228"/>
    </row>
    <row r="40" spans="1:7" s="170" customFormat="1" ht="28.5" customHeight="1" x14ac:dyDescent="0.2">
      <c r="A40" s="228"/>
      <c r="B40" s="228"/>
      <c r="C40" s="181"/>
      <c r="D40" s="174" t="s">
        <v>84</v>
      </c>
      <c r="E40" s="183"/>
      <c r="F40" s="228"/>
      <c r="G40" s="228"/>
    </row>
    <row r="41" spans="1:7" s="170" customFormat="1" ht="28.5" customHeight="1" thickBot="1" x14ac:dyDescent="0.25">
      <c r="A41" s="228"/>
      <c r="B41" s="228"/>
      <c r="C41" s="195"/>
      <c r="D41" s="176" t="str">
        <f>E7</f>
        <v>E3 Ct. 5</v>
      </c>
      <c r="E41" s="206"/>
      <c r="F41" s="210"/>
      <c r="G41" s="172"/>
    </row>
    <row r="42" spans="1:7" s="170" customFormat="1" ht="28.5" customHeight="1" x14ac:dyDescent="0.2">
      <c r="A42" s="228"/>
      <c r="B42" s="228"/>
      <c r="C42" s="196"/>
      <c r="D42" s="179" t="s">
        <v>232</v>
      </c>
      <c r="E42" s="228"/>
      <c r="F42" s="228"/>
      <c r="G42" s="228"/>
    </row>
    <row r="43" spans="1:7" s="170" customFormat="1" ht="28.5" customHeight="1" x14ac:dyDescent="0.2">
      <c r="A43" s="228"/>
      <c r="B43" s="228"/>
      <c r="C43" s="228"/>
      <c r="D43" s="182"/>
      <c r="E43" s="228"/>
      <c r="F43" s="228"/>
      <c r="G43" s="228"/>
    </row>
    <row r="44" spans="1:7" s="170" customFormat="1" ht="28.5" customHeight="1" thickBot="1" x14ac:dyDescent="0.25">
      <c r="A44" s="172"/>
      <c r="B44" s="172"/>
      <c r="C44" s="228"/>
      <c r="D44" s="202"/>
      <c r="E44" s="228"/>
      <c r="F44" s="228"/>
      <c r="G44" s="228"/>
    </row>
    <row r="45" spans="1:7" s="170" customFormat="1" ht="28.5" customHeight="1" thickTop="1" x14ac:dyDescent="0.2">
      <c r="A45" s="172"/>
      <c r="B45" s="172"/>
      <c r="C45" s="172"/>
      <c r="D45" s="189" t="s">
        <v>224</v>
      </c>
      <c r="E45" s="228"/>
      <c r="F45" s="228"/>
      <c r="G45" s="228"/>
    </row>
    <row r="46" spans="1:7" s="170" customFormat="1" ht="28.5" customHeight="1" x14ac:dyDescent="0.2">
      <c r="A46" s="207"/>
      <c r="B46" s="207"/>
      <c r="C46" s="207"/>
      <c r="D46" s="207"/>
      <c r="E46" s="207"/>
      <c r="F46" s="228"/>
      <c r="G46" s="228"/>
    </row>
    <row r="47" spans="1:7" ht="28.5" customHeight="1" x14ac:dyDescent="0.2">
      <c r="A47" s="86"/>
      <c r="B47" s="32" t="s">
        <v>48</v>
      </c>
      <c r="C47" s="219"/>
      <c r="D47" s="5"/>
      <c r="E47" s="5"/>
      <c r="F47" s="208"/>
      <c r="G47" s="26"/>
    </row>
    <row r="48" spans="1:7" ht="22.5" customHeight="1" x14ac:dyDescent="0.2">
      <c r="A48" s="4"/>
      <c r="B48" s="4"/>
      <c r="C48" s="51"/>
      <c r="D48" s="4"/>
      <c r="E48" s="4"/>
      <c r="F48" s="4"/>
      <c r="G48" s="4"/>
    </row>
    <row r="49" spans="1:7" ht="22.5" customHeight="1" x14ac:dyDescent="0.2">
      <c r="A49" s="4"/>
      <c r="B49" s="172"/>
      <c r="C49" s="172"/>
      <c r="D49" s="172"/>
      <c r="E49" s="4"/>
      <c r="F49" s="4"/>
      <c r="G49" s="4"/>
    </row>
    <row r="50" spans="1:7" ht="22.5" customHeight="1" x14ac:dyDescent="0.2">
      <c r="A50" s="4"/>
      <c r="B50" s="4"/>
      <c r="C50" s="4"/>
      <c r="D50" s="4"/>
      <c r="E50" s="4"/>
      <c r="F50" s="5"/>
      <c r="G50" s="5"/>
    </row>
    <row r="51" spans="1:7" ht="22.5" customHeight="1" x14ac:dyDescent="0.2">
      <c r="A51" s="4"/>
      <c r="B51" s="4"/>
      <c r="C51" s="4"/>
      <c r="D51" s="4"/>
      <c r="E51" s="4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209"/>
      <c r="C53" s="5"/>
      <c r="D53" s="5"/>
      <c r="E53" s="5"/>
      <c r="F53" s="5"/>
      <c r="G53" s="5"/>
    </row>
    <row r="54" spans="1:7" x14ac:dyDescent="0.2">
      <c r="A54" s="5"/>
      <c r="B54" s="209"/>
      <c r="C54" s="5"/>
      <c r="D54" s="5"/>
      <c r="E54" s="5"/>
      <c r="F54" s="5"/>
      <c r="G54" s="5"/>
    </row>
    <row r="55" spans="1:7" x14ac:dyDescent="0.2">
      <c r="A55" s="5"/>
      <c r="B55" s="209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172"/>
      <c r="B58" s="172"/>
      <c r="C58" s="172"/>
      <c r="D58" s="172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7" spans="1:7" x14ac:dyDescent="0.2">
      <c r="B67" s="172"/>
      <c r="C67" s="172"/>
    </row>
    <row r="76" spans="1:7" x14ac:dyDescent="0.2">
      <c r="C76" s="172"/>
    </row>
    <row r="85" spans="2:4" x14ac:dyDescent="0.2">
      <c r="B85" s="172"/>
      <c r="C85" s="172"/>
      <c r="D85" s="172"/>
    </row>
    <row r="93" spans="2:4" x14ac:dyDescent="0.2">
      <c r="B93" s="172"/>
      <c r="C93" s="172"/>
      <c r="D93" s="172"/>
    </row>
    <row r="102" spans="1:5" x14ac:dyDescent="0.2">
      <c r="A102" s="172"/>
      <c r="B102" s="172"/>
      <c r="C102" s="172"/>
      <c r="D102" s="172"/>
      <c r="E102" s="172"/>
    </row>
  </sheetData>
  <mergeCells count="6">
    <mergeCell ref="A9:G9"/>
    <mergeCell ref="A3:B3"/>
    <mergeCell ref="A1:G1"/>
    <mergeCell ref="A2:G2"/>
    <mergeCell ref="A4:G4"/>
    <mergeCell ref="A5:G5"/>
  </mergeCells>
  <phoneticPr fontId="14" type="noConversion"/>
  <printOptions horizontalCentered="1" verticalCentered="1"/>
  <pageMargins left="0" right="0" top="0.2" bottom="0.2" header="0.5" footer="0.5"/>
  <pageSetup scale="4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A1:H106"/>
  <sheetViews>
    <sheetView topLeftCell="A16" workbookViewId="0">
      <selection activeCell="F30" sqref="F30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300" t="s">
        <v>194</v>
      </c>
      <c r="B1" s="300"/>
      <c r="C1" s="300"/>
      <c r="D1" s="300"/>
      <c r="E1" s="300"/>
      <c r="F1" s="300"/>
      <c r="G1" s="300"/>
      <c r="H1" s="300"/>
    </row>
    <row r="2" spans="1:8" ht="18" x14ac:dyDescent="0.2">
      <c r="A2" s="301" t="s">
        <v>137</v>
      </c>
      <c r="B2" s="301"/>
      <c r="C2" s="301"/>
      <c r="D2" s="301"/>
      <c r="E2" s="301"/>
      <c r="F2" s="301"/>
      <c r="G2" s="301"/>
      <c r="H2" s="301"/>
    </row>
    <row r="3" spans="1:8" ht="18" x14ac:dyDescent="0.2">
      <c r="A3" s="302" t="s">
        <v>15</v>
      </c>
      <c r="B3" s="302"/>
      <c r="C3" s="302"/>
      <c r="D3" s="227"/>
      <c r="E3" s="227"/>
    </row>
    <row r="4" spans="1:8" ht="20" x14ac:dyDescent="0.2">
      <c r="A4" s="303" t="s">
        <v>139</v>
      </c>
      <c r="B4" s="303"/>
      <c r="C4" s="303"/>
      <c r="D4" s="303"/>
      <c r="E4" s="303"/>
      <c r="F4" s="303"/>
      <c r="G4" s="303"/>
      <c r="H4" s="303"/>
    </row>
    <row r="5" spans="1:8" ht="20" x14ac:dyDescent="0.2">
      <c r="A5" s="303" t="s">
        <v>206</v>
      </c>
      <c r="B5" s="303"/>
      <c r="C5" s="303"/>
      <c r="D5" s="303"/>
      <c r="E5" s="303"/>
      <c r="F5" s="303"/>
      <c r="G5" s="303"/>
      <c r="H5" s="303"/>
    </row>
    <row r="6" spans="1:8" ht="20" x14ac:dyDescent="0.2">
      <c r="A6" s="226"/>
      <c r="B6" s="226"/>
      <c r="C6" s="226"/>
      <c r="D6" s="226"/>
      <c r="E6" s="226"/>
      <c r="F6" s="226"/>
      <c r="G6" s="226"/>
      <c r="H6" s="226"/>
    </row>
    <row r="7" spans="1:8" ht="16" x14ac:dyDescent="0.2">
      <c r="B7" s="56"/>
      <c r="D7" s="256" t="s">
        <v>236</v>
      </c>
      <c r="E7" s="257" t="s">
        <v>51</v>
      </c>
      <c r="F7" s="256" t="s">
        <v>237</v>
      </c>
    </row>
    <row r="8" spans="1:8" ht="14" x14ac:dyDescent="0.15">
      <c r="A8" s="298"/>
      <c r="B8" s="298"/>
      <c r="C8" s="298"/>
      <c r="D8" s="298"/>
      <c r="E8" s="298"/>
      <c r="F8" s="298"/>
      <c r="G8" s="298"/>
      <c r="H8" s="298"/>
    </row>
    <row r="9" spans="1:8" s="57" customFormat="1" ht="16" x14ac:dyDescent="0.2">
      <c r="A9" s="299" t="s">
        <v>47</v>
      </c>
      <c r="B9" s="299"/>
      <c r="C9" s="299"/>
      <c r="D9" s="299"/>
      <c r="E9" s="299"/>
      <c r="F9" s="299"/>
      <c r="G9" s="299"/>
      <c r="H9" s="299"/>
    </row>
    <row r="10" spans="1:8" s="57" customFormat="1" ht="16" x14ac:dyDescent="0.2">
      <c r="B10" s="229"/>
      <c r="C10" s="229"/>
      <c r="D10" s="229"/>
      <c r="E10" s="229"/>
      <c r="F10" s="229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thickBot="1" x14ac:dyDescent="0.25">
      <c r="B12" s="58"/>
      <c r="C12" s="58"/>
      <c r="D12" s="58"/>
      <c r="E12" s="59"/>
      <c r="F12" s="240" t="s">
        <v>195</v>
      </c>
      <c r="G12" s="58"/>
      <c r="H12" s="58"/>
    </row>
    <row r="13" spans="1:8" s="57" customFormat="1" ht="36" customHeight="1" x14ac:dyDescent="0.2">
      <c r="B13" s="58"/>
      <c r="C13" s="58"/>
      <c r="D13" s="58"/>
      <c r="E13" s="59"/>
      <c r="F13" s="61"/>
      <c r="G13" s="58"/>
      <c r="H13" s="58"/>
    </row>
    <row r="14" spans="1:8" s="57" customFormat="1" ht="36" customHeight="1" x14ac:dyDescent="0.2">
      <c r="B14" s="58"/>
      <c r="C14" s="58"/>
      <c r="D14" s="58"/>
      <c r="E14" s="59"/>
      <c r="F14" s="62" t="s">
        <v>78</v>
      </c>
      <c r="G14" s="58"/>
      <c r="H14" s="58"/>
    </row>
    <row r="15" spans="1:8" s="57" customFormat="1" ht="36" customHeight="1" thickBot="1" x14ac:dyDescent="0.25">
      <c r="B15" s="58"/>
      <c r="C15" s="58"/>
      <c r="D15" s="58"/>
      <c r="E15" s="59"/>
      <c r="F15" s="63" t="str">
        <f>E18</f>
        <v>Cactus VBC Ct. 7</v>
      </c>
      <c r="G15" s="64"/>
      <c r="H15" s="58"/>
    </row>
    <row r="16" spans="1:8" s="57" customFormat="1" ht="36" customHeight="1" thickBot="1" x14ac:dyDescent="0.25">
      <c r="B16" s="58"/>
      <c r="C16" s="58"/>
      <c r="D16" s="58"/>
      <c r="E16" s="65" t="s">
        <v>196</v>
      </c>
      <c r="F16" s="66" t="s">
        <v>54</v>
      </c>
      <c r="G16" s="67"/>
      <c r="H16" s="58"/>
    </row>
    <row r="17" spans="1:8" s="57" customFormat="1" ht="36" customHeight="1" x14ac:dyDescent="0.2">
      <c r="B17" s="58"/>
      <c r="C17" s="58"/>
      <c r="D17" s="58"/>
      <c r="E17" s="68" t="s">
        <v>72</v>
      </c>
      <c r="F17" s="62"/>
      <c r="G17" s="69"/>
      <c r="H17" s="58"/>
    </row>
    <row r="18" spans="1:8" s="57" customFormat="1" ht="36" customHeight="1" thickBot="1" x14ac:dyDescent="0.25">
      <c r="B18" s="58"/>
      <c r="C18" s="58"/>
      <c r="D18" s="70"/>
      <c r="E18" s="71" t="str">
        <f>D7</f>
        <v>Cactus VBC Ct. 7</v>
      </c>
      <c r="F18" s="72"/>
      <c r="G18" s="69"/>
      <c r="H18" s="58"/>
    </row>
    <row r="19" spans="1:8" s="57" customFormat="1" ht="36" customHeight="1" x14ac:dyDescent="0.2">
      <c r="B19" s="58"/>
      <c r="C19" s="58"/>
      <c r="D19" s="67"/>
      <c r="E19" s="241" t="s">
        <v>197</v>
      </c>
      <c r="F19" s="58"/>
      <c r="G19" s="62"/>
      <c r="H19" s="58"/>
    </row>
    <row r="20" spans="1:8" s="57" customFormat="1" ht="36" customHeight="1" thickBot="1" x14ac:dyDescent="0.25">
      <c r="B20" s="58"/>
      <c r="C20" s="58"/>
      <c r="D20" s="73" t="s">
        <v>88</v>
      </c>
      <c r="E20" s="74"/>
      <c r="F20" s="58"/>
      <c r="G20" s="62" t="s">
        <v>82</v>
      </c>
      <c r="H20" s="58"/>
    </row>
    <row r="21" spans="1:8" s="57" customFormat="1" ht="36" customHeight="1" thickBot="1" x14ac:dyDescent="0.25">
      <c r="B21" s="58"/>
      <c r="C21" s="70"/>
      <c r="D21" s="75" t="str">
        <f>E30</f>
        <v>Cactus VBC Ct. 8</v>
      </c>
      <c r="E21" s="76" t="s">
        <v>198</v>
      </c>
      <c r="F21" s="58"/>
      <c r="G21" s="63" t="str">
        <f>F15</f>
        <v>Cactus VBC Ct. 7</v>
      </c>
      <c r="H21" s="77"/>
    </row>
    <row r="22" spans="1:8" s="57" customFormat="1" ht="36" customHeight="1" thickBot="1" x14ac:dyDescent="0.25">
      <c r="B22" s="58"/>
      <c r="C22" s="73"/>
      <c r="D22" s="78" t="s">
        <v>53</v>
      </c>
      <c r="E22" s="60" t="s">
        <v>199</v>
      </c>
      <c r="F22" s="58"/>
      <c r="G22" s="242" t="s">
        <v>57</v>
      </c>
      <c r="H22" s="79" t="s">
        <v>233</v>
      </c>
    </row>
    <row r="23" spans="1:8" s="57" customFormat="1" ht="36" customHeight="1" x14ac:dyDescent="0.2">
      <c r="B23" s="58"/>
      <c r="C23" s="73"/>
      <c r="D23" s="78"/>
      <c r="E23" s="68" t="s">
        <v>84</v>
      </c>
      <c r="F23" s="58"/>
      <c r="G23" s="80"/>
      <c r="H23" s="79" t="s">
        <v>74</v>
      </c>
    </row>
    <row r="24" spans="1:8" s="57" customFormat="1" ht="36" customHeight="1" thickBot="1" x14ac:dyDescent="0.25">
      <c r="B24" s="58"/>
      <c r="C24" s="73"/>
      <c r="D24" s="243"/>
      <c r="E24" s="71" t="str">
        <f>F7</f>
        <v>Cactus VBC Ct. 8</v>
      </c>
      <c r="F24" s="77"/>
      <c r="G24" s="62"/>
      <c r="H24" s="58"/>
    </row>
    <row r="25" spans="1:8" s="57" customFormat="1" ht="36" customHeight="1" x14ac:dyDescent="0.2">
      <c r="B25" s="58"/>
      <c r="C25" s="73"/>
      <c r="D25" s="58"/>
      <c r="E25" s="241" t="s">
        <v>200</v>
      </c>
      <c r="F25" s="67"/>
      <c r="G25" s="80"/>
      <c r="H25" s="58"/>
    </row>
    <row r="26" spans="1:8" s="57" customFormat="1" ht="36" customHeight="1" thickBot="1" x14ac:dyDescent="0.25">
      <c r="B26" s="58"/>
      <c r="C26" s="73" t="s">
        <v>81</v>
      </c>
      <c r="D26" s="58"/>
      <c r="E26" s="74"/>
      <c r="F26" s="62" t="s">
        <v>83</v>
      </c>
      <c r="G26" s="62"/>
      <c r="H26" s="58"/>
    </row>
    <row r="27" spans="1:8" s="57" customFormat="1" ht="36" customHeight="1" thickBot="1" x14ac:dyDescent="0.25">
      <c r="A27" s="82"/>
      <c r="B27" s="70"/>
      <c r="C27" s="75" t="str">
        <f>D21</f>
        <v>Cactus VBC Ct. 8</v>
      </c>
      <c r="D27" s="58"/>
      <c r="E27" s="84" t="s">
        <v>201</v>
      </c>
      <c r="F27" s="63" t="str">
        <f>F15</f>
        <v>Cactus VBC Ct. 7</v>
      </c>
      <c r="G27" s="243"/>
      <c r="H27" s="58"/>
    </row>
    <row r="28" spans="1:8" s="57" customFormat="1" ht="36" customHeight="1" thickBot="1" x14ac:dyDescent="0.25">
      <c r="B28" s="79" t="s">
        <v>234</v>
      </c>
      <c r="C28" s="78" t="s">
        <v>56</v>
      </c>
      <c r="D28" s="58"/>
      <c r="E28" s="60" t="s">
        <v>202</v>
      </c>
      <c r="F28" s="80" t="s">
        <v>52</v>
      </c>
      <c r="G28" s="58"/>
      <c r="H28" s="58"/>
    </row>
    <row r="29" spans="1:8" s="57" customFormat="1" ht="36" customHeight="1" x14ac:dyDescent="0.2">
      <c r="B29" s="79" t="s">
        <v>235</v>
      </c>
      <c r="C29" s="78"/>
      <c r="D29" s="58"/>
      <c r="E29" s="68" t="s">
        <v>92</v>
      </c>
      <c r="F29" s="80"/>
      <c r="G29" s="58"/>
      <c r="H29" s="58"/>
    </row>
    <row r="30" spans="1:8" s="57" customFormat="1" ht="36" customHeight="1" thickBot="1" x14ac:dyDescent="0.25">
      <c r="B30" s="58"/>
      <c r="C30" s="73"/>
      <c r="D30" s="70"/>
      <c r="E30" s="71" t="str">
        <f>E24</f>
        <v>Cactus VBC Ct. 8</v>
      </c>
      <c r="F30" s="243"/>
      <c r="G30" s="58"/>
      <c r="H30" s="58"/>
    </row>
    <row r="31" spans="1:8" s="57" customFormat="1" ht="36" customHeight="1" x14ac:dyDescent="0.2">
      <c r="B31" s="58"/>
      <c r="C31" s="73"/>
      <c r="D31" s="83"/>
      <c r="E31" s="81" t="s">
        <v>55</v>
      </c>
      <c r="F31" s="58"/>
      <c r="G31" s="58"/>
      <c r="H31" s="58"/>
    </row>
    <row r="32" spans="1:8" s="57" customFormat="1" ht="36" customHeight="1" thickBot="1" x14ac:dyDescent="0.25">
      <c r="B32" s="58"/>
      <c r="C32" s="73"/>
      <c r="D32" s="73" t="s">
        <v>91</v>
      </c>
      <c r="E32" s="74"/>
      <c r="F32" s="58"/>
      <c r="G32" s="58"/>
      <c r="H32" s="58"/>
    </row>
    <row r="33" spans="2:8" s="57" customFormat="1" ht="36" customHeight="1" thickBot="1" x14ac:dyDescent="0.25">
      <c r="B33" s="58"/>
      <c r="C33" s="243"/>
      <c r="D33" s="75" t="str">
        <f>E30</f>
        <v>Cactus VBC Ct. 8</v>
      </c>
      <c r="E33" s="125" t="s">
        <v>203</v>
      </c>
      <c r="F33" s="58"/>
      <c r="G33" s="58"/>
      <c r="H33" s="58"/>
    </row>
    <row r="34" spans="2:8" s="57" customFormat="1" ht="36" customHeight="1" x14ac:dyDescent="0.2">
      <c r="B34" s="58"/>
      <c r="C34" s="58"/>
      <c r="D34" s="244" t="s">
        <v>204</v>
      </c>
      <c r="E34" s="58"/>
      <c r="F34" s="58"/>
      <c r="G34" s="58"/>
      <c r="H34" s="58"/>
    </row>
    <row r="35" spans="2:8" s="57" customFormat="1" ht="36" customHeight="1" x14ac:dyDescent="0.2">
      <c r="B35" s="58"/>
      <c r="C35" s="58"/>
      <c r="D35" s="78"/>
      <c r="E35" s="58"/>
      <c r="F35" s="58"/>
      <c r="G35" s="58"/>
      <c r="H35" s="58"/>
    </row>
    <row r="36" spans="2:8" s="57" customFormat="1" ht="36" customHeight="1" thickBot="1" x14ac:dyDescent="0.25">
      <c r="B36" s="58"/>
      <c r="C36" s="58"/>
      <c r="D36" s="77"/>
      <c r="E36" s="58"/>
      <c r="F36" s="58"/>
      <c r="G36" s="58"/>
      <c r="H36" s="58"/>
    </row>
    <row r="37" spans="2:8" s="57" customFormat="1" ht="36" customHeight="1" x14ac:dyDescent="0.2">
      <c r="B37" s="58"/>
      <c r="C37" s="58"/>
      <c r="D37" s="84" t="s">
        <v>205</v>
      </c>
      <c r="E37" s="58"/>
      <c r="F37" s="58"/>
      <c r="G37" s="58"/>
      <c r="H37" s="58"/>
    </row>
    <row r="38" spans="2:8" ht="24" customHeight="1" x14ac:dyDescent="0.15">
      <c r="B38" s="82"/>
      <c r="C38" s="82"/>
      <c r="D38" s="82"/>
      <c r="E38" s="85"/>
      <c r="F38" s="82"/>
      <c r="G38" s="82"/>
      <c r="H38" s="82"/>
    </row>
    <row r="39" spans="2:8" ht="24" customHeight="1" x14ac:dyDescent="0.15">
      <c r="B39" s="82"/>
      <c r="C39" s="82"/>
      <c r="D39" s="82"/>
      <c r="E39" s="85"/>
      <c r="F39" s="82"/>
      <c r="G39" s="82"/>
      <c r="H39" s="82"/>
    </row>
    <row r="40" spans="2:8" ht="24" customHeight="1" x14ac:dyDescent="0.15">
      <c r="B40" s="82"/>
      <c r="C40" s="82"/>
      <c r="D40" s="82"/>
      <c r="E40" s="82"/>
      <c r="F40" s="82"/>
      <c r="G40" s="82"/>
      <c r="H40" s="82"/>
    </row>
    <row r="41" spans="2:8" ht="24" customHeight="1" x14ac:dyDescent="0.15">
      <c r="B41" s="86"/>
      <c r="C41" s="32" t="s">
        <v>48</v>
      </c>
      <c r="D41" s="82"/>
      <c r="E41" s="82"/>
      <c r="F41" s="82"/>
      <c r="G41" s="82"/>
      <c r="H41" s="82"/>
    </row>
    <row r="42" spans="2:8" ht="24" customHeight="1" x14ac:dyDescent="0.15">
      <c r="B42" s="82"/>
      <c r="C42" s="82"/>
      <c r="D42" s="82"/>
      <c r="E42" s="82"/>
      <c r="F42" s="82"/>
      <c r="G42" s="82"/>
      <c r="H42" s="82"/>
    </row>
    <row r="43" spans="2:8" ht="24" customHeight="1" x14ac:dyDescent="0.15">
      <c r="B43" s="82"/>
      <c r="C43" s="82"/>
      <c r="D43" s="82"/>
      <c r="E43" s="82"/>
      <c r="F43" s="82"/>
      <c r="G43" s="82"/>
      <c r="H43" s="82"/>
    </row>
    <row r="44" spans="2:8" ht="24" customHeight="1" x14ac:dyDescent="0.15">
      <c r="B44" s="82"/>
      <c r="C44" s="82"/>
      <c r="D44" s="82"/>
      <c r="E44" s="82"/>
      <c r="F44" s="82"/>
      <c r="G44" s="82"/>
      <c r="H44" s="82"/>
    </row>
    <row r="45" spans="2:8" ht="24" customHeight="1" x14ac:dyDescent="0.15">
      <c r="B45" s="82"/>
      <c r="C45" s="82"/>
      <c r="D45" s="82"/>
      <c r="E45" s="82"/>
      <c r="F45" s="82"/>
      <c r="G45" s="82"/>
      <c r="H45" s="82"/>
    </row>
    <row r="46" spans="2:8" ht="24" customHeight="1" x14ac:dyDescent="0.15">
      <c r="B46" s="82"/>
      <c r="C46" s="82"/>
      <c r="D46" s="82"/>
      <c r="E46" s="82"/>
      <c r="F46" s="82"/>
      <c r="G46" s="82"/>
      <c r="H46" s="82"/>
    </row>
    <row r="47" spans="2:8" ht="24" customHeight="1" x14ac:dyDescent="0.15">
      <c r="B47" s="82"/>
      <c r="C47" s="82"/>
      <c r="D47" s="82"/>
      <c r="E47" s="82"/>
      <c r="F47" s="82"/>
      <c r="G47" s="82"/>
      <c r="H47" s="82"/>
    </row>
    <row r="48" spans="2:8" ht="21" customHeight="1" x14ac:dyDescent="0.15">
      <c r="B48" s="82"/>
      <c r="C48" s="82"/>
      <c r="D48" s="82"/>
      <c r="E48" s="82"/>
      <c r="F48" s="82"/>
      <c r="G48" s="82"/>
      <c r="H48" s="82"/>
    </row>
    <row r="49" spans="1:8" ht="21" customHeight="1" x14ac:dyDescent="0.15">
      <c r="B49" s="82"/>
      <c r="C49" s="82"/>
      <c r="D49" s="82"/>
      <c r="E49" s="82"/>
      <c r="F49" s="82"/>
      <c r="G49" s="82"/>
      <c r="H49" s="82"/>
    </row>
    <row r="50" spans="1:8" ht="21" customHeight="1" x14ac:dyDescent="0.15">
      <c r="B50" s="82"/>
      <c r="C50" s="82"/>
      <c r="D50" s="82"/>
      <c r="E50" s="82"/>
      <c r="F50" s="82"/>
      <c r="G50" s="82"/>
      <c r="H50" s="82"/>
    </row>
    <row r="51" spans="1:8" ht="21" customHeight="1" x14ac:dyDescent="0.15">
      <c r="B51" s="82"/>
      <c r="C51" s="82"/>
      <c r="D51" s="82"/>
      <c r="E51" s="82"/>
      <c r="F51" s="82"/>
      <c r="G51" s="82"/>
      <c r="H51" s="82"/>
    </row>
    <row r="52" spans="1:8" ht="21" customHeight="1" x14ac:dyDescent="0.15">
      <c r="A52" s="85"/>
      <c r="B52" s="85"/>
      <c r="C52" s="85"/>
      <c r="D52" s="85"/>
      <c r="E52" s="85"/>
      <c r="F52" s="87"/>
      <c r="G52" s="87"/>
      <c r="H52" s="88"/>
    </row>
    <row r="53" spans="1:8" ht="21" customHeight="1" x14ac:dyDescent="0.15">
      <c r="A53" s="87"/>
      <c r="B53" s="82"/>
      <c r="C53" s="82"/>
      <c r="D53" s="82"/>
      <c r="E53" s="87"/>
      <c r="F53" s="87"/>
      <c r="G53" s="87"/>
      <c r="H53" s="87"/>
    </row>
    <row r="54" spans="1:8" ht="21" customHeight="1" x14ac:dyDescent="0.15">
      <c r="A54" s="87"/>
      <c r="B54" s="89"/>
      <c r="C54" s="87"/>
      <c r="D54" s="87"/>
      <c r="E54" s="87"/>
      <c r="F54" s="87"/>
      <c r="G54" s="87"/>
      <c r="H54" s="85"/>
    </row>
    <row r="55" spans="1:8" ht="21" customHeight="1" x14ac:dyDescent="0.15">
      <c r="A55" s="87"/>
      <c r="B55" s="89"/>
      <c r="C55" s="87"/>
      <c r="D55" s="87"/>
      <c r="E55" s="87"/>
      <c r="F55" s="87"/>
      <c r="G55" s="87"/>
      <c r="H55" s="85"/>
    </row>
    <row r="56" spans="1:8" ht="21" customHeight="1" x14ac:dyDescent="0.15">
      <c r="A56" s="87"/>
      <c r="B56" s="89"/>
      <c r="C56" s="87"/>
      <c r="D56" s="87"/>
      <c r="E56" s="87"/>
      <c r="F56" s="87"/>
      <c r="G56" s="87"/>
      <c r="H56" s="85"/>
    </row>
    <row r="57" spans="1:8" ht="21" customHeight="1" x14ac:dyDescent="0.15">
      <c r="A57" s="87"/>
      <c r="B57" s="87"/>
      <c r="C57" s="87"/>
      <c r="D57" s="87"/>
      <c r="E57" s="87"/>
      <c r="F57" s="87"/>
      <c r="G57" s="87"/>
      <c r="H57" s="87"/>
    </row>
    <row r="58" spans="1:8" ht="21" customHeight="1" x14ac:dyDescent="0.15">
      <c r="A58" s="87"/>
      <c r="B58" s="87"/>
      <c r="C58" s="87"/>
      <c r="D58" s="87"/>
      <c r="E58" s="87"/>
      <c r="F58" s="87"/>
      <c r="G58" s="87"/>
      <c r="H58" s="87"/>
    </row>
    <row r="59" spans="1:8" ht="21" customHeight="1" x14ac:dyDescent="0.2">
      <c r="A59" s="89"/>
      <c r="B59" s="90"/>
      <c r="C59" s="87"/>
      <c r="D59" s="87"/>
      <c r="E59" s="87"/>
      <c r="F59" s="87"/>
      <c r="G59" s="87"/>
      <c r="H59" s="87"/>
    </row>
    <row r="60" spans="1:8" ht="21" customHeight="1" x14ac:dyDescent="0.15">
      <c r="A60" s="87"/>
      <c r="B60" s="87"/>
      <c r="C60" s="87"/>
      <c r="D60" s="87"/>
      <c r="E60" s="87"/>
      <c r="F60" s="87"/>
      <c r="G60" s="87"/>
      <c r="H60" s="87"/>
    </row>
    <row r="61" spans="1:8" x14ac:dyDescent="0.15">
      <c r="A61" s="87"/>
      <c r="B61" s="87"/>
      <c r="C61" s="87"/>
      <c r="D61" s="87"/>
      <c r="E61" s="87"/>
      <c r="F61" s="87"/>
      <c r="G61" s="87"/>
      <c r="H61" s="87"/>
    </row>
    <row r="62" spans="1:8" x14ac:dyDescent="0.15">
      <c r="A62" s="82"/>
      <c r="B62" s="82"/>
      <c r="C62" s="82"/>
      <c r="D62" s="82"/>
      <c r="E62" s="87"/>
      <c r="F62" s="87"/>
      <c r="G62" s="87"/>
      <c r="H62" s="87"/>
    </row>
    <row r="63" spans="1:8" x14ac:dyDescent="0.15">
      <c r="A63" s="87"/>
      <c r="B63" s="87"/>
      <c r="C63" s="87"/>
      <c r="D63" s="87"/>
      <c r="E63" s="87"/>
      <c r="F63" s="87"/>
      <c r="G63" s="87"/>
      <c r="H63" s="87"/>
    </row>
    <row r="64" spans="1:8" x14ac:dyDescent="0.15">
      <c r="A64" s="87"/>
      <c r="B64" s="87"/>
      <c r="C64" s="87"/>
      <c r="D64" s="87"/>
      <c r="E64" s="87"/>
      <c r="F64" s="87"/>
      <c r="G64" s="87"/>
      <c r="H64" s="87"/>
    </row>
    <row r="65" spans="1:8" x14ac:dyDescent="0.15">
      <c r="A65" s="87"/>
      <c r="B65" s="87"/>
      <c r="C65" s="87"/>
      <c r="D65" s="87"/>
      <c r="E65" s="87"/>
      <c r="F65" s="87"/>
      <c r="G65" s="87"/>
      <c r="H65" s="87"/>
    </row>
    <row r="66" spans="1:8" x14ac:dyDescent="0.15">
      <c r="A66" s="87"/>
      <c r="B66" s="87"/>
      <c r="C66" s="87"/>
      <c r="D66" s="87"/>
      <c r="E66" s="87"/>
      <c r="F66" s="87"/>
      <c r="G66" s="87"/>
      <c r="H66" s="87"/>
    </row>
    <row r="71" spans="1:8" x14ac:dyDescent="0.15">
      <c r="B71" s="82"/>
      <c r="C71" s="82"/>
    </row>
    <row r="80" spans="1:8" x14ac:dyDescent="0.15">
      <c r="C80" s="82"/>
    </row>
    <row r="89" spans="2:4" x14ac:dyDescent="0.15">
      <c r="B89" s="82"/>
      <c r="C89" s="82"/>
      <c r="D89" s="82"/>
    </row>
    <row r="97" spans="1:5" x14ac:dyDescent="0.15">
      <c r="B97" s="82"/>
      <c r="C97" s="82"/>
      <c r="D97" s="82"/>
    </row>
    <row r="106" spans="1:5" x14ac:dyDescent="0.15">
      <c r="A106" s="82"/>
      <c r="B106" s="82"/>
      <c r="C106" s="82"/>
      <c r="D106" s="82"/>
      <c r="E106" s="82"/>
    </row>
  </sheetData>
  <mergeCells count="7">
    <mergeCell ref="A8:H8"/>
    <mergeCell ref="A9:H9"/>
    <mergeCell ref="A1:H1"/>
    <mergeCell ref="A2:H2"/>
    <mergeCell ref="A3:C3"/>
    <mergeCell ref="A4:H4"/>
    <mergeCell ref="A5:H5"/>
  </mergeCells>
  <printOptions horizontalCentered="1" verticalCentered="1"/>
  <pageMargins left="0" right="0" top="0.2" bottom="0.2" header="0.3" footer="0.3"/>
  <pageSetup scale="41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H3" s="54"/>
    </row>
    <row r="4" spans="1:12" s="16" customFormat="1" ht="18" x14ac:dyDescent="0.2">
      <c r="A4" s="15" t="s">
        <v>16</v>
      </c>
      <c r="B4" s="16" t="s">
        <v>62</v>
      </c>
      <c r="E4" s="39"/>
      <c r="H4" s="54"/>
    </row>
    <row r="5" spans="1:12" s="16" customFormat="1" x14ac:dyDescent="0.2">
      <c r="A5" s="15" t="s">
        <v>17</v>
      </c>
      <c r="B5" s="53" t="s">
        <v>111</v>
      </c>
      <c r="H5" s="46"/>
    </row>
    <row r="6" spans="1:12" x14ac:dyDescent="0.2">
      <c r="C6" s="8"/>
      <c r="H6" s="4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20</v>
      </c>
      <c r="D9" s="19"/>
      <c r="E9" s="19"/>
      <c r="F9" s="19"/>
      <c r="G9" s="19"/>
    </row>
    <row r="10" spans="1:12" x14ac:dyDescent="0.2">
      <c r="A10" s="19" t="s">
        <v>21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45" t="s">
        <v>22</v>
      </c>
      <c r="B12" s="270" t="str">
        <f>A13</f>
        <v>Warriors 15</v>
      </c>
      <c r="C12" s="276"/>
      <c r="D12" s="270" t="str">
        <f>A16</f>
        <v>SF Storm N 13 Spikers</v>
      </c>
      <c r="E12" s="271"/>
      <c r="F12" s="270" t="str">
        <f>A19</f>
        <v>ARVC RA 13/14 Red</v>
      </c>
      <c r="G12" s="271"/>
      <c r="H12" s="277" t="str">
        <f>A22</f>
        <v>NEVBC 14 White</v>
      </c>
      <c r="I12" s="271"/>
      <c r="J12" s="45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157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106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68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162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47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44" t="s">
        <v>29</v>
      </c>
      <c r="I27" s="44" t="s">
        <v>30</v>
      </c>
      <c r="J27" s="44" t="s">
        <v>31</v>
      </c>
      <c r="K27" s="24" t="s">
        <v>32</v>
      </c>
    </row>
    <row r="28" spans="1:12" s="41" customFormat="1" ht="24" customHeight="1" x14ac:dyDescent="0.2">
      <c r="A28" s="10" t="str">
        <f>A13</f>
        <v>Warriors 15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N 13 Spikers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13/14 Red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14 White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45" t="s">
        <v>35</v>
      </c>
      <c r="B35" s="270" t="str">
        <f>A28</f>
        <v>Warriors 15</v>
      </c>
      <c r="C35" s="271"/>
      <c r="D35" s="270" t="str">
        <f>A30</f>
        <v>ARVC RA 13/14 Red</v>
      </c>
      <c r="E35" s="271"/>
      <c r="F35" s="272" t="str">
        <f>A16</f>
        <v>SF Storm N 13 Spikers</v>
      </c>
      <c r="G35" s="272"/>
      <c r="I35" s="295"/>
      <c r="J35" s="295"/>
      <c r="K35" s="295"/>
      <c r="L35" s="295"/>
    </row>
    <row r="36" spans="1:12" ht="18" customHeight="1" x14ac:dyDescent="0.2">
      <c r="A36" s="45" t="s">
        <v>36</v>
      </c>
      <c r="B36" s="270" t="str">
        <f>A16</f>
        <v>SF Storm N 13 Spikers</v>
      </c>
      <c r="C36" s="271"/>
      <c r="D36" s="270" t="str">
        <f>A22</f>
        <v>NEVBC 14 White</v>
      </c>
      <c r="E36" s="271"/>
      <c r="F36" s="272" t="str">
        <f>A13</f>
        <v>Warriors 15</v>
      </c>
      <c r="G36" s="272"/>
      <c r="I36" s="28"/>
      <c r="J36" s="28"/>
      <c r="K36" s="28"/>
      <c r="L36" s="28"/>
    </row>
    <row r="37" spans="1:12" ht="18" customHeight="1" x14ac:dyDescent="0.2">
      <c r="A37" s="45" t="s">
        <v>37</v>
      </c>
      <c r="B37" s="270" t="str">
        <f>A28</f>
        <v>Warriors 15</v>
      </c>
      <c r="C37" s="271"/>
      <c r="D37" s="270" t="str">
        <f>A31</f>
        <v>NEVBC 14 White</v>
      </c>
      <c r="E37" s="271"/>
      <c r="F37" s="272" t="str">
        <f>A30</f>
        <v>ARVC RA 13/14 Red</v>
      </c>
      <c r="G37" s="272"/>
      <c r="I37" s="295"/>
      <c r="J37" s="295"/>
      <c r="K37" s="295"/>
      <c r="L37" s="295"/>
    </row>
    <row r="38" spans="1:12" ht="18" customHeight="1" x14ac:dyDescent="0.2">
      <c r="A38" s="45" t="s">
        <v>43</v>
      </c>
      <c r="B38" s="270" t="str">
        <f>A29</f>
        <v>SF Storm N 13 Spikers</v>
      </c>
      <c r="C38" s="271"/>
      <c r="D38" s="270" t="str">
        <f>A30</f>
        <v>ARVC RA 13/14 Red</v>
      </c>
      <c r="E38" s="271"/>
      <c r="F38" s="272" t="str">
        <f>A28</f>
        <v>Warriors 15</v>
      </c>
      <c r="G38" s="272"/>
      <c r="I38" s="295"/>
      <c r="J38" s="295"/>
      <c r="K38" s="295"/>
      <c r="L38" s="295"/>
    </row>
    <row r="39" spans="1:12" x14ac:dyDescent="0.2">
      <c r="A39" s="45" t="s">
        <v>44</v>
      </c>
      <c r="B39" s="270" t="str">
        <f>A30</f>
        <v>ARVC RA 13/14 Red</v>
      </c>
      <c r="C39" s="271"/>
      <c r="D39" s="270" t="str">
        <f>A31</f>
        <v>NEVBC 14 White</v>
      </c>
      <c r="E39" s="271"/>
      <c r="F39" s="272" t="str">
        <f>A16</f>
        <v>SF Storm N 13 Spikers</v>
      </c>
      <c r="G39" s="272"/>
    </row>
    <row r="40" spans="1:12" x14ac:dyDescent="0.2">
      <c r="A40" s="45" t="s">
        <v>45</v>
      </c>
      <c r="B40" s="270" t="str">
        <f>A13</f>
        <v>Warriors 15</v>
      </c>
      <c r="C40" s="271"/>
      <c r="D40" s="270" t="str">
        <f>A29</f>
        <v>SF Storm N 13 Spikers</v>
      </c>
      <c r="E40" s="271"/>
      <c r="F40" s="272" t="str">
        <f>A22</f>
        <v>NEVBC 14 White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2"/>
  <sheetViews>
    <sheetView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95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H3" s="54"/>
    </row>
    <row r="4" spans="1:12" s="16" customFormat="1" ht="18" x14ac:dyDescent="0.2">
      <c r="A4" s="15" t="s">
        <v>16</v>
      </c>
      <c r="B4" s="16" t="s">
        <v>62</v>
      </c>
      <c r="E4" s="39"/>
      <c r="H4" s="54"/>
    </row>
    <row r="5" spans="1:12" s="16" customFormat="1" x14ac:dyDescent="0.2">
      <c r="A5" s="15" t="s">
        <v>17</v>
      </c>
      <c r="B5" s="53" t="s">
        <v>111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21</v>
      </c>
      <c r="B10" s="20">
        <v>2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VC2 14 Mamba</v>
      </c>
      <c r="C12" s="276"/>
      <c r="D12" s="270" t="str">
        <f>A16</f>
        <v>ARVC 14R2 Adidas</v>
      </c>
      <c r="E12" s="271"/>
      <c r="F12" s="270" t="str">
        <f>A19</f>
        <v>ARVC RA 13/14 Black</v>
      </c>
      <c r="G12" s="271"/>
      <c r="H12" s="277" t="str">
        <f>A22</f>
        <v>Warriors 13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158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66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67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161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VC2 14 Mamba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ARVC 14R2 Adidas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13/14 Black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Warriors 13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VC2 14 Mamba</v>
      </c>
      <c r="C35" s="271"/>
      <c r="D35" s="270" t="str">
        <f>A30</f>
        <v>ARVC RA 13/14 Black</v>
      </c>
      <c r="E35" s="271"/>
      <c r="F35" s="272" t="str">
        <f>A16</f>
        <v>ARVC 14R2 Adidas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ARVC 14R2 Adidas</v>
      </c>
      <c r="C36" s="271"/>
      <c r="D36" s="270" t="str">
        <f>A22</f>
        <v>Warriors 13</v>
      </c>
      <c r="E36" s="271"/>
      <c r="F36" s="272" t="str">
        <f>A13</f>
        <v>VC2 14 Mamba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VC2 14 Mamba</v>
      </c>
      <c r="C37" s="271"/>
      <c r="D37" s="270" t="str">
        <f>A31</f>
        <v>Warriors 13</v>
      </c>
      <c r="E37" s="271"/>
      <c r="F37" s="272" t="str">
        <f>A30</f>
        <v>ARVC RA 13/14 Black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ARVC 14R2 Adidas</v>
      </c>
      <c r="C38" s="271"/>
      <c r="D38" s="270" t="str">
        <f>A30</f>
        <v>ARVC RA 13/14 Black</v>
      </c>
      <c r="E38" s="271"/>
      <c r="F38" s="272" t="str">
        <f>A28</f>
        <v>VC2 14 Mamba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RA 13/14 Black</v>
      </c>
      <c r="C39" s="271"/>
      <c r="D39" s="270" t="str">
        <f>A31</f>
        <v>Warriors 13</v>
      </c>
      <c r="E39" s="271"/>
      <c r="F39" s="272" t="str">
        <f>A16</f>
        <v>ARVC 14R2 Adidas</v>
      </c>
      <c r="G39" s="272"/>
    </row>
    <row r="40" spans="1:12" x14ac:dyDescent="0.2">
      <c r="A40" s="217" t="s">
        <v>45</v>
      </c>
      <c r="B40" s="270" t="str">
        <f>A13</f>
        <v>VC2 14 Mamba</v>
      </c>
      <c r="C40" s="271"/>
      <c r="D40" s="270" t="str">
        <f>A29</f>
        <v>ARVC 14R2 Adidas</v>
      </c>
      <c r="E40" s="271"/>
      <c r="F40" s="272" t="str">
        <f>A22</f>
        <v>Warriors 13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2"/>
  <sheetViews>
    <sheetView view="pageLayout"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185</v>
      </c>
      <c r="H4" s="219"/>
    </row>
    <row r="5" spans="1:12" s="16" customFormat="1" x14ac:dyDescent="0.2">
      <c r="A5" s="15" t="s">
        <v>17</v>
      </c>
      <c r="B5" s="17" t="s">
        <v>111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21</v>
      </c>
      <c r="B10" s="20">
        <v>4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NNM Fusion 14U</v>
      </c>
      <c r="C12" s="276"/>
      <c r="D12" s="270" t="str">
        <f>A16</f>
        <v>SF Storm N 142 Rangers</v>
      </c>
      <c r="E12" s="271"/>
      <c r="F12" s="270" t="str">
        <f>A19</f>
        <v>ARVC 12N1 Adidas</v>
      </c>
      <c r="G12" s="271"/>
      <c r="H12" s="277" t="str">
        <f>A22</f>
        <v>ARVC 13/14 White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101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159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64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163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NNM Fusion 14U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N 142 Rangers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12N1 Adidas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13/14 White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NNM Fusion 14U</v>
      </c>
      <c r="C35" s="271"/>
      <c r="D35" s="270" t="str">
        <f>A30</f>
        <v>ARVC 12N1 Adidas</v>
      </c>
      <c r="E35" s="271"/>
      <c r="F35" s="272" t="str">
        <f>A16</f>
        <v>SF Storm N 142 Rangers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SF Storm N 142 Rangers</v>
      </c>
      <c r="C36" s="271"/>
      <c r="D36" s="270" t="str">
        <f>A22</f>
        <v>ARVC 13/14 White</v>
      </c>
      <c r="E36" s="271"/>
      <c r="F36" s="272" t="str">
        <f>A13</f>
        <v>NNM Fusion 14U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NNM Fusion 14U</v>
      </c>
      <c r="C37" s="271"/>
      <c r="D37" s="270" t="str">
        <f>A31</f>
        <v>ARVC 13/14 White</v>
      </c>
      <c r="E37" s="271"/>
      <c r="F37" s="272" t="str">
        <f>A30</f>
        <v>ARVC 12N1 Adidas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SF Storm N 142 Rangers</v>
      </c>
      <c r="C38" s="271"/>
      <c r="D38" s="270" t="str">
        <f>A30</f>
        <v>ARVC 12N1 Adidas</v>
      </c>
      <c r="E38" s="271"/>
      <c r="F38" s="272" t="str">
        <f>A28</f>
        <v>NNM Fusion 14U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12N1 Adidas</v>
      </c>
      <c r="C39" s="271"/>
      <c r="D39" s="270" t="str">
        <f>A31</f>
        <v>ARVC 13/14 White</v>
      </c>
      <c r="E39" s="271"/>
      <c r="F39" s="272" t="str">
        <f>A16</f>
        <v>SF Storm N 142 Rangers</v>
      </c>
      <c r="G39" s="272"/>
    </row>
    <row r="40" spans="1:12" x14ac:dyDescent="0.2">
      <c r="A40" s="217" t="s">
        <v>45</v>
      </c>
      <c r="B40" s="270" t="str">
        <f>A13</f>
        <v>NNM Fusion 14U</v>
      </c>
      <c r="C40" s="271"/>
      <c r="D40" s="270" t="str">
        <f>A29</f>
        <v>SF Storm N 142 Rangers</v>
      </c>
      <c r="E40" s="271"/>
      <c r="F40" s="272" t="str">
        <f>A22</f>
        <v>ARVC 13/14 White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B28:C28"/>
    <mergeCell ref="D28:E28"/>
    <mergeCell ref="F28:G28"/>
    <mergeCell ref="B27:C27"/>
    <mergeCell ref="D27:E27"/>
    <mergeCell ref="F27:G27"/>
    <mergeCell ref="B26:D26"/>
    <mergeCell ref="F26:H26"/>
    <mergeCell ref="J16:J18"/>
    <mergeCell ref="K16:L18"/>
    <mergeCell ref="J19:J21"/>
    <mergeCell ref="K19:L21"/>
    <mergeCell ref="A22:A24"/>
    <mergeCell ref="H22:I24"/>
    <mergeCell ref="J22:J24"/>
    <mergeCell ref="K22:L24"/>
    <mergeCell ref="B32:C32"/>
    <mergeCell ref="D32:E32"/>
    <mergeCell ref="F32:G32"/>
    <mergeCell ref="A13:A15"/>
    <mergeCell ref="B13:C15"/>
    <mergeCell ref="A16:A18"/>
    <mergeCell ref="D16:E18"/>
    <mergeCell ref="A19:A21"/>
    <mergeCell ref="B30:C30"/>
    <mergeCell ref="D30:E30"/>
    <mergeCell ref="F30:G30"/>
    <mergeCell ref="B31:C31"/>
    <mergeCell ref="D31:E31"/>
    <mergeCell ref="F31:G31"/>
    <mergeCell ref="J13:J15"/>
    <mergeCell ref="K13:L15"/>
    <mergeCell ref="A1:L1"/>
    <mergeCell ref="A2:L2"/>
    <mergeCell ref="B12:C12"/>
    <mergeCell ref="D12:E12"/>
    <mergeCell ref="F12:G12"/>
    <mergeCell ref="A7:H7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2"/>
  <sheetViews>
    <sheetView topLeftCell="A10"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F3" s="13"/>
      <c r="G3" s="13"/>
      <c r="H3" s="46"/>
    </row>
    <row r="4" spans="1:12" s="16" customFormat="1" x14ac:dyDescent="0.2">
      <c r="A4" s="15" t="s">
        <v>16</v>
      </c>
      <c r="B4" s="16" t="s">
        <v>269</v>
      </c>
      <c r="H4" s="46"/>
    </row>
    <row r="5" spans="1:12" s="16" customFormat="1" x14ac:dyDescent="0.2">
      <c r="A5" s="15" t="s">
        <v>17</v>
      </c>
      <c r="B5" s="17" t="s">
        <v>111</v>
      </c>
      <c r="H5" s="46"/>
    </row>
    <row r="6" spans="1:12" x14ac:dyDescent="0.2">
      <c r="C6" s="8"/>
      <c r="H6" s="4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50</v>
      </c>
      <c r="D9" s="19"/>
      <c r="E9" s="19"/>
      <c r="F9" s="19"/>
      <c r="G9" s="19"/>
    </row>
    <row r="10" spans="1:12" x14ac:dyDescent="0.2">
      <c r="A10" s="19" t="s">
        <v>21</v>
      </c>
      <c r="B10" s="20">
        <v>7</v>
      </c>
      <c r="C10" s="20"/>
      <c r="D10" s="19"/>
      <c r="E10" s="19"/>
      <c r="F10" s="19"/>
      <c r="G10" s="19"/>
    </row>
    <row r="12" spans="1:12" s="41" customFormat="1" x14ac:dyDescent="0.2">
      <c r="A12" s="45" t="s">
        <v>22</v>
      </c>
      <c r="B12" s="270" t="str">
        <f>A13</f>
        <v>ARVC 13N2 Adidas</v>
      </c>
      <c r="C12" s="276"/>
      <c r="D12" s="270" t="str">
        <f>A16</f>
        <v>SF Storm 141 Tsunami</v>
      </c>
      <c r="E12" s="271"/>
      <c r="F12" s="270" t="str">
        <f>A19</f>
        <v>ARVC RA 13/14 Orange</v>
      </c>
      <c r="G12" s="271"/>
      <c r="H12" s="277" t="str">
        <f>A22</f>
        <v>SF Storm 132 Pulse</v>
      </c>
      <c r="I12" s="271"/>
      <c r="J12" s="45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167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169</v>
      </c>
      <c r="B16" s="23"/>
      <c r="C16" s="23"/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/>
      <c r="C17" s="23"/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103</v>
      </c>
      <c r="B19" s="23"/>
      <c r="C19" s="23"/>
      <c r="D19" s="23"/>
      <c r="E19" s="23"/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/>
      <c r="C20" s="23"/>
      <c r="D20" s="23"/>
      <c r="E20" s="23"/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105</v>
      </c>
      <c r="B22" s="23"/>
      <c r="C22" s="23"/>
      <c r="D22" s="23"/>
      <c r="E22" s="23"/>
      <c r="F22" s="23"/>
      <c r="G22" s="23"/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/>
      <c r="C23" s="23"/>
      <c r="D23" s="23"/>
      <c r="E23" s="23"/>
      <c r="F23" s="23"/>
      <c r="G23" s="23"/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47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44" t="s">
        <v>29</v>
      </c>
      <c r="I27" s="44" t="s">
        <v>30</v>
      </c>
      <c r="J27" s="44" t="s">
        <v>31</v>
      </c>
      <c r="K27" s="24" t="s">
        <v>32</v>
      </c>
    </row>
    <row r="28" spans="1:12" s="41" customFormat="1" ht="24" customHeight="1" x14ac:dyDescent="0.2">
      <c r="A28" s="10" t="str">
        <f>A13</f>
        <v>ARVC 13N2 Adidas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141 Tsunami</v>
      </c>
      <c r="B29" s="268"/>
      <c r="C29" s="269"/>
      <c r="D29" s="268"/>
      <c r="E29" s="269"/>
      <c r="F29" s="268"/>
      <c r="G29" s="269"/>
      <c r="H29" s="25"/>
      <c r="I29" s="42">
        <f>B16+B17+B18+F16+F17+F18+H16+H17+H18</f>
        <v>0</v>
      </c>
      <c r="J29" s="42">
        <f>C16+C17+C18+G16+G17+G18+I16+I17+I18</f>
        <v>0</v>
      </c>
      <c r="K29" s="42">
        <f>I29-J29</f>
        <v>0</v>
      </c>
    </row>
    <row r="30" spans="1:12" ht="24" customHeight="1" x14ac:dyDescent="0.2">
      <c r="A30" s="10" t="str">
        <f>A19</f>
        <v>ARVC RA 13/14 Orange</v>
      </c>
      <c r="B30" s="268"/>
      <c r="C30" s="269"/>
      <c r="D30" s="268"/>
      <c r="E30" s="269"/>
      <c r="F30" s="268"/>
      <c r="G30" s="269"/>
      <c r="H30" s="25"/>
      <c r="I30" s="42">
        <f>B19+B20+B21+D19+D20+D21+H19+H20+H21</f>
        <v>0</v>
      </c>
      <c r="J30" s="42">
        <f>C19+C20+C21+E19+E20+E21+I19+I20+I21</f>
        <v>0</v>
      </c>
      <c r="K30" s="42">
        <f>I30-J30</f>
        <v>0</v>
      </c>
    </row>
    <row r="31" spans="1:12" ht="24" customHeight="1" x14ac:dyDescent="0.2">
      <c r="A31" s="10" t="str">
        <f>A22</f>
        <v>SF Storm 132 Pulse</v>
      </c>
      <c r="B31" s="268"/>
      <c r="C31" s="269"/>
      <c r="D31" s="268"/>
      <c r="E31" s="269"/>
      <c r="F31" s="268"/>
      <c r="G31" s="269"/>
      <c r="H31" s="25"/>
      <c r="I31" s="42">
        <f>B22+B23+B24+D22+D23+D24+F22+F23+F24</f>
        <v>0</v>
      </c>
      <c r="J31" s="42">
        <f>C22+C23+C24+E22+E23+E24+G22+G23+G24</f>
        <v>0</v>
      </c>
      <c r="K31" s="42">
        <f>I31-J31</f>
        <v>0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>
        <f>SUM(I28:I31)</f>
        <v>0</v>
      </c>
      <c r="J32" s="27">
        <f>SUM(J28:J31)</f>
        <v>0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45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45" t="s">
        <v>35</v>
      </c>
      <c r="B35" s="270" t="str">
        <f>A28</f>
        <v>ARVC 13N2 Adidas</v>
      </c>
      <c r="C35" s="271"/>
      <c r="D35" s="270" t="str">
        <f>A30</f>
        <v>ARVC RA 13/14 Orange</v>
      </c>
      <c r="E35" s="271"/>
      <c r="F35" s="272" t="str">
        <f>A16</f>
        <v>SF Storm 141 Tsunami</v>
      </c>
      <c r="G35" s="272"/>
      <c r="I35" s="295"/>
      <c r="J35" s="295"/>
      <c r="K35" s="295"/>
      <c r="L35" s="295"/>
    </row>
    <row r="36" spans="1:12" ht="18" customHeight="1" x14ac:dyDescent="0.2">
      <c r="A36" s="45" t="s">
        <v>36</v>
      </c>
      <c r="B36" s="270" t="str">
        <f>A16</f>
        <v>SF Storm 141 Tsunami</v>
      </c>
      <c r="C36" s="271"/>
      <c r="D36" s="270" t="str">
        <f>A22</f>
        <v>SF Storm 132 Pulse</v>
      </c>
      <c r="E36" s="271"/>
      <c r="F36" s="272" t="str">
        <f>A13</f>
        <v>ARVC 13N2 Adidas</v>
      </c>
      <c r="G36" s="272"/>
      <c r="I36" s="28"/>
      <c r="J36" s="28"/>
      <c r="K36" s="28"/>
      <c r="L36" s="28"/>
    </row>
    <row r="37" spans="1:12" ht="18" customHeight="1" x14ac:dyDescent="0.2">
      <c r="A37" s="45" t="s">
        <v>37</v>
      </c>
      <c r="B37" s="270" t="str">
        <f>A28</f>
        <v>ARVC 13N2 Adidas</v>
      </c>
      <c r="C37" s="271"/>
      <c r="D37" s="270" t="str">
        <f>A31</f>
        <v>SF Storm 132 Pulse</v>
      </c>
      <c r="E37" s="271"/>
      <c r="F37" s="272" t="str">
        <f>A30</f>
        <v>ARVC RA 13/14 Orange</v>
      </c>
      <c r="G37" s="272"/>
      <c r="I37" s="295"/>
      <c r="J37" s="295"/>
      <c r="K37" s="295"/>
      <c r="L37" s="295"/>
    </row>
    <row r="38" spans="1:12" ht="18" customHeight="1" x14ac:dyDescent="0.2">
      <c r="A38" s="45" t="s">
        <v>43</v>
      </c>
      <c r="B38" s="270" t="str">
        <f>A29</f>
        <v>SF Storm 141 Tsunami</v>
      </c>
      <c r="C38" s="271"/>
      <c r="D38" s="270" t="str">
        <f>A30</f>
        <v>ARVC RA 13/14 Orange</v>
      </c>
      <c r="E38" s="271"/>
      <c r="F38" s="272" t="str">
        <f>A28</f>
        <v>ARVC 13N2 Adidas</v>
      </c>
      <c r="G38" s="272"/>
      <c r="I38" s="295"/>
      <c r="J38" s="295"/>
      <c r="K38" s="295"/>
      <c r="L38" s="295"/>
    </row>
    <row r="39" spans="1:12" x14ac:dyDescent="0.2">
      <c r="A39" s="45" t="s">
        <v>44</v>
      </c>
      <c r="B39" s="270" t="str">
        <f>A30</f>
        <v>ARVC RA 13/14 Orange</v>
      </c>
      <c r="C39" s="271"/>
      <c r="D39" s="270" t="str">
        <f>A31</f>
        <v>SF Storm 132 Pulse</v>
      </c>
      <c r="E39" s="271"/>
      <c r="F39" s="272" t="str">
        <f>A16</f>
        <v>SF Storm 141 Tsunami</v>
      </c>
      <c r="G39" s="272"/>
    </row>
    <row r="40" spans="1:12" x14ac:dyDescent="0.2">
      <c r="A40" s="45" t="s">
        <v>45</v>
      </c>
      <c r="B40" s="270" t="str">
        <f>A13</f>
        <v>ARVC 13N2 Adidas</v>
      </c>
      <c r="C40" s="271"/>
      <c r="D40" s="270" t="str">
        <f>A29</f>
        <v>SF Storm 141 Tsunami</v>
      </c>
      <c r="E40" s="271"/>
      <c r="F40" s="272" t="str">
        <f>A22</f>
        <v>SF Storm 132 Pulse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2"/>
  <sheetViews>
    <sheetView view="pageLayout"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269</v>
      </c>
      <c r="H4" s="54"/>
    </row>
    <row r="5" spans="1:12" s="16" customFormat="1" x14ac:dyDescent="0.2">
      <c r="A5" s="15" t="s">
        <v>17</v>
      </c>
      <c r="B5" s="53" t="s">
        <v>111</v>
      </c>
      <c r="H5" s="96"/>
    </row>
    <row r="6" spans="1:12" x14ac:dyDescent="0.2">
      <c r="C6" s="8"/>
      <c r="H6" s="9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77</v>
      </c>
      <c r="D9" s="19"/>
      <c r="E9" s="19"/>
      <c r="F9" s="19"/>
      <c r="G9" s="19"/>
    </row>
    <row r="10" spans="1:12" x14ac:dyDescent="0.2">
      <c r="A10" s="19" t="s">
        <v>21</v>
      </c>
      <c r="B10" s="20">
        <v>7</v>
      </c>
      <c r="C10" s="20"/>
      <c r="D10" s="19"/>
      <c r="E10" s="19"/>
      <c r="F10" s="19"/>
      <c r="G10" s="19"/>
    </row>
    <row r="12" spans="1:12" s="41" customFormat="1" x14ac:dyDescent="0.2">
      <c r="A12" s="97" t="s">
        <v>22</v>
      </c>
      <c r="B12" s="270" t="str">
        <f>A13</f>
        <v>SF Storm 13 Sirens</v>
      </c>
      <c r="C12" s="276"/>
      <c r="D12" s="270" t="str">
        <f>A16</f>
        <v>SEVC Premier</v>
      </c>
      <c r="E12" s="271"/>
      <c r="F12" s="270" t="str">
        <f>A19</f>
        <v>ARVC RA 13/14 Blue</v>
      </c>
      <c r="G12" s="271"/>
      <c r="H12" s="277" t="str">
        <f>A22</f>
        <v>ARVC RA 13/14 Pink</v>
      </c>
      <c r="I12" s="271"/>
      <c r="J12" s="9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119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160</v>
      </c>
      <c r="B16" s="23"/>
      <c r="C16" s="23"/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/>
      <c r="C17" s="23"/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65</v>
      </c>
      <c r="B19" s="23"/>
      <c r="C19" s="23"/>
      <c r="D19" s="23"/>
      <c r="E19" s="23"/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/>
      <c r="C20" s="23"/>
      <c r="D20" s="23"/>
      <c r="E20" s="23"/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102</v>
      </c>
      <c r="B22" s="23"/>
      <c r="C22" s="23"/>
      <c r="D22" s="23"/>
      <c r="E22" s="23"/>
      <c r="F22" s="23"/>
      <c r="G22" s="23"/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/>
      <c r="C23" s="23"/>
      <c r="D23" s="23"/>
      <c r="E23" s="23"/>
      <c r="F23" s="23"/>
      <c r="G23" s="23"/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99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98" t="s">
        <v>29</v>
      </c>
      <c r="I27" s="98" t="s">
        <v>30</v>
      </c>
      <c r="J27" s="98" t="s">
        <v>31</v>
      </c>
      <c r="K27" s="24" t="s">
        <v>32</v>
      </c>
    </row>
    <row r="28" spans="1:12" s="41" customFormat="1" ht="24" customHeight="1" x14ac:dyDescent="0.2">
      <c r="A28" s="10" t="str">
        <f>A13</f>
        <v>SF Storm 13 Sirens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SEVC Premier</v>
      </c>
      <c r="B29" s="268"/>
      <c r="C29" s="269"/>
      <c r="D29" s="268"/>
      <c r="E29" s="269"/>
      <c r="F29" s="268"/>
      <c r="G29" s="269"/>
      <c r="H29" s="25"/>
      <c r="I29" s="42">
        <f>B16+B17+B18+F16+F17+F18+H16+H17+H18</f>
        <v>0</v>
      </c>
      <c r="J29" s="42">
        <f>C16+C17+C18+G16+G17+G18+I16+I17+I18</f>
        <v>0</v>
      </c>
      <c r="K29" s="42">
        <f>I29-J29</f>
        <v>0</v>
      </c>
    </row>
    <row r="30" spans="1:12" ht="24" customHeight="1" x14ac:dyDescent="0.2">
      <c r="A30" s="10" t="str">
        <f>A19</f>
        <v>ARVC RA 13/14 Blue</v>
      </c>
      <c r="B30" s="268"/>
      <c r="C30" s="269"/>
      <c r="D30" s="268"/>
      <c r="E30" s="269"/>
      <c r="F30" s="268"/>
      <c r="G30" s="269"/>
      <c r="H30" s="25"/>
      <c r="I30" s="42">
        <f>B19+B20+B21+D19+D20+D21+H19+H20+H21</f>
        <v>0</v>
      </c>
      <c r="J30" s="42">
        <f>C19+C20+C21+E19+E20+E21+I19+I20+I21</f>
        <v>0</v>
      </c>
      <c r="K30" s="42">
        <f>I30-J30</f>
        <v>0</v>
      </c>
    </row>
    <row r="31" spans="1:12" ht="24" customHeight="1" x14ac:dyDescent="0.2">
      <c r="A31" s="10" t="str">
        <f>A22</f>
        <v>ARVC RA 13/14 Pink</v>
      </c>
      <c r="B31" s="268"/>
      <c r="C31" s="269"/>
      <c r="D31" s="268"/>
      <c r="E31" s="269"/>
      <c r="F31" s="268"/>
      <c r="G31" s="269"/>
      <c r="H31" s="25"/>
      <c r="I31" s="42">
        <f>B22+B23+B24+D22+D23+D24+F22+F23+F24</f>
        <v>0</v>
      </c>
      <c r="J31" s="42">
        <f>C22+C23+C24+E22+E23+E24+G22+G23+G24</f>
        <v>0</v>
      </c>
      <c r="K31" s="42">
        <f>I31-J31</f>
        <v>0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>
        <f>SUM(I28:I31)</f>
        <v>0</v>
      </c>
      <c r="J32" s="27">
        <f>SUM(J28:J31)</f>
        <v>0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9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97" t="s">
        <v>35</v>
      </c>
      <c r="B35" s="270" t="str">
        <f>A28</f>
        <v>SF Storm 13 Sirens</v>
      </c>
      <c r="C35" s="271"/>
      <c r="D35" s="270" t="str">
        <f>A30</f>
        <v>ARVC RA 13/14 Blue</v>
      </c>
      <c r="E35" s="271"/>
      <c r="F35" s="272" t="str">
        <f>A16</f>
        <v>SEVC Premier</v>
      </c>
      <c r="G35" s="272"/>
      <c r="I35" s="295"/>
      <c r="J35" s="295"/>
      <c r="K35" s="295"/>
      <c r="L35" s="295"/>
    </row>
    <row r="36" spans="1:12" ht="18" customHeight="1" x14ac:dyDescent="0.2">
      <c r="A36" s="97" t="s">
        <v>36</v>
      </c>
      <c r="B36" s="270" t="str">
        <f>A16</f>
        <v>SEVC Premier</v>
      </c>
      <c r="C36" s="271"/>
      <c r="D36" s="270" t="str">
        <f>A22</f>
        <v>ARVC RA 13/14 Pink</v>
      </c>
      <c r="E36" s="271"/>
      <c r="F36" s="272" t="str">
        <f>A13</f>
        <v>SF Storm 13 Sirens</v>
      </c>
      <c r="G36" s="272"/>
      <c r="I36" s="28"/>
      <c r="J36" s="28"/>
      <c r="K36" s="28"/>
      <c r="L36" s="28"/>
    </row>
    <row r="37" spans="1:12" ht="18" customHeight="1" x14ac:dyDescent="0.2">
      <c r="A37" s="97" t="s">
        <v>37</v>
      </c>
      <c r="B37" s="270" t="str">
        <f>A28</f>
        <v>SF Storm 13 Sirens</v>
      </c>
      <c r="C37" s="271"/>
      <c r="D37" s="270" t="str">
        <f>A31</f>
        <v>ARVC RA 13/14 Pink</v>
      </c>
      <c r="E37" s="271"/>
      <c r="F37" s="272" t="str">
        <f>A30</f>
        <v>ARVC RA 13/14 Blue</v>
      </c>
      <c r="G37" s="272"/>
      <c r="I37" s="295"/>
      <c r="J37" s="295"/>
      <c r="K37" s="295"/>
      <c r="L37" s="295"/>
    </row>
    <row r="38" spans="1:12" ht="18" customHeight="1" x14ac:dyDescent="0.2">
      <c r="A38" s="97" t="s">
        <v>43</v>
      </c>
      <c r="B38" s="270" t="str">
        <f>A29</f>
        <v>SEVC Premier</v>
      </c>
      <c r="C38" s="271"/>
      <c r="D38" s="270" t="str">
        <f>A30</f>
        <v>ARVC RA 13/14 Blue</v>
      </c>
      <c r="E38" s="271"/>
      <c r="F38" s="272" t="str">
        <f>A28</f>
        <v>SF Storm 13 Sirens</v>
      </c>
      <c r="G38" s="272"/>
      <c r="I38" s="295"/>
      <c r="J38" s="295"/>
      <c r="K38" s="295"/>
      <c r="L38" s="295"/>
    </row>
    <row r="39" spans="1:12" x14ac:dyDescent="0.2">
      <c r="A39" s="97" t="s">
        <v>44</v>
      </c>
      <c r="B39" s="270" t="str">
        <f>A30</f>
        <v>ARVC RA 13/14 Blue</v>
      </c>
      <c r="C39" s="271"/>
      <c r="D39" s="270" t="str">
        <f>A31</f>
        <v>ARVC RA 13/14 Pink</v>
      </c>
      <c r="E39" s="271"/>
      <c r="F39" s="272" t="str">
        <f>A16</f>
        <v>SEVC Premier</v>
      </c>
      <c r="G39" s="272"/>
    </row>
    <row r="40" spans="1:12" x14ac:dyDescent="0.2">
      <c r="A40" s="97" t="s">
        <v>45</v>
      </c>
      <c r="B40" s="270" t="str">
        <f>A13</f>
        <v>SF Storm 13 Sirens</v>
      </c>
      <c r="C40" s="271"/>
      <c r="D40" s="270" t="str">
        <f>A29</f>
        <v>SEVC Premier</v>
      </c>
      <c r="E40" s="271"/>
      <c r="F40" s="272" t="str">
        <f>A22</f>
        <v>ARVC RA 13/14 Pink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96"/>
    </row>
  </sheetData>
  <mergeCells count="70">
    <mergeCell ref="I35:L35"/>
    <mergeCell ref="B26:D26"/>
    <mergeCell ref="F26:H26"/>
    <mergeCell ref="B36:C36"/>
    <mergeCell ref="D36:E36"/>
    <mergeCell ref="F36:G36"/>
    <mergeCell ref="B32:C32"/>
    <mergeCell ref="D32:E32"/>
    <mergeCell ref="F32:G32"/>
    <mergeCell ref="F30:G30"/>
    <mergeCell ref="B31:C31"/>
    <mergeCell ref="D31:E31"/>
    <mergeCell ref="F31:G31"/>
    <mergeCell ref="B35:C35"/>
    <mergeCell ref="D35:E35"/>
    <mergeCell ref="F35:G35"/>
    <mergeCell ref="J13:J15"/>
    <mergeCell ref="K13:L15"/>
    <mergeCell ref="A13:A15"/>
    <mergeCell ref="B13:C15"/>
    <mergeCell ref="A16:A18"/>
    <mergeCell ref="D16:E18"/>
    <mergeCell ref="J16:J18"/>
    <mergeCell ref="K16:L18"/>
    <mergeCell ref="A1:L1"/>
    <mergeCell ref="A2:L2"/>
    <mergeCell ref="B12:C12"/>
    <mergeCell ref="D12:E12"/>
    <mergeCell ref="F12:G12"/>
    <mergeCell ref="A7:H7"/>
    <mergeCell ref="H12:I12"/>
    <mergeCell ref="K12:L12"/>
    <mergeCell ref="J19:J21"/>
    <mergeCell ref="K19:L21"/>
    <mergeCell ref="A22:A24"/>
    <mergeCell ref="H22:I24"/>
    <mergeCell ref="J22:J24"/>
    <mergeCell ref="K22:L24"/>
    <mergeCell ref="A19:A21"/>
    <mergeCell ref="I26:J26"/>
    <mergeCell ref="B29:C29"/>
    <mergeCell ref="D29:E29"/>
    <mergeCell ref="F29:G29"/>
    <mergeCell ref="B34:C34"/>
    <mergeCell ref="D34:E34"/>
    <mergeCell ref="F34:G34"/>
    <mergeCell ref="I34:L34"/>
    <mergeCell ref="B28:C28"/>
    <mergeCell ref="D28:E28"/>
    <mergeCell ref="F28:G28"/>
    <mergeCell ref="B27:C27"/>
    <mergeCell ref="D27:E27"/>
    <mergeCell ref="F27:G27"/>
    <mergeCell ref="B30:C30"/>
    <mergeCell ref="D30:E30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2"/>
  <sheetViews>
    <sheetView view="pageLayout"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185</v>
      </c>
      <c r="H4" s="54"/>
    </row>
    <row r="5" spans="1:12" s="16" customFormat="1" x14ac:dyDescent="0.2">
      <c r="A5" s="15" t="s">
        <v>17</v>
      </c>
      <c r="B5" s="53" t="s">
        <v>111</v>
      </c>
      <c r="H5" s="46"/>
    </row>
    <row r="6" spans="1:12" x14ac:dyDescent="0.2">
      <c r="C6" s="8"/>
      <c r="H6" s="4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112</v>
      </c>
      <c r="D9" s="19"/>
      <c r="E9" s="19"/>
      <c r="F9" s="19"/>
      <c r="G9" s="19"/>
    </row>
    <row r="10" spans="1:12" x14ac:dyDescent="0.2">
      <c r="A10" s="19" t="s">
        <v>21</v>
      </c>
      <c r="B10" s="20">
        <v>6</v>
      </c>
      <c r="C10" s="20"/>
      <c r="D10" s="19"/>
      <c r="E10" s="19"/>
      <c r="F10" s="19"/>
      <c r="G10" s="19"/>
    </row>
    <row r="12" spans="1:12" s="41" customFormat="1" x14ac:dyDescent="0.2">
      <c r="A12" s="45" t="s">
        <v>22</v>
      </c>
      <c r="B12" s="270" t="str">
        <f>A13</f>
        <v>Warriors 14/15</v>
      </c>
      <c r="C12" s="276"/>
      <c r="D12" s="270" t="str">
        <f>A16</f>
        <v>Las Cruces Digz</v>
      </c>
      <c r="E12" s="271"/>
      <c r="F12" s="270" t="str">
        <f>A19</f>
        <v>ARVC 13R1 Adidas</v>
      </c>
      <c r="G12" s="271"/>
      <c r="H12" s="277" t="str">
        <f>A22</f>
        <v>ARVC RA 13/14 Grey</v>
      </c>
      <c r="I12" s="271"/>
      <c r="J12" s="45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168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170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12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104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47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44" t="s">
        <v>29</v>
      </c>
      <c r="I27" s="44" t="s">
        <v>30</v>
      </c>
      <c r="J27" s="44" t="s">
        <v>31</v>
      </c>
      <c r="K27" s="24" t="s">
        <v>32</v>
      </c>
    </row>
    <row r="28" spans="1:12" s="41" customFormat="1" ht="24" customHeight="1" x14ac:dyDescent="0.2">
      <c r="A28" s="10" t="str">
        <f>A13</f>
        <v>Warriors 14/15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Las Cruces Digz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13R1 Adidas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13/14 Grey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45" t="s">
        <v>35</v>
      </c>
      <c r="B35" s="270" t="str">
        <f>A28</f>
        <v>Warriors 14/15</v>
      </c>
      <c r="C35" s="271"/>
      <c r="D35" s="270" t="str">
        <f>A30</f>
        <v>ARVC 13R1 Adidas</v>
      </c>
      <c r="E35" s="271"/>
      <c r="F35" s="272" t="str">
        <f>A16</f>
        <v>Las Cruces Digz</v>
      </c>
      <c r="G35" s="272"/>
      <c r="I35" s="295"/>
      <c r="J35" s="295"/>
      <c r="K35" s="295"/>
      <c r="L35" s="295"/>
    </row>
    <row r="36" spans="1:12" ht="18" customHeight="1" x14ac:dyDescent="0.2">
      <c r="A36" s="45" t="s">
        <v>36</v>
      </c>
      <c r="B36" s="270" t="str">
        <f>A16</f>
        <v>Las Cruces Digz</v>
      </c>
      <c r="C36" s="271"/>
      <c r="D36" s="270" t="str">
        <f>A22</f>
        <v>ARVC RA 13/14 Grey</v>
      </c>
      <c r="E36" s="271"/>
      <c r="F36" s="272" t="str">
        <f>A13</f>
        <v>Warriors 14/15</v>
      </c>
      <c r="G36" s="272"/>
      <c r="I36" s="28"/>
      <c r="J36" s="28"/>
      <c r="K36" s="28"/>
      <c r="L36" s="28"/>
    </row>
    <row r="37" spans="1:12" ht="18" customHeight="1" x14ac:dyDescent="0.2">
      <c r="A37" s="45" t="s">
        <v>37</v>
      </c>
      <c r="B37" s="270" t="str">
        <f>A28</f>
        <v>Warriors 14/15</v>
      </c>
      <c r="C37" s="271"/>
      <c r="D37" s="270" t="str">
        <f>A31</f>
        <v>ARVC RA 13/14 Grey</v>
      </c>
      <c r="E37" s="271"/>
      <c r="F37" s="272" t="str">
        <f>A30</f>
        <v>ARVC 13R1 Adidas</v>
      </c>
      <c r="G37" s="272"/>
      <c r="I37" s="295"/>
      <c r="J37" s="295"/>
      <c r="K37" s="295"/>
      <c r="L37" s="295"/>
    </row>
    <row r="38" spans="1:12" ht="18" customHeight="1" x14ac:dyDescent="0.2">
      <c r="A38" s="45" t="s">
        <v>43</v>
      </c>
      <c r="B38" s="270" t="str">
        <f>A29</f>
        <v>Las Cruces Digz</v>
      </c>
      <c r="C38" s="271"/>
      <c r="D38" s="270" t="str">
        <f>A30</f>
        <v>ARVC 13R1 Adidas</v>
      </c>
      <c r="E38" s="271"/>
      <c r="F38" s="272" t="str">
        <f>A28</f>
        <v>Warriors 14/15</v>
      </c>
      <c r="G38" s="272"/>
      <c r="I38" s="295"/>
      <c r="J38" s="295"/>
      <c r="K38" s="295"/>
      <c r="L38" s="295"/>
    </row>
    <row r="39" spans="1:12" x14ac:dyDescent="0.2">
      <c r="A39" s="45" t="s">
        <v>44</v>
      </c>
      <c r="B39" s="270" t="str">
        <f>A30</f>
        <v>ARVC 13R1 Adidas</v>
      </c>
      <c r="C39" s="271"/>
      <c r="D39" s="270" t="str">
        <f>A31</f>
        <v>ARVC RA 13/14 Grey</v>
      </c>
      <c r="E39" s="271"/>
      <c r="F39" s="272" t="str">
        <f>A16</f>
        <v>Las Cruces Digz</v>
      </c>
      <c r="G39" s="272"/>
    </row>
    <row r="40" spans="1:12" x14ac:dyDescent="0.2">
      <c r="A40" s="45" t="s">
        <v>45</v>
      </c>
      <c r="B40" s="270" t="str">
        <f>A13</f>
        <v>Warriors 14/15</v>
      </c>
      <c r="C40" s="271"/>
      <c r="D40" s="270" t="str">
        <f>A29</f>
        <v>Las Cruces Digz</v>
      </c>
      <c r="E40" s="271"/>
      <c r="F40" s="272" t="str">
        <f>A22</f>
        <v>ARVC RA 13/14 Grey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I177"/>
  <sheetViews>
    <sheetView view="pageLayout" workbookViewId="0">
      <selection activeCell="B32" sqref="B32"/>
    </sheetView>
  </sheetViews>
  <sheetFormatPr baseColWidth="10" defaultRowHeight="16" x14ac:dyDescent="0.2"/>
  <cols>
    <col min="1" max="1" width="20.6640625" customWidth="1"/>
    <col min="2" max="2" width="29.6640625" customWidth="1"/>
    <col min="3" max="4" width="31.6640625" customWidth="1"/>
    <col min="5" max="5" width="31.6640625" style="8" customWidth="1"/>
    <col min="6" max="7" width="31.6640625" customWidth="1"/>
    <col min="8" max="8" width="29.6640625" customWidth="1"/>
    <col min="9" max="9" width="20.6640625" customWidth="1"/>
    <col min="10" max="256" width="8.83203125" customWidth="1"/>
    <col min="257" max="257" width="20.6640625" customWidth="1"/>
    <col min="258" max="258" width="29.6640625" customWidth="1"/>
    <col min="259" max="263" width="31.6640625" customWidth="1"/>
    <col min="264" max="264" width="29.6640625" customWidth="1"/>
    <col min="265" max="265" width="20.6640625" customWidth="1"/>
    <col min="266" max="512" width="8.83203125" customWidth="1"/>
    <col min="513" max="513" width="20.6640625" customWidth="1"/>
    <col min="514" max="514" width="29.6640625" customWidth="1"/>
    <col min="515" max="519" width="31.6640625" customWidth="1"/>
    <col min="520" max="520" width="29.6640625" customWidth="1"/>
    <col min="521" max="521" width="20.6640625" customWidth="1"/>
    <col min="522" max="768" width="8.83203125" customWidth="1"/>
    <col min="769" max="769" width="20.6640625" customWidth="1"/>
    <col min="770" max="770" width="29.6640625" customWidth="1"/>
    <col min="771" max="775" width="31.6640625" customWidth="1"/>
    <col min="776" max="776" width="29.6640625" customWidth="1"/>
    <col min="777" max="777" width="20.6640625" customWidth="1"/>
    <col min="778" max="1024" width="8.83203125" customWidth="1"/>
    <col min="1025" max="1025" width="20.6640625" customWidth="1"/>
    <col min="1026" max="1026" width="29.6640625" customWidth="1"/>
    <col min="1027" max="1031" width="31.6640625" customWidth="1"/>
    <col min="1032" max="1032" width="29.6640625" customWidth="1"/>
    <col min="1033" max="1033" width="20.6640625" customWidth="1"/>
    <col min="1034" max="1280" width="8.83203125" customWidth="1"/>
    <col min="1281" max="1281" width="20.6640625" customWidth="1"/>
    <col min="1282" max="1282" width="29.6640625" customWidth="1"/>
    <col min="1283" max="1287" width="31.6640625" customWidth="1"/>
    <col min="1288" max="1288" width="29.6640625" customWidth="1"/>
    <col min="1289" max="1289" width="20.6640625" customWidth="1"/>
    <col min="1290" max="1536" width="8.83203125" customWidth="1"/>
    <col min="1537" max="1537" width="20.6640625" customWidth="1"/>
    <col min="1538" max="1538" width="29.6640625" customWidth="1"/>
    <col min="1539" max="1543" width="31.6640625" customWidth="1"/>
    <col min="1544" max="1544" width="29.6640625" customWidth="1"/>
    <col min="1545" max="1545" width="20.6640625" customWidth="1"/>
    <col min="1546" max="1792" width="8.83203125" customWidth="1"/>
    <col min="1793" max="1793" width="20.6640625" customWidth="1"/>
    <col min="1794" max="1794" width="29.6640625" customWidth="1"/>
    <col min="1795" max="1799" width="31.6640625" customWidth="1"/>
    <col min="1800" max="1800" width="29.6640625" customWidth="1"/>
    <col min="1801" max="1801" width="20.6640625" customWidth="1"/>
    <col min="1802" max="2048" width="8.83203125" customWidth="1"/>
    <col min="2049" max="2049" width="20.6640625" customWidth="1"/>
    <col min="2050" max="2050" width="29.6640625" customWidth="1"/>
    <col min="2051" max="2055" width="31.6640625" customWidth="1"/>
    <col min="2056" max="2056" width="29.6640625" customWidth="1"/>
    <col min="2057" max="2057" width="20.6640625" customWidth="1"/>
    <col min="2058" max="2304" width="8.83203125" customWidth="1"/>
    <col min="2305" max="2305" width="20.6640625" customWidth="1"/>
    <col min="2306" max="2306" width="29.6640625" customWidth="1"/>
    <col min="2307" max="2311" width="31.6640625" customWidth="1"/>
    <col min="2312" max="2312" width="29.6640625" customWidth="1"/>
    <col min="2313" max="2313" width="20.6640625" customWidth="1"/>
    <col min="2314" max="2560" width="8.83203125" customWidth="1"/>
    <col min="2561" max="2561" width="20.6640625" customWidth="1"/>
    <col min="2562" max="2562" width="29.6640625" customWidth="1"/>
    <col min="2563" max="2567" width="31.6640625" customWidth="1"/>
    <col min="2568" max="2568" width="29.6640625" customWidth="1"/>
    <col min="2569" max="2569" width="20.6640625" customWidth="1"/>
    <col min="2570" max="2816" width="8.83203125" customWidth="1"/>
    <col min="2817" max="2817" width="20.6640625" customWidth="1"/>
    <col min="2818" max="2818" width="29.6640625" customWidth="1"/>
    <col min="2819" max="2823" width="31.6640625" customWidth="1"/>
    <col min="2824" max="2824" width="29.6640625" customWidth="1"/>
    <col min="2825" max="2825" width="20.6640625" customWidth="1"/>
    <col min="2826" max="3072" width="8.83203125" customWidth="1"/>
    <col min="3073" max="3073" width="20.6640625" customWidth="1"/>
    <col min="3074" max="3074" width="29.6640625" customWidth="1"/>
    <col min="3075" max="3079" width="31.6640625" customWidth="1"/>
    <col min="3080" max="3080" width="29.6640625" customWidth="1"/>
    <col min="3081" max="3081" width="20.6640625" customWidth="1"/>
    <col min="3082" max="3328" width="8.83203125" customWidth="1"/>
    <col min="3329" max="3329" width="20.6640625" customWidth="1"/>
    <col min="3330" max="3330" width="29.6640625" customWidth="1"/>
    <col min="3331" max="3335" width="31.6640625" customWidth="1"/>
    <col min="3336" max="3336" width="29.6640625" customWidth="1"/>
    <col min="3337" max="3337" width="20.6640625" customWidth="1"/>
    <col min="3338" max="3584" width="8.83203125" customWidth="1"/>
    <col min="3585" max="3585" width="20.6640625" customWidth="1"/>
    <col min="3586" max="3586" width="29.6640625" customWidth="1"/>
    <col min="3587" max="3591" width="31.6640625" customWidth="1"/>
    <col min="3592" max="3592" width="29.6640625" customWidth="1"/>
    <col min="3593" max="3593" width="20.6640625" customWidth="1"/>
    <col min="3594" max="3840" width="8.83203125" customWidth="1"/>
    <col min="3841" max="3841" width="20.6640625" customWidth="1"/>
    <col min="3842" max="3842" width="29.6640625" customWidth="1"/>
    <col min="3843" max="3847" width="31.6640625" customWidth="1"/>
    <col min="3848" max="3848" width="29.6640625" customWidth="1"/>
    <col min="3849" max="3849" width="20.6640625" customWidth="1"/>
    <col min="3850" max="4096" width="8.83203125" customWidth="1"/>
    <col min="4097" max="4097" width="20.6640625" customWidth="1"/>
    <col min="4098" max="4098" width="29.6640625" customWidth="1"/>
    <col min="4099" max="4103" width="31.6640625" customWidth="1"/>
    <col min="4104" max="4104" width="29.6640625" customWidth="1"/>
    <col min="4105" max="4105" width="20.6640625" customWidth="1"/>
    <col min="4106" max="4352" width="8.83203125" customWidth="1"/>
    <col min="4353" max="4353" width="20.6640625" customWidth="1"/>
    <col min="4354" max="4354" width="29.6640625" customWidth="1"/>
    <col min="4355" max="4359" width="31.6640625" customWidth="1"/>
    <col min="4360" max="4360" width="29.6640625" customWidth="1"/>
    <col min="4361" max="4361" width="20.6640625" customWidth="1"/>
    <col min="4362" max="4608" width="8.83203125" customWidth="1"/>
    <col min="4609" max="4609" width="20.6640625" customWidth="1"/>
    <col min="4610" max="4610" width="29.6640625" customWidth="1"/>
    <col min="4611" max="4615" width="31.6640625" customWidth="1"/>
    <col min="4616" max="4616" width="29.6640625" customWidth="1"/>
    <col min="4617" max="4617" width="20.6640625" customWidth="1"/>
    <col min="4618" max="4864" width="8.83203125" customWidth="1"/>
    <col min="4865" max="4865" width="20.6640625" customWidth="1"/>
    <col min="4866" max="4866" width="29.6640625" customWidth="1"/>
    <col min="4867" max="4871" width="31.6640625" customWidth="1"/>
    <col min="4872" max="4872" width="29.6640625" customWidth="1"/>
    <col min="4873" max="4873" width="20.6640625" customWidth="1"/>
    <col min="4874" max="5120" width="8.83203125" customWidth="1"/>
    <col min="5121" max="5121" width="20.6640625" customWidth="1"/>
    <col min="5122" max="5122" width="29.6640625" customWidth="1"/>
    <col min="5123" max="5127" width="31.6640625" customWidth="1"/>
    <col min="5128" max="5128" width="29.6640625" customWidth="1"/>
    <col min="5129" max="5129" width="20.6640625" customWidth="1"/>
    <col min="5130" max="5376" width="8.83203125" customWidth="1"/>
    <col min="5377" max="5377" width="20.6640625" customWidth="1"/>
    <col min="5378" max="5378" width="29.6640625" customWidth="1"/>
    <col min="5379" max="5383" width="31.6640625" customWidth="1"/>
    <col min="5384" max="5384" width="29.6640625" customWidth="1"/>
    <col min="5385" max="5385" width="20.6640625" customWidth="1"/>
    <col min="5386" max="5632" width="8.83203125" customWidth="1"/>
    <col min="5633" max="5633" width="20.6640625" customWidth="1"/>
    <col min="5634" max="5634" width="29.6640625" customWidth="1"/>
    <col min="5635" max="5639" width="31.6640625" customWidth="1"/>
    <col min="5640" max="5640" width="29.6640625" customWidth="1"/>
    <col min="5641" max="5641" width="20.6640625" customWidth="1"/>
    <col min="5642" max="5888" width="8.83203125" customWidth="1"/>
    <col min="5889" max="5889" width="20.6640625" customWidth="1"/>
    <col min="5890" max="5890" width="29.6640625" customWidth="1"/>
    <col min="5891" max="5895" width="31.6640625" customWidth="1"/>
    <col min="5896" max="5896" width="29.6640625" customWidth="1"/>
    <col min="5897" max="5897" width="20.6640625" customWidth="1"/>
    <col min="5898" max="6144" width="8.83203125" customWidth="1"/>
    <col min="6145" max="6145" width="20.6640625" customWidth="1"/>
    <col min="6146" max="6146" width="29.6640625" customWidth="1"/>
    <col min="6147" max="6151" width="31.6640625" customWidth="1"/>
    <col min="6152" max="6152" width="29.6640625" customWidth="1"/>
    <col min="6153" max="6153" width="20.6640625" customWidth="1"/>
    <col min="6154" max="6400" width="8.83203125" customWidth="1"/>
    <col min="6401" max="6401" width="20.6640625" customWidth="1"/>
    <col min="6402" max="6402" width="29.6640625" customWidth="1"/>
    <col min="6403" max="6407" width="31.6640625" customWidth="1"/>
    <col min="6408" max="6408" width="29.6640625" customWidth="1"/>
    <col min="6409" max="6409" width="20.6640625" customWidth="1"/>
    <col min="6410" max="6656" width="8.83203125" customWidth="1"/>
    <col min="6657" max="6657" width="20.6640625" customWidth="1"/>
    <col min="6658" max="6658" width="29.6640625" customWidth="1"/>
    <col min="6659" max="6663" width="31.6640625" customWidth="1"/>
    <col min="6664" max="6664" width="29.6640625" customWidth="1"/>
    <col min="6665" max="6665" width="20.6640625" customWidth="1"/>
    <col min="6666" max="6912" width="8.83203125" customWidth="1"/>
    <col min="6913" max="6913" width="20.6640625" customWidth="1"/>
    <col min="6914" max="6914" width="29.6640625" customWidth="1"/>
    <col min="6915" max="6919" width="31.6640625" customWidth="1"/>
    <col min="6920" max="6920" width="29.6640625" customWidth="1"/>
    <col min="6921" max="6921" width="20.6640625" customWidth="1"/>
    <col min="6922" max="7168" width="8.83203125" customWidth="1"/>
    <col min="7169" max="7169" width="20.6640625" customWidth="1"/>
    <col min="7170" max="7170" width="29.6640625" customWidth="1"/>
    <col min="7171" max="7175" width="31.6640625" customWidth="1"/>
    <col min="7176" max="7176" width="29.6640625" customWidth="1"/>
    <col min="7177" max="7177" width="20.6640625" customWidth="1"/>
    <col min="7178" max="7424" width="8.83203125" customWidth="1"/>
    <col min="7425" max="7425" width="20.6640625" customWidth="1"/>
    <col min="7426" max="7426" width="29.6640625" customWidth="1"/>
    <col min="7427" max="7431" width="31.6640625" customWidth="1"/>
    <col min="7432" max="7432" width="29.6640625" customWidth="1"/>
    <col min="7433" max="7433" width="20.6640625" customWidth="1"/>
    <col min="7434" max="7680" width="8.83203125" customWidth="1"/>
    <col min="7681" max="7681" width="20.6640625" customWidth="1"/>
    <col min="7682" max="7682" width="29.6640625" customWidth="1"/>
    <col min="7683" max="7687" width="31.6640625" customWidth="1"/>
    <col min="7688" max="7688" width="29.6640625" customWidth="1"/>
    <col min="7689" max="7689" width="20.6640625" customWidth="1"/>
    <col min="7690" max="7936" width="8.83203125" customWidth="1"/>
    <col min="7937" max="7937" width="20.6640625" customWidth="1"/>
    <col min="7938" max="7938" width="29.6640625" customWidth="1"/>
    <col min="7939" max="7943" width="31.6640625" customWidth="1"/>
    <col min="7944" max="7944" width="29.6640625" customWidth="1"/>
    <col min="7945" max="7945" width="20.6640625" customWidth="1"/>
    <col min="7946" max="8192" width="8.83203125" customWidth="1"/>
    <col min="8193" max="8193" width="20.6640625" customWidth="1"/>
    <col min="8194" max="8194" width="29.6640625" customWidth="1"/>
    <col min="8195" max="8199" width="31.6640625" customWidth="1"/>
    <col min="8200" max="8200" width="29.6640625" customWidth="1"/>
    <col min="8201" max="8201" width="20.6640625" customWidth="1"/>
    <col min="8202" max="8448" width="8.83203125" customWidth="1"/>
    <col min="8449" max="8449" width="20.6640625" customWidth="1"/>
    <col min="8450" max="8450" width="29.6640625" customWidth="1"/>
    <col min="8451" max="8455" width="31.6640625" customWidth="1"/>
    <col min="8456" max="8456" width="29.6640625" customWidth="1"/>
    <col min="8457" max="8457" width="20.6640625" customWidth="1"/>
    <col min="8458" max="8704" width="8.83203125" customWidth="1"/>
    <col min="8705" max="8705" width="20.6640625" customWidth="1"/>
    <col min="8706" max="8706" width="29.6640625" customWidth="1"/>
    <col min="8707" max="8711" width="31.6640625" customWidth="1"/>
    <col min="8712" max="8712" width="29.6640625" customWidth="1"/>
    <col min="8713" max="8713" width="20.6640625" customWidth="1"/>
    <col min="8714" max="8960" width="8.83203125" customWidth="1"/>
    <col min="8961" max="8961" width="20.6640625" customWidth="1"/>
    <col min="8962" max="8962" width="29.6640625" customWidth="1"/>
    <col min="8963" max="8967" width="31.6640625" customWidth="1"/>
    <col min="8968" max="8968" width="29.6640625" customWidth="1"/>
    <col min="8969" max="8969" width="20.6640625" customWidth="1"/>
    <col min="8970" max="9216" width="8.83203125" customWidth="1"/>
    <col min="9217" max="9217" width="20.6640625" customWidth="1"/>
    <col min="9218" max="9218" width="29.6640625" customWidth="1"/>
    <col min="9219" max="9223" width="31.6640625" customWidth="1"/>
    <col min="9224" max="9224" width="29.6640625" customWidth="1"/>
    <col min="9225" max="9225" width="20.6640625" customWidth="1"/>
    <col min="9226" max="9472" width="8.83203125" customWidth="1"/>
    <col min="9473" max="9473" width="20.6640625" customWidth="1"/>
    <col min="9474" max="9474" width="29.6640625" customWidth="1"/>
    <col min="9475" max="9479" width="31.6640625" customWidth="1"/>
    <col min="9480" max="9480" width="29.6640625" customWidth="1"/>
    <col min="9481" max="9481" width="20.6640625" customWidth="1"/>
    <col min="9482" max="9728" width="8.83203125" customWidth="1"/>
    <col min="9729" max="9729" width="20.6640625" customWidth="1"/>
    <col min="9730" max="9730" width="29.6640625" customWidth="1"/>
    <col min="9731" max="9735" width="31.6640625" customWidth="1"/>
    <col min="9736" max="9736" width="29.6640625" customWidth="1"/>
    <col min="9737" max="9737" width="20.6640625" customWidth="1"/>
    <col min="9738" max="9984" width="8.83203125" customWidth="1"/>
    <col min="9985" max="9985" width="20.6640625" customWidth="1"/>
    <col min="9986" max="9986" width="29.6640625" customWidth="1"/>
    <col min="9987" max="9991" width="31.6640625" customWidth="1"/>
    <col min="9992" max="9992" width="29.6640625" customWidth="1"/>
    <col min="9993" max="9993" width="20.6640625" customWidth="1"/>
    <col min="9994" max="10240" width="8.83203125" customWidth="1"/>
    <col min="10241" max="10241" width="20.6640625" customWidth="1"/>
    <col min="10242" max="10242" width="29.6640625" customWidth="1"/>
    <col min="10243" max="10247" width="31.6640625" customWidth="1"/>
    <col min="10248" max="10248" width="29.6640625" customWidth="1"/>
    <col min="10249" max="10249" width="20.6640625" customWidth="1"/>
    <col min="10250" max="10496" width="8.83203125" customWidth="1"/>
    <col min="10497" max="10497" width="20.6640625" customWidth="1"/>
    <col min="10498" max="10498" width="29.6640625" customWidth="1"/>
    <col min="10499" max="10503" width="31.6640625" customWidth="1"/>
    <col min="10504" max="10504" width="29.6640625" customWidth="1"/>
    <col min="10505" max="10505" width="20.6640625" customWidth="1"/>
    <col min="10506" max="10752" width="8.83203125" customWidth="1"/>
    <col min="10753" max="10753" width="20.6640625" customWidth="1"/>
    <col min="10754" max="10754" width="29.6640625" customWidth="1"/>
    <col min="10755" max="10759" width="31.6640625" customWidth="1"/>
    <col min="10760" max="10760" width="29.6640625" customWidth="1"/>
    <col min="10761" max="10761" width="20.6640625" customWidth="1"/>
    <col min="10762" max="11008" width="8.83203125" customWidth="1"/>
    <col min="11009" max="11009" width="20.6640625" customWidth="1"/>
    <col min="11010" max="11010" width="29.6640625" customWidth="1"/>
    <col min="11011" max="11015" width="31.6640625" customWidth="1"/>
    <col min="11016" max="11016" width="29.6640625" customWidth="1"/>
    <col min="11017" max="11017" width="20.6640625" customWidth="1"/>
    <col min="11018" max="11264" width="8.83203125" customWidth="1"/>
    <col min="11265" max="11265" width="20.6640625" customWidth="1"/>
    <col min="11266" max="11266" width="29.6640625" customWidth="1"/>
    <col min="11267" max="11271" width="31.6640625" customWidth="1"/>
    <col min="11272" max="11272" width="29.6640625" customWidth="1"/>
    <col min="11273" max="11273" width="20.6640625" customWidth="1"/>
    <col min="11274" max="11520" width="8.83203125" customWidth="1"/>
    <col min="11521" max="11521" width="20.6640625" customWidth="1"/>
    <col min="11522" max="11522" width="29.6640625" customWidth="1"/>
    <col min="11523" max="11527" width="31.6640625" customWidth="1"/>
    <col min="11528" max="11528" width="29.6640625" customWidth="1"/>
    <col min="11529" max="11529" width="20.6640625" customWidth="1"/>
    <col min="11530" max="11776" width="8.83203125" customWidth="1"/>
    <col min="11777" max="11777" width="20.6640625" customWidth="1"/>
    <col min="11778" max="11778" width="29.6640625" customWidth="1"/>
    <col min="11779" max="11783" width="31.6640625" customWidth="1"/>
    <col min="11784" max="11784" width="29.6640625" customWidth="1"/>
    <col min="11785" max="11785" width="20.6640625" customWidth="1"/>
    <col min="11786" max="12032" width="8.83203125" customWidth="1"/>
    <col min="12033" max="12033" width="20.6640625" customWidth="1"/>
    <col min="12034" max="12034" width="29.6640625" customWidth="1"/>
    <col min="12035" max="12039" width="31.6640625" customWidth="1"/>
    <col min="12040" max="12040" width="29.6640625" customWidth="1"/>
    <col min="12041" max="12041" width="20.6640625" customWidth="1"/>
    <col min="12042" max="12288" width="8.83203125" customWidth="1"/>
    <col min="12289" max="12289" width="20.6640625" customWidth="1"/>
    <col min="12290" max="12290" width="29.6640625" customWidth="1"/>
    <col min="12291" max="12295" width="31.6640625" customWidth="1"/>
    <col min="12296" max="12296" width="29.6640625" customWidth="1"/>
    <col min="12297" max="12297" width="20.6640625" customWidth="1"/>
    <col min="12298" max="12544" width="8.83203125" customWidth="1"/>
    <col min="12545" max="12545" width="20.6640625" customWidth="1"/>
    <col min="12546" max="12546" width="29.6640625" customWidth="1"/>
    <col min="12547" max="12551" width="31.6640625" customWidth="1"/>
    <col min="12552" max="12552" width="29.6640625" customWidth="1"/>
    <col min="12553" max="12553" width="20.6640625" customWidth="1"/>
    <col min="12554" max="12800" width="8.83203125" customWidth="1"/>
    <col min="12801" max="12801" width="20.6640625" customWidth="1"/>
    <col min="12802" max="12802" width="29.6640625" customWidth="1"/>
    <col min="12803" max="12807" width="31.6640625" customWidth="1"/>
    <col min="12808" max="12808" width="29.6640625" customWidth="1"/>
    <col min="12809" max="12809" width="20.6640625" customWidth="1"/>
    <col min="12810" max="13056" width="8.83203125" customWidth="1"/>
    <col min="13057" max="13057" width="20.6640625" customWidth="1"/>
    <col min="13058" max="13058" width="29.6640625" customWidth="1"/>
    <col min="13059" max="13063" width="31.6640625" customWidth="1"/>
    <col min="13064" max="13064" width="29.6640625" customWidth="1"/>
    <col min="13065" max="13065" width="20.6640625" customWidth="1"/>
    <col min="13066" max="13312" width="8.83203125" customWidth="1"/>
    <col min="13313" max="13313" width="20.6640625" customWidth="1"/>
    <col min="13314" max="13314" width="29.6640625" customWidth="1"/>
    <col min="13315" max="13319" width="31.6640625" customWidth="1"/>
    <col min="13320" max="13320" width="29.6640625" customWidth="1"/>
    <col min="13321" max="13321" width="20.6640625" customWidth="1"/>
    <col min="13322" max="13568" width="8.83203125" customWidth="1"/>
    <col min="13569" max="13569" width="20.6640625" customWidth="1"/>
    <col min="13570" max="13570" width="29.6640625" customWidth="1"/>
    <col min="13571" max="13575" width="31.6640625" customWidth="1"/>
    <col min="13576" max="13576" width="29.6640625" customWidth="1"/>
    <col min="13577" max="13577" width="20.6640625" customWidth="1"/>
    <col min="13578" max="13824" width="8.83203125" customWidth="1"/>
    <col min="13825" max="13825" width="20.6640625" customWidth="1"/>
    <col min="13826" max="13826" width="29.6640625" customWidth="1"/>
    <col min="13827" max="13831" width="31.6640625" customWidth="1"/>
    <col min="13832" max="13832" width="29.6640625" customWidth="1"/>
    <col min="13833" max="13833" width="20.6640625" customWidth="1"/>
    <col min="13834" max="14080" width="8.83203125" customWidth="1"/>
    <col min="14081" max="14081" width="20.6640625" customWidth="1"/>
    <col min="14082" max="14082" width="29.6640625" customWidth="1"/>
    <col min="14083" max="14087" width="31.6640625" customWidth="1"/>
    <col min="14088" max="14088" width="29.6640625" customWidth="1"/>
    <col min="14089" max="14089" width="20.6640625" customWidth="1"/>
    <col min="14090" max="14336" width="8.83203125" customWidth="1"/>
    <col min="14337" max="14337" width="20.6640625" customWidth="1"/>
    <col min="14338" max="14338" width="29.6640625" customWidth="1"/>
    <col min="14339" max="14343" width="31.6640625" customWidth="1"/>
    <col min="14344" max="14344" width="29.6640625" customWidth="1"/>
    <col min="14345" max="14345" width="20.6640625" customWidth="1"/>
    <col min="14346" max="14592" width="8.83203125" customWidth="1"/>
    <col min="14593" max="14593" width="20.6640625" customWidth="1"/>
    <col min="14594" max="14594" width="29.6640625" customWidth="1"/>
    <col min="14595" max="14599" width="31.6640625" customWidth="1"/>
    <col min="14600" max="14600" width="29.6640625" customWidth="1"/>
    <col min="14601" max="14601" width="20.6640625" customWidth="1"/>
    <col min="14602" max="14848" width="8.83203125" customWidth="1"/>
    <col min="14849" max="14849" width="20.6640625" customWidth="1"/>
    <col min="14850" max="14850" width="29.6640625" customWidth="1"/>
    <col min="14851" max="14855" width="31.6640625" customWidth="1"/>
    <col min="14856" max="14856" width="29.6640625" customWidth="1"/>
    <col min="14857" max="14857" width="20.6640625" customWidth="1"/>
    <col min="14858" max="15104" width="8.83203125" customWidth="1"/>
    <col min="15105" max="15105" width="20.6640625" customWidth="1"/>
    <col min="15106" max="15106" width="29.6640625" customWidth="1"/>
    <col min="15107" max="15111" width="31.6640625" customWidth="1"/>
    <col min="15112" max="15112" width="29.6640625" customWidth="1"/>
    <col min="15113" max="15113" width="20.6640625" customWidth="1"/>
    <col min="15114" max="15360" width="8.83203125" customWidth="1"/>
    <col min="15361" max="15361" width="20.6640625" customWidth="1"/>
    <col min="15362" max="15362" width="29.6640625" customWidth="1"/>
    <col min="15363" max="15367" width="31.6640625" customWidth="1"/>
    <col min="15368" max="15368" width="29.6640625" customWidth="1"/>
    <col min="15369" max="15369" width="20.6640625" customWidth="1"/>
    <col min="15370" max="15616" width="8.83203125" customWidth="1"/>
    <col min="15617" max="15617" width="20.6640625" customWidth="1"/>
    <col min="15618" max="15618" width="29.6640625" customWidth="1"/>
    <col min="15619" max="15623" width="31.6640625" customWidth="1"/>
    <col min="15624" max="15624" width="29.6640625" customWidth="1"/>
    <col min="15625" max="15625" width="20.6640625" customWidth="1"/>
    <col min="15626" max="15872" width="8.83203125" customWidth="1"/>
    <col min="15873" max="15873" width="20.6640625" customWidth="1"/>
    <col min="15874" max="15874" width="29.6640625" customWidth="1"/>
    <col min="15875" max="15879" width="31.6640625" customWidth="1"/>
    <col min="15880" max="15880" width="29.6640625" customWidth="1"/>
    <col min="15881" max="15881" width="20.6640625" customWidth="1"/>
    <col min="15882" max="16128" width="8.83203125" customWidth="1"/>
    <col min="16129" max="16129" width="20.6640625" customWidth="1"/>
    <col min="16130" max="16130" width="29.6640625" customWidth="1"/>
    <col min="16131" max="16135" width="31.6640625" customWidth="1"/>
    <col min="16136" max="16136" width="29.6640625" customWidth="1"/>
    <col min="16137" max="16137" width="20.6640625" customWidth="1"/>
    <col min="16138" max="16384" width="8.83203125" customWidth="1"/>
  </cols>
  <sheetData>
    <row r="1" spans="1:9" ht="20" x14ac:dyDescent="0.2">
      <c r="A1" s="274" t="s">
        <v>194</v>
      </c>
      <c r="B1" s="274"/>
      <c r="C1" s="274"/>
      <c r="D1" s="274"/>
      <c r="E1" s="274"/>
      <c r="F1" s="274"/>
      <c r="G1" s="274"/>
      <c r="H1" s="274"/>
      <c r="I1" s="274"/>
    </row>
    <row r="2" spans="1:9" ht="18" x14ac:dyDescent="0.2">
      <c r="A2" s="307" t="s">
        <v>137</v>
      </c>
      <c r="B2" s="307"/>
      <c r="C2" s="307"/>
      <c r="D2" s="307"/>
      <c r="E2" s="307"/>
      <c r="F2" s="307"/>
      <c r="G2" s="307"/>
      <c r="H2" s="307"/>
      <c r="I2" s="307"/>
    </row>
    <row r="3" spans="1:9" ht="9.75" customHeight="1" x14ac:dyDescent="0.2">
      <c r="A3" t="s">
        <v>15</v>
      </c>
      <c r="C3" s="306"/>
      <c r="D3" s="306"/>
      <c r="E3" s="306"/>
      <c r="F3" s="224"/>
      <c r="G3" s="224"/>
    </row>
    <row r="4" spans="1:9" ht="20" x14ac:dyDescent="0.2">
      <c r="A4" s="275" t="s">
        <v>3</v>
      </c>
      <c r="B4" s="275"/>
      <c r="C4" s="275"/>
      <c r="D4" s="275"/>
      <c r="E4" s="275"/>
      <c r="F4" s="275"/>
      <c r="G4" s="275"/>
      <c r="H4" s="275"/>
      <c r="I4" s="275"/>
    </row>
    <row r="5" spans="1:9" ht="21" customHeight="1" x14ac:dyDescent="0.2">
      <c r="A5" s="275" t="s">
        <v>76</v>
      </c>
      <c r="B5" s="275"/>
      <c r="C5" s="275"/>
      <c r="D5" s="275"/>
      <c r="E5" s="275"/>
      <c r="F5" s="275"/>
      <c r="G5" s="275"/>
      <c r="H5" s="275"/>
      <c r="I5" s="275"/>
    </row>
    <row r="6" spans="1:9" ht="21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</row>
    <row r="7" spans="1:9" s="16" customFormat="1" ht="21" customHeight="1" x14ac:dyDescent="0.15">
      <c r="B7" s="128"/>
      <c r="D7" s="251" t="s">
        <v>239</v>
      </c>
      <c r="E7" s="251" t="s">
        <v>51</v>
      </c>
      <c r="F7" s="251" t="s">
        <v>238</v>
      </c>
      <c r="H7" s="128"/>
    </row>
    <row r="8" spans="1:9" s="16" customFormat="1" ht="21" customHeight="1" x14ac:dyDescent="0.15">
      <c r="E8" s="247"/>
    </row>
    <row r="9" spans="1:9" s="16" customFormat="1" ht="24" customHeight="1" x14ac:dyDescent="0.15">
      <c r="A9" s="308" t="s">
        <v>47</v>
      </c>
      <c r="B9" s="308"/>
      <c r="C9" s="308"/>
      <c r="D9" s="308"/>
      <c r="E9" s="308"/>
      <c r="F9" s="308"/>
      <c r="G9" s="308"/>
      <c r="H9" s="308"/>
      <c r="I9" s="308"/>
    </row>
    <row r="10" spans="1:9" s="16" customFormat="1" ht="28.5" customHeight="1" x14ac:dyDescent="0.15">
      <c r="D10" s="225"/>
      <c r="E10" s="129"/>
      <c r="F10" s="225"/>
      <c r="G10" s="225"/>
      <c r="H10" s="225"/>
    </row>
    <row r="11" spans="1:9" s="16" customFormat="1" ht="32.25" customHeight="1" thickBot="1" x14ac:dyDescent="0.2">
      <c r="C11" s="130"/>
      <c r="D11" s="130"/>
      <c r="E11" s="131" t="s">
        <v>195</v>
      </c>
      <c r="F11" s="130"/>
      <c r="G11" s="130"/>
      <c r="H11" s="130"/>
    </row>
    <row r="12" spans="1:9" s="16" customFormat="1" ht="30" customHeight="1" x14ac:dyDescent="0.15">
      <c r="C12" s="130"/>
      <c r="D12" s="130"/>
      <c r="E12" s="132" t="s">
        <v>83</v>
      </c>
      <c r="F12" s="130"/>
      <c r="G12" s="130"/>
      <c r="H12" s="130"/>
      <c r="I12" s="133"/>
    </row>
    <row r="13" spans="1:9" s="16" customFormat="1" ht="30" customHeight="1" thickBot="1" x14ac:dyDescent="0.2">
      <c r="B13" s="130"/>
      <c r="C13" s="134"/>
      <c r="D13" s="134"/>
      <c r="E13" s="135" t="str">
        <f>E20</f>
        <v>RRHS Ct. 11</v>
      </c>
      <c r="F13" s="134"/>
      <c r="G13" s="134"/>
      <c r="H13" s="130"/>
      <c r="I13" s="133"/>
    </row>
    <row r="14" spans="1:9" s="16" customFormat="1" ht="30" customHeight="1" x14ac:dyDescent="0.15">
      <c r="B14" s="130"/>
      <c r="C14" s="136"/>
      <c r="D14" s="130"/>
      <c r="E14" s="137" t="s">
        <v>125</v>
      </c>
      <c r="F14" s="130"/>
      <c r="G14" s="138"/>
      <c r="H14" s="130"/>
      <c r="I14" s="133"/>
    </row>
    <row r="15" spans="1:9" s="16" customFormat="1" ht="30" customHeight="1" thickBot="1" x14ac:dyDescent="0.2">
      <c r="B15" s="130"/>
      <c r="C15" s="139"/>
      <c r="D15" s="130"/>
      <c r="E15" s="140"/>
      <c r="F15" s="130"/>
      <c r="G15" s="141"/>
      <c r="H15" s="130"/>
      <c r="I15" s="133"/>
    </row>
    <row r="16" spans="1:9" s="16" customFormat="1" ht="30" customHeight="1" x14ac:dyDescent="0.15">
      <c r="B16" s="130"/>
      <c r="C16" s="139"/>
      <c r="D16" s="142"/>
      <c r="E16" s="150" t="s">
        <v>196</v>
      </c>
      <c r="F16" s="130"/>
      <c r="G16" s="141"/>
      <c r="H16" s="130"/>
      <c r="I16" s="133"/>
    </row>
    <row r="17" spans="1:9" s="16" customFormat="1" ht="30" customHeight="1" x14ac:dyDescent="0.15">
      <c r="B17" s="130"/>
      <c r="C17" s="139" t="s">
        <v>86</v>
      </c>
      <c r="D17" s="142"/>
      <c r="E17" s="131"/>
      <c r="F17" s="130"/>
      <c r="G17" s="141" t="s">
        <v>126</v>
      </c>
      <c r="H17" s="130"/>
      <c r="I17" s="133"/>
    </row>
    <row r="18" spans="1:9" s="16" customFormat="1" ht="30" customHeight="1" thickBot="1" x14ac:dyDescent="0.2">
      <c r="B18" s="143"/>
      <c r="C18" s="144" t="str">
        <f>D23</f>
        <v>RRHS Ct. 11</v>
      </c>
      <c r="D18" s="145"/>
      <c r="E18" s="131" t="s">
        <v>240</v>
      </c>
      <c r="F18" s="145"/>
      <c r="G18" s="146" t="str">
        <f>E13</f>
        <v>RRHS Ct. 11</v>
      </c>
      <c r="H18" s="134"/>
      <c r="I18" s="133"/>
    </row>
    <row r="19" spans="1:9" s="16" customFormat="1" ht="30" customHeight="1" x14ac:dyDescent="0.15">
      <c r="B19" s="136"/>
      <c r="C19" s="147" t="s">
        <v>207</v>
      </c>
      <c r="D19" s="145"/>
      <c r="E19" s="132" t="s">
        <v>78</v>
      </c>
      <c r="F19" s="130"/>
      <c r="G19" s="148" t="s">
        <v>127</v>
      </c>
      <c r="H19" s="138"/>
      <c r="I19" s="133"/>
    </row>
    <row r="20" spans="1:9" s="16" customFormat="1" ht="30" customHeight="1" thickBot="1" x14ac:dyDescent="0.2">
      <c r="B20" s="139"/>
      <c r="C20" s="139"/>
      <c r="D20" s="134"/>
      <c r="E20" s="135" t="str">
        <f>E26</f>
        <v>RRHS Ct. 11</v>
      </c>
      <c r="F20" s="134"/>
      <c r="G20" s="148"/>
      <c r="H20" s="141"/>
      <c r="I20" s="133"/>
    </row>
    <row r="21" spans="1:9" s="16" customFormat="1" ht="30" customHeight="1" x14ac:dyDescent="0.15">
      <c r="B21" s="139"/>
      <c r="C21" s="139"/>
      <c r="D21" s="136"/>
      <c r="E21" s="137" t="s">
        <v>79</v>
      </c>
      <c r="F21" s="138"/>
      <c r="G21" s="148"/>
      <c r="H21" s="141"/>
      <c r="I21" s="133"/>
    </row>
    <row r="22" spans="1:9" s="16" customFormat="1" ht="30" customHeight="1" thickBot="1" x14ac:dyDescent="0.2">
      <c r="B22" s="139"/>
      <c r="C22" s="139"/>
      <c r="D22" s="139" t="s">
        <v>82</v>
      </c>
      <c r="E22" s="140"/>
      <c r="F22" s="141" t="s">
        <v>81</v>
      </c>
      <c r="G22" s="141"/>
      <c r="H22" s="141"/>
      <c r="I22" s="133"/>
    </row>
    <row r="23" spans="1:9" s="16" customFormat="1" ht="30" customHeight="1" thickBot="1" x14ac:dyDescent="0.2">
      <c r="B23" s="139"/>
      <c r="C23" s="149"/>
      <c r="D23" s="144" t="str">
        <f>F23</f>
        <v>RRHS Ct. 11</v>
      </c>
      <c r="E23" s="248" t="s">
        <v>241</v>
      </c>
      <c r="F23" s="146" t="str">
        <f>E13</f>
        <v>RRHS Ct. 11</v>
      </c>
      <c r="G23" s="143"/>
      <c r="H23" s="141"/>
      <c r="I23" s="133"/>
    </row>
    <row r="24" spans="1:9" s="16" customFormat="1" ht="30" customHeight="1" thickBot="1" x14ac:dyDescent="0.2">
      <c r="B24" s="139"/>
      <c r="C24" s="130"/>
      <c r="D24" s="151" t="s">
        <v>209</v>
      </c>
      <c r="E24" s="131" t="s">
        <v>242</v>
      </c>
      <c r="F24" s="148" t="s">
        <v>63</v>
      </c>
      <c r="G24" s="145"/>
      <c r="H24" s="141"/>
      <c r="I24" s="133"/>
    </row>
    <row r="25" spans="1:9" s="16" customFormat="1" ht="30" customHeight="1" x14ac:dyDescent="0.15">
      <c r="B25" s="139"/>
      <c r="C25" s="130"/>
      <c r="D25" s="152"/>
      <c r="E25" s="132" t="s">
        <v>72</v>
      </c>
      <c r="F25" s="141"/>
      <c r="G25" s="130"/>
      <c r="H25" s="141"/>
      <c r="I25" s="133"/>
    </row>
    <row r="26" spans="1:9" s="16" customFormat="1" ht="30" customHeight="1" thickBot="1" x14ac:dyDescent="0.2">
      <c r="B26" s="139"/>
      <c r="C26" s="130"/>
      <c r="D26" s="153"/>
      <c r="E26" s="135" t="str">
        <f>D7</f>
        <v>RRHS Ct. 11</v>
      </c>
      <c r="F26" s="143"/>
      <c r="G26" s="130"/>
      <c r="H26" s="141"/>
      <c r="I26" s="133"/>
    </row>
    <row r="27" spans="1:9" s="16" customFormat="1" ht="30" customHeight="1" x14ac:dyDescent="0.15">
      <c r="B27" s="139"/>
      <c r="C27" s="130"/>
      <c r="D27" s="130"/>
      <c r="E27" s="154" t="s">
        <v>243</v>
      </c>
      <c r="F27" s="130"/>
      <c r="G27" s="130"/>
      <c r="H27" s="141"/>
      <c r="I27" s="133"/>
    </row>
    <row r="28" spans="1:9" s="16" customFormat="1" ht="30" customHeight="1" thickBot="1" x14ac:dyDescent="0.2">
      <c r="B28" s="147"/>
      <c r="C28" s="130"/>
      <c r="D28" s="130"/>
      <c r="E28" s="140"/>
      <c r="F28" s="130"/>
      <c r="G28" s="130"/>
      <c r="H28" s="141"/>
      <c r="I28" s="133"/>
    </row>
    <row r="29" spans="1:9" s="16" customFormat="1" ht="30" customHeight="1" x14ac:dyDescent="0.15">
      <c r="B29" s="139" t="s">
        <v>129</v>
      </c>
      <c r="C29" s="130"/>
      <c r="D29" s="130"/>
      <c r="E29" s="150" t="s">
        <v>244</v>
      </c>
      <c r="F29" s="130"/>
      <c r="G29" s="130"/>
      <c r="H29" s="141" t="s">
        <v>128</v>
      </c>
      <c r="I29" s="133"/>
    </row>
    <row r="30" spans="1:9" s="16" customFormat="1" ht="30" customHeight="1" thickBot="1" x14ac:dyDescent="0.2">
      <c r="A30" s="155"/>
      <c r="B30" s="156" t="str">
        <f>E26</f>
        <v>RRHS Ct. 11</v>
      </c>
      <c r="C30" s="131"/>
      <c r="D30" s="157"/>
      <c r="E30" s="131"/>
      <c r="F30" s="131"/>
      <c r="G30" s="131"/>
      <c r="H30" s="158" t="str">
        <f>F37</f>
        <v>RRHS Ct. 12</v>
      </c>
      <c r="I30" s="153"/>
    </row>
    <row r="31" spans="1:9" s="16" customFormat="1" ht="30" customHeight="1" x14ac:dyDescent="0.15">
      <c r="A31" s="131" t="s">
        <v>250</v>
      </c>
      <c r="B31" s="152" t="s">
        <v>130</v>
      </c>
      <c r="C31" s="131"/>
      <c r="D31" s="131"/>
      <c r="E31" s="131"/>
      <c r="F31" s="131"/>
      <c r="G31" s="131"/>
      <c r="H31" s="159" t="s">
        <v>131</v>
      </c>
      <c r="I31" s="131" t="s">
        <v>222</v>
      </c>
    </row>
    <row r="32" spans="1:9" s="16" customFormat="1" ht="30" customHeight="1" thickBot="1" x14ac:dyDescent="0.2">
      <c r="A32" s="131" t="s">
        <v>74</v>
      </c>
      <c r="B32" s="152"/>
      <c r="C32" s="131"/>
      <c r="D32" s="145"/>
      <c r="E32" s="131" t="s">
        <v>245</v>
      </c>
      <c r="F32" s="145"/>
      <c r="G32" s="131"/>
      <c r="H32" s="159"/>
      <c r="I32" s="131" t="s">
        <v>74</v>
      </c>
    </row>
    <row r="33" spans="1:9" s="16" customFormat="1" ht="30" customHeight="1" x14ac:dyDescent="0.15">
      <c r="A33" s="131"/>
      <c r="B33" s="152"/>
      <c r="C33" s="131"/>
      <c r="D33" s="145"/>
      <c r="E33" s="132" t="s">
        <v>84</v>
      </c>
      <c r="F33" s="130"/>
      <c r="G33" s="131"/>
      <c r="H33" s="159"/>
      <c r="I33" s="133"/>
    </row>
    <row r="34" spans="1:9" s="16" customFormat="1" ht="30" customHeight="1" thickBot="1" x14ac:dyDescent="0.2">
      <c r="A34" s="131"/>
      <c r="B34" s="151"/>
      <c r="C34" s="131"/>
      <c r="D34" s="160"/>
      <c r="E34" s="135" t="str">
        <f>F7</f>
        <v>RRHS Ct. 12</v>
      </c>
      <c r="F34" s="134"/>
      <c r="G34" s="131"/>
      <c r="H34" s="159"/>
      <c r="I34" s="133"/>
    </row>
    <row r="35" spans="1:9" s="16" customFormat="1" ht="30" customHeight="1" x14ac:dyDescent="0.15">
      <c r="A35" s="131"/>
      <c r="B35" s="152"/>
      <c r="C35" s="131"/>
      <c r="D35" s="136"/>
      <c r="E35" s="154" t="s">
        <v>246</v>
      </c>
      <c r="F35" s="138"/>
      <c r="G35" s="157"/>
      <c r="H35" s="159"/>
      <c r="I35" s="133"/>
    </row>
    <row r="36" spans="1:9" s="16" customFormat="1" ht="30" customHeight="1" thickBot="1" x14ac:dyDescent="0.2">
      <c r="A36" s="131"/>
      <c r="B36" s="152"/>
      <c r="C36" s="131"/>
      <c r="D36" s="139" t="s">
        <v>91</v>
      </c>
      <c r="E36" s="140"/>
      <c r="F36" s="141" t="s">
        <v>90</v>
      </c>
      <c r="G36" s="157"/>
      <c r="H36" s="159"/>
      <c r="I36" s="133"/>
    </row>
    <row r="37" spans="1:9" s="16" customFormat="1" ht="30" customHeight="1" thickBot="1" x14ac:dyDescent="0.2">
      <c r="A37" s="131"/>
      <c r="B37" s="152"/>
      <c r="C37" s="155"/>
      <c r="D37" s="144" t="str">
        <f>F37</f>
        <v>RRHS Ct. 12</v>
      </c>
      <c r="E37" s="150" t="s">
        <v>247</v>
      </c>
      <c r="F37" s="146" t="str">
        <f>E40</f>
        <v>RRHS Ct. 12</v>
      </c>
      <c r="G37" s="153"/>
      <c r="H37" s="159"/>
      <c r="I37" s="133"/>
    </row>
    <row r="38" spans="1:9" s="16" customFormat="1" ht="30" customHeight="1" thickBot="1" x14ac:dyDescent="0.2">
      <c r="A38" s="131"/>
      <c r="B38" s="152"/>
      <c r="C38" s="161"/>
      <c r="D38" s="151" t="s">
        <v>133</v>
      </c>
      <c r="E38" s="249" t="s">
        <v>248</v>
      </c>
      <c r="F38" s="148" t="s">
        <v>134</v>
      </c>
      <c r="G38" s="162"/>
      <c r="H38" s="159"/>
      <c r="I38" s="133"/>
    </row>
    <row r="39" spans="1:9" s="16" customFormat="1" ht="30" customHeight="1" x14ac:dyDescent="0.15">
      <c r="A39" s="131"/>
      <c r="B39" s="152"/>
      <c r="C39" s="152"/>
      <c r="D39" s="152"/>
      <c r="E39" s="132" t="s">
        <v>92</v>
      </c>
      <c r="F39" s="141"/>
      <c r="G39" s="159"/>
      <c r="H39" s="159"/>
      <c r="I39" s="133"/>
    </row>
    <row r="40" spans="1:9" s="16" customFormat="1" ht="30" customHeight="1" thickBot="1" x14ac:dyDescent="0.2">
      <c r="A40" s="131"/>
      <c r="B40" s="152"/>
      <c r="C40" s="152"/>
      <c r="D40" s="153"/>
      <c r="E40" s="135" t="str">
        <f>E34</f>
        <v>RRHS Ct. 12</v>
      </c>
      <c r="F40" s="143"/>
      <c r="G40" s="159"/>
      <c r="H40" s="159"/>
      <c r="I40" s="133"/>
    </row>
    <row r="41" spans="1:9" s="16" customFormat="1" ht="30" customHeight="1" x14ac:dyDescent="0.15">
      <c r="A41" s="131"/>
      <c r="B41" s="152"/>
      <c r="C41" s="151" t="s">
        <v>80</v>
      </c>
      <c r="D41" s="130"/>
      <c r="E41" s="137" t="s">
        <v>217</v>
      </c>
      <c r="F41" s="130"/>
      <c r="G41" s="159" t="s">
        <v>85</v>
      </c>
      <c r="H41" s="159"/>
      <c r="I41" s="133"/>
    </row>
    <row r="42" spans="1:9" s="16" customFormat="1" ht="30" customHeight="1" thickBot="1" x14ac:dyDescent="0.2">
      <c r="A42" s="131"/>
      <c r="B42" s="163"/>
      <c r="C42" s="156" t="str">
        <f>D37</f>
        <v>RRHS Ct. 12</v>
      </c>
      <c r="D42" s="130"/>
      <c r="E42" s="250"/>
      <c r="F42" s="130"/>
      <c r="G42" s="164" t="str">
        <f>E47</f>
        <v>RRHS Ct. 12</v>
      </c>
      <c r="H42" s="163"/>
      <c r="I42" s="133"/>
    </row>
    <row r="43" spans="1:9" s="16" customFormat="1" ht="30" customHeight="1" x14ac:dyDescent="0.15">
      <c r="A43" s="131"/>
      <c r="B43" s="131"/>
      <c r="C43" s="152" t="s">
        <v>218</v>
      </c>
      <c r="D43" s="130"/>
      <c r="E43" s="150" t="s">
        <v>249</v>
      </c>
      <c r="F43" s="130"/>
      <c r="G43" s="159" t="s">
        <v>87</v>
      </c>
      <c r="H43" s="131"/>
      <c r="I43" s="133"/>
    </row>
    <row r="44" spans="1:9" s="16" customFormat="1" ht="30" customHeight="1" x14ac:dyDescent="0.15">
      <c r="A44" s="131"/>
      <c r="B44" s="131"/>
      <c r="C44" s="152"/>
      <c r="D44" s="131"/>
      <c r="E44" s="131"/>
      <c r="F44" s="131"/>
      <c r="G44" s="159"/>
      <c r="H44" s="131"/>
      <c r="I44" s="133"/>
    </row>
    <row r="45" spans="1:9" s="16" customFormat="1" ht="30" customHeight="1" thickBot="1" x14ac:dyDescent="0.2">
      <c r="A45" s="131"/>
      <c r="B45" s="131"/>
      <c r="C45" s="139"/>
      <c r="D45" s="130"/>
      <c r="E45" s="131" t="s">
        <v>199</v>
      </c>
      <c r="F45" s="130"/>
      <c r="G45" s="141"/>
      <c r="H45" s="131"/>
      <c r="I45" s="133"/>
    </row>
    <row r="46" spans="1:9" s="16" customFormat="1" ht="30" customHeight="1" x14ac:dyDescent="0.15">
      <c r="A46" s="131"/>
      <c r="B46" s="131"/>
      <c r="C46" s="139"/>
      <c r="D46" s="130"/>
      <c r="E46" s="132" t="s">
        <v>88</v>
      </c>
      <c r="F46" s="130"/>
      <c r="G46" s="141"/>
      <c r="H46" s="131"/>
      <c r="I46" s="133"/>
    </row>
    <row r="47" spans="1:9" s="16" customFormat="1" ht="30" customHeight="1" thickBot="1" x14ac:dyDescent="0.2">
      <c r="A47" s="131"/>
      <c r="B47" s="131"/>
      <c r="C47" s="165"/>
      <c r="D47" s="134"/>
      <c r="E47" s="135" t="str">
        <f>E40</f>
        <v>RRHS Ct. 12</v>
      </c>
      <c r="F47" s="134"/>
      <c r="G47" s="143"/>
      <c r="H47" s="131"/>
      <c r="I47" s="133"/>
    </row>
    <row r="48" spans="1:9" s="16" customFormat="1" ht="30" customHeight="1" x14ac:dyDescent="0.15">
      <c r="A48" s="131"/>
      <c r="B48" s="131"/>
      <c r="C48" s="166"/>
      <c r="D48" s="130"/>
      <c r="E48" s="137" t="s">
        <v>89</v>
      </c>
      <c r="F48" s="130"/>
      <c r="G48" s="166"/>
      <c r="H48" s="131"/>
      <c r="I48" s="133"/>
    </row>
    <row r="49" spans="1:9" s="16" customFormat="1" ht="30" customHeight="1" thickBot="1" x14ac:dyDescent="0.2">
      <c r="A49" s="131"/>
      <c r="B49" s="131"/>
      <c r="C49" s="130"/>
      <c r="D49" s="130"/>
      <c r="E49" s="140"/>
      <c r="F49" s="130"/>
      <c r="G49" s="130"/>
      <c r="H49" s="131"/>
      <c r="I49" s="133"/>
    </row>
    <row r="50" spans="1:9" s="16" customFormat="1" ht="30" customHeight="1" x14ac:dyDescent="0.15">
      <c r="A50" s="131"/>
      <c r="B50" s="131"/>
      <c r="C50" s="130"/>
      <c r="D50" s="142"/>
      <c r="E50" s="150" t="s">
        <v>202</v>
      </c>
      <c r="F50" s="130"/>
      <c r="G50" s="130"/>
      <c r="H50" s="131"/>
      <c r="I50" s="133"/>
    </row>
    <row r="51" spans="1:9" ht="30" customHeight="1" x14ac:dyDescent="0.2">
      <c r="C51" s="4"/>
      <c r="D51" s="4"/>
      <c r="E51" s="4"/>
      <c r="F51" s="4"/>
      <c r="G51" s="218"/>
      <c r="H51" s="4"/>
      <c r="I51" s="5"/>
    </row>
    <row r="52" spans="1:9" ht="30" customHeight="1" x14ac:dyDescent="0.2">
      <c r="C52" s="5"/>
      <c r="D52" s="5"/>
      <c r="E52" s="5"/>
      <c r="F52" s="5"/>
      <c r="G52" s="5"/>
      <c r="H52" s="5"/>
      <c r="I52" s="5"/>
    </row>
    <row r="53" spans="1:9" ht="30" customHeight="1" x14ac:dyDescent="0.2">
      <c r="A53" s="167"/>
      <c r="B53" s="168" t="s">
        <v>93</v>
      </c>
    </row>
    <row r="54" spans="1:9" ht="30" customHeight="1" x14ac:dyDescent="0.2"/>
    <row r="55" spans="1:9" ht="30" customHeight="1" x14ac:dyDescent="0.2"/>
    <row r="56" spans="1:9" ht="30" customHeight="1" x14ac:dyDescent="0.2"/>
    <row r="57" spans="1:9" ht="30" customHeight="1" x14ac:dyDescent="0.2"/>
    <row r="58" spans="1:9" ht="30" customHeight="1" x14ac:dyDescent="0.2"/>
    <row r="59" spans="1:9" ht="30" customHeight="1" x14ac:dyDescent="0.2"/>
    <row r="60" spans="1:9" ht="30" customHeight="1" x14ac:dyDescent="0.2">
      <c r="E60"/>
      <c r="F60" s="8"/>
    </row>
    <row r="61" spans="1:9" ht="30" customHeight="1" x14ac:dyDescent="0.2">
      <c r="E61"/>
    </row>
    <row r="62" spans="1:9" ht="30" customHeight="1" x14ac:dyDescent="0.2">
      <c r="A62" s="218"/>
      <c r="B62" s="218"/>
      <c r="C62" s="218"/>
      <c r="D62" s="218"/>
      <c r="E62" s="218"/>
      <c r="F62" s="218"/>
      <c r="G62" s="218"/>
      <c r="H62" s="218"/>
      <c r="I62" s="28"/>
    </row>
    <row r="63" spans="1:9" ht="30" customHeight="1" x14ac:dyDescent="0.2">
      <c r="A63" s="218"/>
      <c r="B63" s="218"/>
      <c r="C63" s="218"/>
      <c r="D63" s="218"/>
      <c r="E63" s="218"/>
      <c r="F63" s="218"/>
      <c r="G63" s="218"/>
      <c r="H63" s="218"/>
      <c r="I63" s="28"/>
    </row>
    <row r="64" spans="1:9" ht="18" customHeight="1" x14ac:dyDescent="0.2">
      <c r="A64" s="218"/>
      <c r="B64" s="218"/>
      <c r="C64" s="218"/>
      <c r="D64" s="218"/>
      <c r="E64" s="218"/>
      <c r="F64" s="218"/>
      <c r="G64" s="218"/>
      <c r="H64" s="218"/>
      <c r="I64" s="28"/>
    </row>
    <row r="65" spans="1:9" ht="18" customHeight="1" x14ac:dyDescent="0.2">
      <c r="A65" s="218"/>
      <c r="B65" s="218"/>
      <c r="C65" s="218"/>
      <c r="D65" s="218"/>
      <c r="E65" s="218"/>
      <c r="F65" s="218"/>
      <c r="G65" s="218"/>
      <c r="H65" s="218"/>
      <c r="I65" s="28"/>
    </row>
    <row r="66" spans="1:9" x14ac:dyDescent="0.2">
      <c r="A66" s="218"/>
      <c r="B66" s="218"/>
      <c r="C66" s="218"/>
      <c r="D66" s="218"/>
      <c r="E66" s="218"/>
      <c r="F66" s="218"/>
      <c r="G66" s="218"/>
      <c r="H66" s="218"/>
      <c r="I66" s="28"/>
    </row>
    <row r="67" spans="1:9" x14ac:dyDescent="0.2">
      <c r="A67" s="218"/>
      <c r="B67" s="218"/>
      <c r="C67" s="218"/>
      <c r="D67" s="218"/>
      <c r="E67" s="218"/>
      <c r="F67" s="218"/>
      <c r="G67" s="218"/>
      <c r="H67" s="218"/>
      <c r="I67" s="28"/>
    </row>
    <row r="68" spans="1:9" x14ac:dyDescent="0.2">
      <c r="A68" s="218"/>
      <c r="B68" s="218"/>
      <c r="C68" s="218"/>
      <c r="D68" s="218"/>
      <c r="E68" s="218"/>
      <c r="F68" s="218"/>
      <c r="G68" s="218"/>
      <c r="H68" s="218"/>
      <c r="I68" s="28"/>
    </row>
    <row r="69" spans="1:9" x14ac:dyDescent="0.2">
      <c r="A69" s="218"/>
      <c r="B69" s="218"/>
      <c r="C69" s="218"/>
      <c r="D69" s="218"/>
      <c r="E69" s="218"/>
      <c r="F69" s="218"/>
      <c r="G69" s="218"/>
      <c r="H69" s="218"/>
      <c r="I69" s="28"/>
    </row>
    <row r="70" spans="1:9" x14ac:dyDescent="0.2">
      <c r="A70" s="218"/>
      <c r="B70" s="218"/>
      <c r="C70" s="218"/>
      <c r="D70" s="218"/>
      <c r="E70" s="218"/>
      <c r="F70" s="218"/>
      <c r="G70" s="218"/>
      <c r="H70" s="218"/>
      <c r="I70" s="28"/>
    </row>
    <row r="71" spans="1:9" x14ac:dyDescent="0.2">
      <c r="A71" s="218"/>
      <c r="B71" s="218"/>
      <c r="C71" s="218"/>
      <c r="D71" s="218"/>
      <c r="E71" s="218"/>
      <c r="F71" s="218"/>
      <c r="G71" s="218"/>
      <c r="H71" s="218"/>
      <c r="I71" s="28"/>
    </row>
    <row r="72" spans="1:9" x14ac:dyDescent="0.2">
      <c r="A72" s="218"/>
      <c r="B72" s="218"/>
      <c r="C72" s="218"/>
      <c r="D72" s="218"/>
      <c r="E72" s="218"/>
      <c r="F72" s="218"/>
      <c r="G72" s="218"/>
      <c r="H72" s="218"/>
      <c r="I72" s="28"/>
    </row>
    <row r="73" spans="1:9" x14ac:dyDescent="0.2">
      <c r="A73" s="218"/>
      <c r="B73" s="218"/>
      <c r="C73" s="218"/>
      <c r="D73" s="218"/>
      <c r="E73" s="218"/>
      <c r="F73" s="218"/>
      <c r="G73" s="218"/>
      <c r="H73" s="218"/>
      <c r="I73" s="28"/>
    </row>
    <row r="74" spans="1:9" x14ac:dyDescent="0.2">
      <c r="A74" s="218"/>
      <c r="B74" s="218"/>
      <c r="C74" s="218"/>
      <c r="D74" s="218"/>
      <c r="E74" s="218"/>
      <c r="F74" s="218"/>
      <c r="G74" s="218"/>
      <c r="H74" s="218"/>
      <c r="I74" s="28"/>
    </row>
    <row r="75" spans="1:9" x14ac:dyDescent="0.2">
      <c r="A75" s="218"/>
      <c r="B75" s="218"/>
      <c r="C75" s="218"/>
      <c r="D75" s="218"/>
      <c r="E75" s="218"/>
      <c r="F75" s="218"/>
      <c r="G75" s="218"/>
      <c r="H75" s="218"/>
      <c r="I75" s="28"/>
    </row>
    <row r="76" spans="1:9" x14ac:dyDescent="0.2">
      <c r="A76" s="218"/>
      <c r="B76" s="218"/>
      <c r="C76" s="218"/>
      <c r="D76" s="218"/>
      <c r="E76" s="218"/>
      <c r="F76" s="218"/>
      <c r="G76" s="218"/>
      <c r="H76" s="218"/>
      <c r="I76" s="28"/>
    </row>
    <row r="77" spans="1:9" x14ac:dyDescent="0.2">
      <c r="A77" s="218"/>
      <c r="B77" s="218"/>
      <c r="C77" s="218"/>
      <c r="D77" s="218"/>
      <c r="E77" s="218"/>
      <c r="F77" s="218"/>
      <c r="G77" s="218"/>
      <c r="H77" s="218"/>
      <c r="I77" s="28"/>
    </row>
    <row r="78" spans="1:9" x14ac:dyDescent="0.2">
      <c r="A78" s="218"/>
      <c r="B78" s="218"/>
      <c r="C78" s="218"/>
      <c r="D78" s="218"/>
      <c r="E78" s="218"/>
      <c r="F78" s="218"/>
      <c r="G78" s="218"/>
      <c r="H78" s="218"/>
      <c r="I78" s="28"/>
    </row>
    <row r="79" spans="1:9" x14ac:dyDescent="0.2">
      <c r="A79" s="218"/>
      <c r="B79" s="218"/>
      <c r="C79" s="218"/>
      <c r="D79" s="218"/>
      <c r="E79" s="218"/>
      <c r="F79" s="218"/>
      <c r="G79" s="218"/>
      <c r="H79" s="218"/>
      <c r="I79" s="28"/>
    </row>
    <row r="80" spans="1:9" x14ac:dyDescent="0.2">
      <c r="A80" s="218"/>
      <c r="B80" s="218"/>
      <c r="C80" s="218"/>
      <c r="D80" s="218"/>
      <c r="E80" s="218"/>
      <c r="F80" s="218"/>
      <c r="G80" s="218"/>
      <c r="H80" s="218"/>
      <c r="I80" s="28"/>
    </row>
    <row r="81" spans="1:9" x14ac:dyDescent="0.2">
      <c r="A81" s="218"/>
      <c r="B81" s="218"/>
      <c r="C81" s="218"/>
      <c r="D81" s="218"/>
      <c r="E81" s="218"/>
      <c r="F81" s="218"/>
      <c r="G81" s="218"/>
      <c r="H81" s="218"/>
      <c r="I81" s="28"/>
    </row>
    <row r="82" spans="1:9" x14ac:dyDescent="0.2">
      <c r="A82" s="218"/>
      <c r="B82" s="218"/>
      <c r="C82" s="218"/>
      <c r="D82" s="218"/>
      <c r="E82" s="218"/>
      <c r="F82" s="218"/>
      <c r="G82" s="218"/>
      <c r="H82" s="218"/>
      <c r="I82" s="28"/>
    </row>
    <row r="83" spans="1:9" x14ac:dyDescent="0.2">
      <c r="A83" s="218"/>
      <c r="B83" s="218"/>
      <c r="C83" s="218"/>
      <c r="D83" s="218"/>
      <c r="E83" s="218"/>
      <c r="F83" s="218"/>
      <c r="G83" s="218"/>
      <c r="H83" s="218"/>
      <c r="I83" s="28"/>
    </row>
    <row r="84" spans="1:9" x14ac:dyDescent="0.2">
      <c r="A84" s="218"/>
      <c r="B84" s="218"/>
      <c r="C84" s="218"/>
      <c r="D84" s="218"/>
      <c r="E84" s="218"/>
      <c r="F84" s="218"/>
      <c r="G84" s="218"/>
      <c r="H84" s="218"/>
      <c r="I84" s="28"/>
    </row>
    <row r="85" spans="1:9" x14ac:dyDescent="0.2">
      <c r="A85" s="218"/>
      <c r="B85" s="218"/>
      <c r="C85" s="218"/>
      <c r="D85" s="218"/>
      <c r="E85" s="218"/>
      <c r="F85" s="218"/>
      <c r="G85" s="218"/>
      <c r="H85" s="218"/>
      <c r="I85" s="28"/>
    </row>
    <row r="86" spans="1:9" x14ac:dyDescent="0.2">
      <c r="A86" s="218"/>
      <c r="B86" s="218"/>
      <c r="C86" s="218"/>
      <c r="D86" s="218"/>
      <c r="E86" s="218"/>
      <c r="F86" s="218"/>
      <c r="G86" s="218"/>
      <c r="H86" s="218"/>
      <c r="I86" s="28"/>
    </row>
    <row r="87" spans="1:9" x14ac:dyDescent="0.2">
      <c r="E87"/>
    </row>
    <row r="88" spans="1:9" x14ac:dyDescent="0.2">
      <c r="E88"/>
    </row>
    <row r="89" spans="1:9" x14ac:dyDescent="0.2">
      <c r="E89"/>
    </row>
    <row r="90" spans="1:9" x14ac:dyDescent="0.2">
      <c r="E90"/>
    </row>
    <row r="91" spans="1:9" x14ac:dyDescent="0.2">
      <c r="E91"/>
    </row>
    <row r="92" spans="1:9" x14ac:dyDescent="0.2">
      <c r="E92"/>
    </row>
    <row r="93" spans="1:9" x14ac:dyDescent="0.2">
      <c r="E93"/>
    </row>
    <row r="94" spans="1:9" x14ac:dyDescent="0.2">
      <c r="E94"/>
    </row>
    <row r="95" spans="1:9" x14ac:dyDescent="0.2">
      <c r="E95"/>
    </row>
    <row r="96" spans="1:9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</sheetData>
  <mergeCells count="6">
    <mergeCell ref="A9:I9"/>
    <mergeCell ref="A1:I1"/>
    <mergeCell ref="A2:I2"/>
    <mergeCell ref="C3:E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sqref="A1:XFD1048576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185</v>
      </c>
      <c r="H4" s="219"/>
    </row>
    <row r="5" spans="1:12" s="16" customFormat="1" x14ac:dyDescent="0.2">
      <c r="A5" s="15" t="s">
        <v>17</v>
      </c>
      <c r="B5" s="17" t="s">
        <v>186</v>
      </c>
      <c r="H5" s="219"/>
    </row>
    <row r="7" spans="1:12" s="18" customFormat="1" ht="14" x14ac:dyDescent="0.15">
      <c r="A7" s="278" t="s">
        <v>18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9" spans="1:12" x14ac:dyDescent="0.2">
      <c r="A9" s="19" t="s">
        <v>19</v>
      </c>
      <c r="B9" t="s">
        <v>20</v>
      </c>
      <c r="D9" s="19"/>
      <c r="E9" s="19"/>
    </row>
    <row r="10" spans="1:12" x14ac:dyDescent="0.2">
      <c r="A10" s="19" t="s">
        <v>21</v>
      </c>
      <c r="B10" s="20">
        <v>4</v>
      </c>
      <c r="C10" s="20"/>
      <c r="D10" s="19"/>
      <c r="E10" s="19"/>
    </row>
    <row r="12" spans="1:12" s="41" customFormat="1" x14ac:dyDescent="0.2">
      <c r="A12" s="217" t="s">
        <v>22</v>
      </c>
      <c r="B12" s="270" t="str">
        <f>A13</f>
        <v>NEVBC 18 Purple</v>
      </c>
      <c r="C12" s="276"/>
      <c r="D12" s="270" t="str">
        <f>A16</f>
        <v>FCVBC 15 Tani</v>
      </c>
      <c r="E12" s="271"/>
      <c r="F12" s="277" t="str">
        <f>A19</f>
        <v>E3VB 141</v>
      </c>
      <c r="G12" s="271"/>
      <c r="H12" s="217" t="s">
        <v>23</v>
      </c>
      <c r="I12" s="270" t="s">
        <v>24</v>
      </c>
      <c r="J12" s="271"/>
    </row>
    <row r="13" spans="1:12" s="22" customFormat="1" ht="24" customHeight="1" x14ac:dyDescent="0.2">
      <c r="A13" s="280" t="s">
        <v>116</v>
      </c>
      <c r="B13" s="289"/>
      <c r="C13" s="290"/>
      <c r="D13" s="21"/>
      <c r="E13" s="21"/>
      <c r="F13" s="21"/>
      <c r="G13" s="21"/>
      <c r="H13" s="280">
        <v>1</v>
      </c>
      <c r="I13" s="283"/>
      <c r="J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81"/>
      <c r="I14" s="285"/>
      <c r="J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82"/>
      <c r="I15" s="287"/>
      <c r="J15" s="288"/>
    </row>
    <row r="16" spans="1:12" s="22" customFormat="1" ht="24" customHeight="1" x14ac:dyDescent="0.2">
      <c r="A16" s="280" t="s">
        <v>143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80">
        <v>2</v>
      </c>
      <c r="I16" s="283"/>
      <c r="J16" s="284"/>
    </row>
    <row r="17" spans="1:11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81"/>
      <c r="I17" s="285"/>
      <c r="J17" s="286"/>
    </row>
    <row r="18" spans="1:11" s="22" customFormat="1" ht="24" customHeight="1" x14ac:dyDescent="0.2">
      <c r="A18" s="282"/>
      <c r="B18" s="23" t="str">
        <f>IF(E15&gt;0,E15," ")</f>
        <v xml:space="preserve"> </v>
      </c>
      <c r="C18" s="23" t="str">
        <f>IF(D15&gt;0,D15," ")</f>
        <v xml:space="preserve"> </v>
      </c>
      <c r="D18" s="293"/>
      <c r="E18" s="294"/>
      <c r="F18" s="21"/>
      <c r="G18" s="21"/>
      <c r="H18" s="282"/>
      <c r="I18" s="287"/>
      <c r="J18" s="288"/>
    </row>
    <row r="19" spans="1:11" s="22" customFormat="1" ht="24" customHeight="1" x14ac:dyDescent="0.2">
      <c r="A19" s="280" t="s">
        <v>144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89"/>
      <c r="G19" s="290"/>
      <c r="H19" s="280">
        <v>3</v>
      </c>
      <c r="I19" s="283"/>
      <c r="J19" s="284"/>
    </row>
    <row r="20" spans="1:11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91"/>
      <c r="G20" s="292"/>
      <c r="H20" s="281"/>
      <c r="I20" s="285"/>
      <c r="J20" s="286"/>
    </row>
    <row r="21" spans="1:11" s="22" customFormat="1" ht="24" customHeight="1" x14ac:dyDescent="0.2">
      <c r="A21" s="282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93"/>
      <c r="G21" s="294"/>
      <c r="H21" s="282"/>
      <c r="I21" s="287"/>
      <c r="J21" s="288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79" t="s">
        <v>25</v>
      </c>
      <c r="C23" s="279"/>
      <c r="D23" s="279"/>
      <c r="E23" s="279"/>
      <c r="F23" s="279" t="s">
        <v>26</v>
      </c>
      <c r="G23" s="279"/>
      <c r="H23" s="279"/>
      <c r="I23" s="279" t="s">
        <v>27</v>
      </c>
      <c r="J23" s="279"/>
    </row>
    <row r="24" spans="1:11" x14ac:dyDescent="0.2">
      <c r="A24" s="41"/>
      <c r="B24" s="270" t="s">
        <v>28</v>
      </c>
      <c r="C24" s="276"/>
      <c r="D24" s="276" t="s">
        <v>29</v>
      </c>
      <c r="E24" s="276"/>
      <c r="F24" s="276" t="s">
        <v>28</v>
      </c>
      <c r="G24" s="276"/>
      <c r="H24" s="222" t="s">
        <v>29</v>
      </c>
      <c r="I24" s="222" t="s">
        <v>30</v>
      </c>
      <c r="J24" s="222" t="s">
        <v>31</v>
      </c>
      <c r="K24" s="24" t="s">
        <v>32</v>
      </c>
    </row>
    <row r="25" spans="1:11" s="41" customFormat="1" ht="24" customHeight="1" x14ac:dyDescent="0.2">
      <c r="A25" s="10" t="str">
        <f>A13</f>
        <v>NEVBC 18 Purple</v>
      </c>
      <c r="B25" s="268"/>
      <c r="C25" s="269"/>
      <c r="D25" s="268"/>
      <c r="E25" s="269"/>
      <c r="F25" s="268"/>
      <c r="G25" s="26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FCVBC 15 Tani</v>
      </c>
      <c r="B26" s="268"/>
      <c r="C26" s="269"/>
      <c r="D26" s="268"/>
      <c r="E26" s="269"/>
      <c r="F26" s="268"/>
      <c r="G26" s="26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E3VB 141</v>
      </c>
      <c r="B27" s="268"/>
      <c r="C27" s="269"/>
      <c r="D27" s="268"/>
      <c r="E27" s="269"/>
      <c r="F27" s="268"/>
      <c r="G27" s="26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73">
        <f>SUM(B25:C27)</f>
        <v>0</v>
      </c>
      <c r="C28" s="273"/>
      <c r="D28" s="273">
        <f>SUM(D25:E27)</f>
        <v>0</v>
      </c>
      <c r="E28" s="273"/>
      <c r="F28" s="273">
        <f>SUM(F25:G27)</f>
        <v>0</v>
      </c>
      <c r="G28" s="273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217"/>
      <c r="B30" s="270" t="s">
        <v>33</v>
      </c>
      <c r="C30" s="271"/>
      <c r="D30" s="270" t="s">
        <v>33</v>
      </c>
      <c r="E30" s="271"/>
      <c r="F30" s="272" t="s">
        <v>34</v>
      </c>
      <c r="G30" s="272"/>
      <c r="H30" s="295"/>
      <c r="I30" s="295"/>
      <c r="J30" s="295"/>
      <c r="K30" s="295"/>
    </row>
    <row r="31" spans="1:11" ht="18" customHeight="1" x14ac:dyDescent="0.2">
      <c r="A31" s="217" t="s">
        <v>35</v>
      </c>
      <c r="B31" s="270" t="str">
        <f>A13</f>
        <v>NEVBC 18 Purple</v>
      </c>
      <c r="C31" s="271"/>
      <c r="D31" s="270" t="str">
        <f>A19</f>
        <v>E3VB 141</v>
      </c>
      <c r="E31" s="271"/>
      <c r="F31" s="272" t="str">
        <f>A16</f>
        <v>FCVBC 15 Tani</v>
      </c>
      <c r="G31" s="272"/>
      <c r="H31" s="295"/>
      <c r="I31" s="295"/>
      <c r="J31" s="295"/>
      <c r="K31" s="295"/>
    </row>
    <row r="32" spans="1:11" ht="18" customHeight="1" x14ac:dyDescent="0.2">
      <c r="A32" s="217" t="s">
        <v>36</v>
      </c>
      <c r="B32" s="270" t="str">
        <f>A16</f>
        <v>FCVBC 15 Tani</v>
      </c>
      <c r="C32" s="271"/>
      <c r="D32" s="270" t="str">
        <f>A19</f>
        <v>E3VB 141</v>
      </c>
      <c r="E32" s="271"/>
      <c r="F32" s="272" t="str">
        <f>A13</f>
        <v>NEVBC 18 Purple</v>
      </c>
      <c r="G32" s="272"/>
      <c r="H32" s="28"/>
      <c r="I32" s="28"/>
      <c r="J32" s="28"/>
      <c r="K32" s="28"/>
    </row>
    <row r="33" spans="1:11" ht="18" customHeight="1" x14ac:dyDescent="0.2">
      <c r="A33" s="217" t="s">
        <v>37</v>
      </c>
      <c r="B33" s="270" t="str">
        <f>A13</f>
        <v>NEVBC 18 Purple</v>
      </c>
      <c r="C33" s="271"/>
      <c r="D33" s="270" t="str">
        <f>A16</f>
        <v>FCVBC 15 Tani</v>
      </c>
      <c r="E33" s="271"/>
      <c r="F33" s="272" t="str">
        <f>A19</f>
        <v>E3VB 141</v>
      </c>
      <c r="G33" s="272"/>
      <c r="H33" s="295"/>
      <c r="I33" s="295"/>
      <c r="J33" s="295"/>
      <c r="K33" s="295"/>
    </row>
    <row r="34" spans="1:11" ht="18" customHeight="1" x14ac:dyDescent="0.2">
      <c r="F34" s="26"/>
      <c r="G34" s="26"/>
      <c r="H34" s="295"/>
      <c r="I34" s="295"/>
      <c r="J34" s="295"/>
      <c r="K34" s="295"/>
    </row>
    <row r="35" spans="1:11" ht="18" customHeight="1" x14ac:dyDescent="0.2">
      <c r="A35" s="296"/>
      <c r="B35" s="296"/>
      <c r="C35" s="296"/>
      <c r="D35" s="296"/>
      <c r="E35" s="296"/>
      <c r="F35" s="296"/>
      <c r="G35" s="219"/>
    </row>
    <row r="36" spans="1:11" ht="18" customHeight="1" x14ac:dyDescent="0.2">
      <c r="A36" s="297"/>
      <c r="B36" s="297"/>
      <c r="C36" s="297"/>
      <c r="D36" s="297"/>
      <c r="E36" s="297"/>
      <c r="F36" s="297"/>
      <c r="G36" s="297"/>
      <c r="H36" s="297"/>
    </row>
    <row r="37" spans="1:11" ht="18" customHeight="1" x14ac:dyDescent="0.2"/>
    <row r="38" spans="1:11" ht="18" customHeight="1" x14ac:dyDescent="0.2"/>
  </sheetData>
  <mergeCells count="55">
    <mergeCell ref="B26:C26"/>
    <mergeCell ref="D26:E26"/>
    <mergeCell ref="F26:G26"/>
    <mergeCell ref="H34:K34"/>
    <mergeCell ref="A35:F35"/>
    <mergeCell ref="A36:H36"/>
    <mergeCell ref="H30:K30"/>
    <mergeCell ref="H31:K31"/>
    <mergeCell ref="B33:C33"/>
    <mergeCell ref="D33:E33"/>
    <mergeCell ref="F33:G33"/>
    <mergeCell ref="H33:K33"/>
    <mergeCell ref="B32:C32"/>
    <mergeCell ref="D32:E32"/>
    <mergeCell ref="F32:G32"/>
    <mergeCell ref="A19:A21"/>
    <mergeCell ref="A13:A15"/>
    <mergeCell ref="A16:A18"/>
    <mergeCell ref="B13:C15"/>
    <mergeCell ref="D16:E18"/>
    <mergeCell ref="B24:C24"/>
    <mergeCell ref="D24:E24"/>
    <mergeCell ref="F24:G24"/>
    <mergeCell ref="B25:C25"/>
    <mergeCell ref="D25:E25"/>
    <mergeCell ref="F25:G25"/>
    <mergeCell ref="B23:E23"/>
    <mergeCell ref="F23:H23"/>
    <mergeCell ref="H13:H15"/>
    <mergeCell ref="I13:J15"/>
    <mergeCell ref="H16:H18"/>
    <mergeCell ref="I16:J18"/>
    <mergeCell ref="F19:G21"/>
    <mergeCell ref="H19:H21"/>
    <mergeCell ref="I19:J21"/>
    <mergeCell ref="I23:J23"/>
    <mergeCell ref="A1:L1"/>
    <mergeCell ref="A2:L2"/>
    <mergeCell ref="B12:C12"/>
    <mergeCell ref="D12:E12"/>
    <mergeCell ref="F12:G12"/>
    <mergeCell ref="A7:K7"/>
    <mergeCell ref="I12:J12"/>
    <mergeCell ref="B27:C27"/>
    <mergeCell ref="D27:E27"/>
    <mergeCell ref="F27:G27"/>
    <mergeCell ref="B31:C31"/>
    <mergeCell ref="D31:E31"/>
    <mergeCell ref="F31:G31"/>
    <mergeCell ref="B28:C28"/>
    <mergeCell ref="D28:E28"/>
    <mergeCell ref="F28:G28"/>
    <mergeCell ref="B30:C30"/>
    <mergeCell ref="D30:E30"/>
    <mergeCell ref="F30:G3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499984740745262"/>
    <pageSetUpPr fitToPage="1"/>
  </sheetPr>
  <dimension ref="A1:I177"/>
  <sheetViews>
    <sheetView view="pageLayout" topLeftCell="C20" workbookViewId="0">
      <selection activeCell="F44" sqref="F44"/>
    </sheetView>
  </sheetViews>
  <sheetFormatPr baseColWidth="10" defaultRowHeight="16" x14ac:dyDescent="0.2"/>
  <cols>
    <col min="1" max="1" width="20.6640625" customWidth="1"/>
    <col min="2" max="2" width="29.6640625" customWidth="1"/>
    <col min="3" max="4" width="31.6640625" customWidth="1"/>
    <col min="5" max="5" width="31.6640625" style="8" customWidth="1"/>
    <col min="6" max="7" width="31.6640625" customWidth="1"/>
    <col min="8" max="8" width="29.6640625" customWidth="1"/>
    <col min="9" max="9" width="20.6640625" customWidth="1"/>
    <col min="10" max="256" width="8.83203125" customWidth="1"/>
    <col min="257" max="257" width="20.6640625" customWidth="1"/>
    <col min="258" max="258" width="29.6640625" customWidth="1"/>
    <col min="259" max="263" width="31.6640625" customWidth="1"/>
    <col min="264" max="264" width="29.6640625" customWidth="1"/>
    <col min="265" max="265" width="20.6640625" customWidth="1"/>
    <col min="266" max="512" width="8.83203125" customWidth="1"/>
    <col min="513" max="513" width="20.6640625" customWidth="1"/>
    <col min="514" max="514" width="29.6640625" customWidth="1"/>
    <col min="515" max="519" width="31.6640625" customWidth="1"/>
    <col min="520" max="520" width="29.6640625" customWidth="1"/>
    <col min="521" max="521" width="20.6640625" customWidth="1"/>
    <col min="522" max="768" width="8.83203125" customWidth="1"/>
    <col min="769" max="769" width="20.6640625" customWidth="1"/>
    <col min="770" max="770" width="29.6640625" customWidth="1"/>
    <col min="771" max="775" width="31.6640625" customWidth="1"/>
    <col min="776" max="776" width="29.6640625" customWidth="1"/>
    <col min="777" max="777" width="20.6640625" customWidth="1"/>
    <col min="778" max="1024" width="8.83203125" customWidth="1"/>
    <col min="1025" max="1025" width="20.6640625" customWidth="1"/>
    <col min="1026" max="1026" width="29.6640625" customWidth="1"/>
    <col min="1027" max="1031" width="31.6640625" customWidth="1"/>
    <col min="1032" max="1032" width="29.6640625" customWidth="1"/>
    <col min="1033" max="1033" width="20.6640625" customWidth="1"/>
    <col min="1034" max="1280" width="8.83203125" customWidth="1"/>
    <col min="1281" max="1281" width="20.6640625" customWidth="1"/>
    <col min="1282" max="1282" width="29.6640625" customWidth="1"/>
    <col min="1283" max="1287" width="31.6640625" customWidth="1"/>
    <col min="1288" max="1288" width="29.6640625" customWidth="1"/>
    <col min="1289" max="1289" width="20.6640625" customWidth="1"/>
    <col min="1290" max="1536" width="8.83203125" customWidth="1"/>
    <col min="1537" max="1537" width="20.6640625" customWidth="1"/>
    <col min="1538" max="1538" width="29.6640625" customWidth="1"/>
    <col min="1539" max="1543" width="31.6640625" customWidth="1"/>
    <col min="1544" max="1544" width="29.6640625" customWidth="1"/>
    <col min="1545" max="1545" width="20.6640625" customWidth="1"/>
    <col min="1546" max="1792" width="8.83203125" customWidth="1"/>
    <col min="1793" max="1793" width="20.6640625" customWidth="1"/>
    <col min="1794" max="1794" width="29.6640625" customWidth="1"/>
    <col min="1795" max="1799" width="31.6640625" customWidth="1"/>
    <col min="1800" max="1800" width="29.6640625" customWidth="1"/>
    <col min="1801" max="1801" width="20.6640625" customWidth="1"/>
    <col min="1802" max="2048" width="8.83203125" customWidth="1"/>
    <col min="2049" max="2049" width="20.6640625" customWidth="1"/>
    <col min="2050" max="2050" width="29.6640625" customWidth="1"/>
    <col min="2051" max="2055" width="31.6640625" customWidth="1"/>
    <col min="2056" max="2056" width="29.6640625" customWidth="1"/>
    <col min="2057" max="2057" width="20.6640625" customWidth="1"/>
    <col min="2058" max="2304" width="8.83203125" customWidth="1"/>
    <col min="2305" max="2305" width="20.6640625" customWidth="1"/>
    <col min="2306" max="2306" width="29.6640625" customWidth="1"/>
    <col min="2307" max="2311" width="31.6640625" customWidth="1"/>
    <col min="2312" max="2312" width="29.6640625" customWidth="1"/>
    <col min="2313" max="2313" width="20.6640625" customWidth="1"/>
    <col min="2314" max="2560" width="8.83203125" customWidth="1"/>
    <col min="2561" max="2561" width="20.6640625" customWidth="1"/>
    <col min="2562" max="2562" width="29.6640625" customWidth="1"/>
    <col min="2563" max="2567" width="31.6640625" customWidth="1"/>
    <col min="2568" max="2568" width="29.6640625" customWidth="1"/>
    <col min="2569" max="2569" width="20.6640625" customWidth="1"/>
    <col min="2570" max="2816" width="8.83203125" customWidth="1"/>
    <col min="2817" max="2817" width="20.6640625" customWidth="1"/>
    <col min="2818" max="2818" width="29.6640625" customWidth="1"/>
    <col min="2819" max="2823" width="31.6640625" customWidth="1"/>
    <col min="2824" max="2824" width="29.6640625" customWidth="1"/>
    <col min="2825" max="2825" width="20.6640625" customWidth="1"/>
    <col min="2826" max="3072" width="8.83203125" customWidth="1"/>
    <col min="3073" max="3073" width="20.6640625" customWidth="1"/>
    <col min="3074" max="3074" width="29.6640625" customWidth="1"/>
    <col min="3075" max="3079" width="31.6640625" customWidth="1"/>
    <col min="3080" max="3080" width="29.6640625" customWidth="1"/>
    <col min="3081" max="3081" width="20.6640625" customWidth="1"/>
    <col min="3082" max="3328" width="8.83203125" customWidth="1"/>
    <col min="3329" max="3329" width="20.6640625" customWidth="1"/>
    <col min="3330" max="3330" width="29.6640625" customWidth="1"/>
    <col min="3331" max="3335" width="31.6640625" customWidth="1"/>
    <col min="3336" max="3336" width="29.6640625" customWidth="1"/>
    <col min="3337" max="3337" width="20.6640625" customWidth="1"/>
    <col min="3338" max="3584" width="8.83203125" customWidth="1"/>
    <col min="3585" max="3585" width="20.6640625" customWidth="1"/>
    <col min="3586" max="3586" width="29.6640625" customWidth="1"/>
    <col min="3587" max="3591" width="31.6640625" customWidth="1"/>
    <col min="3592" max="3592" width="29.6640625" customWidth="1"/>
    <col min="3593" max="3593" width="20.6640625" customWidth="1"/>
    <col min="3594" max="3840" width="8.83203125" customWidth="1"/>
    <col min="3841" max="3841" width="20.6640625" customWidth="1"/>
    <col min="3842" max="3842" width="29.6640625" customWidth="1"/>
    <col min="3843" max="3847" width="31.6640625" customWidth="1"/>
    <col min="3848" max="3848" width="29.6640625" customWidth="1"/>
    <col min="3849" max="3849" width="20.6640625" customWidth="1"/>
    <col min="3850" max="4096" width="8.83203125" customWidth="1"/>
    <col min="4097" max="4097" width="20.6640625" customWidth="1"/>
    <col min="4098" max="4098" width="29.6640625" customWidth="1"/>
    <col min="4099" max="4103" width="31.6640625" customWidth="1"/>
    <col min="4104" max="4104" width="29.6640625" customWidth="1"/>
    <col min="4105" max="4105" width="20.6640625" customWidth="1"/>
    <col min="4106" max="4352" width="8.83203125" customWidth="1"/>
    <col min="4353" max="4353" width="20.6640625" customWidth="1"/>
    <col min="4354" max="4354" width="29.6640625" customWidth="1"/>
    <col min="4355" max="4359" width="31.6640625" customWidth="1"/>
    <col min="4360" max="4360" width="29.6640625" customWidth="1"/>
    <col min="4361" max="4361" width="20.6640625" customWidth="1"/>
    <col min="4362" max="4608" width="8.83203125" customWidth="1"/>
    <col min="4609" max="4609" width="20.6640625" customWidth="1"/>
    <col min="4610" max="4610" width="29.6640625" customWidth="1"/>
    <col min="4611" max="4615" width="31.6640625" customWidth="1"/>
    <col min="4616" max="4616" width="29.6640625" customWidth="1"/>
    <col min="4617" max="4617" width="20.6640625" customWidth="1"/>
    <col min="4618" max="4864" width="8.83203125" customWidth="1"/>
    <col min="4865" max="4865" width="20.6640625" customWidth="1"/>
    <col min="4866" max="4866" width="29.6640625" customWidth="1"/>
    <col min="4867" max="4871" width="31.6640625" customWidth="1"/>
    <col min="4872" max="4872" width="29.6640625" customWidth="1"/>
    <col min="4873" max="4873" width="20.6640625" customWidth="1"/>
    <col min="4874" max="5120" width="8.83203125" customWidth="1"/>
    <col min="5121" max="5121" width="20.6640625" customWidth="1"/>
    <col min="5122" max="5122" width="29.6640625" customWidth="1"/>
    <col min="5123" max="5127" width="31.6640625" customWidth="1"/>
    <col min="5128" max="5128" width="29.6640625" customWidth="1"/>
    <col min="5129" max="5129" width="20.6640625" customWidth="1"/>
    <col min="5130" max="5376" width="8.83203125" customWidth="1"/>
    <col min="5377" max="5377" width="20.6640625" customWidth="1"/>
    <col min="5378" max="5378" width="29.6640625" customWidth="1"/>
    <col min="5379" max="5383" width="31.6640625" customWidth="1"/>
    <col min="5384" max="5384" width="29.6640625" customWidth="1"/>
    <col min="5385" max="5385" width="20.6640625" customWidth="1"/>
    <col min="5386" max="5632" width="8.83203125" customWidth="1"/>
    <col min="5633" max="5633" width="20.6640625" customWidth="1"/>
    <col min="5634" max="5634" width="29.6640625" customWidth="1"/>
    <col min="5635" max="5639" width="31.6640625" customWidth="1"/>
    <col min="5640" max="5640" width="29.6640625" customWidth="1"/>
    <col min="5641" max="5641" width="20.6640625" customWidth="1"/>
    <col min="5642" max="5888" width="8.83203125" customWidth="1"/>
    <col min="5889" max="5889" width="20.6640625" customWidth="1"/>
    <col min="5890" max="5890" width="29.6640625" customWidth="1"/>
    <col min="5891" max="5895" width="31.6640625" customWidth="1"/>
    <col min="5896" max="5896" width="29.6640625" customWidth="1"/>
    <col min="5897" max="5897" width="20.6640625" customWidth="1"/>
    <col min="5898" max="6144" width="8.83203125" customWidth="1"/>
    <col min="6145" max="6145" width="20.6640625" customWidth="1"/>
    <col min="6146" max="6146" width="29.6640625" customWidth="1"/>
    <col min="6147" max="6151" width="31.6640625" customWidth="1"/>
    <col min="6152" max="6152" width="29.6640625" customWidth="1"/>
    <col min="6153" max="6153" width="20.6640625" customWidth="1"/>
    <col min="6154" max="6400" width="8.83203125" customWidth="1"/>
    <col min="6401" max="6401" width="20.6640625" customWidth="1"/>
    <col min="6402" max="6402" width="29.6640625" customWidth="1"/>
    <col min="6403" max="6407" width="31.6640625" customWidth="1"/>
    <col min="6408" max="6408" width="29.6640625" customWidth="1"/>
    <col min="6409" max="6409" width="20.6640625" customWidth="1"/>
    <col min="6410" max="6656" width="8.83203125" customWidth="1"/>
    <col min="6657" max="6657" width="20.6640625" customWidth="1"/>
    <col min="6658" max="6658" width="29.6640625" customWidth="1"/>
    <col min="6659" max="6663" width="31.6640625" customWidth="1"/>
    <col min="6664" max="6664" width="29.6640625" customWidth="1"/>
    <col min="6665" max="6665" width="20.6640625" customWidth="1"/>
    <col min="6666" max="6912" width="8.83203125" customWidth="1"/>
    <col min="6913" max="6913" width="20.6640625" customWidth="1"/>
    <col min="6914" max="6914" width="29.6640625" customWidth="1"/>
    <col min="6915" max="6919" width="31.6640625" customWidth="1"/>
    <col min="6920" max="6920" width="29.6640625" customWidth="1"/>
    <col min="6921" max="6921" width="20.6640625" customWidth="1"/>
    <col min="6922" max="7168" width="8.83203125" customWidth="1"/>
    <col min="7169" max="7169" width="20.6640625" customWidth="1"/>
    <col min="7170" max="7170" width="29.6640625" customWidth="1"/>
    <col min="7171" max="7175" width="31.6640625" customWidth="1"/>
    <col min="7176" max="7176" width="29.6640625" customWidth="1"/>
    <col min="7177" max="7177" width="20.6640625" customWidth="1"/>
    <col min="7178" max="7424" width="8.83203125" customWidth="1"/>
    <col min="7425" max="7425" width="20.6640625" customWidth="1"/>
    <col min="7426" max="7426" width="29.6640625" customWidth="1"/>
    <col min="7427" max="7431" width="31.6640625" customWidth="1"/>
    <col min="7432" max="7432" width="29.6640625" customWidth="1"/>
    <col min="7433" max="7433" width="20.6640625" customWidth="1"/>
    <col min="7434" max="7680" width="8.83203125" customWidth="1"/>
    <col min="7681" max="7681" width="20.6640625" customWidth="1"/>
    <col min="7682" max="7682" width="29.6640625" customWidth="1"/>
    <col min="7683" max="7687" width="31.6640625" customWidth="1"/>
    <col min="7688" max="7688" width="29.6640625" customWidth="1"/>
    <col min="7689" max="7689" width="20.6640625" customWidth="1"/>
    <col min="7690" max="7936" width="8.83203125" customWidth="1"/>
    <col min="7937" max="7937" width="20.6640625" customWidth="1"/>
    <col min="7938" max="7938" width="29.6640625" customWidth="1"/>
    <col min="7939" max="7943" width="31.6640625" customWidth="1"/>
    <col min="7944" max="7944" width="29.6640625" customWidth="1"/>
    <col min="7945" max="7945" width="20.6640625" customWidth="1"/>
    <col min="7946" max="8192" width="8.83203125" customWidth="1"/>
    <col min="8193" max="8193" width="20.6640625" customWidth="1"/>
    <col min="8194" max="8194" width="29.6640625" customWidth="1"/>
    <col min="8195" max="8199" width="31.6640625" customWidth="1"/>
    <col min="8200" max="8200" width="29.6640625" customWidth="1"/>
    <col min="8201" max="8201" width="20.6640625" customWidth="1"/>
    <col min="8202" max="8448" width="8.83203125" customWidth="1"/>
    <col min="8449" max="8449" width="20.6640625" customWidth="1"/>
    <col min="8450" max="8450" width="29.6640625" customWidth="1"/>
    <col min="8451" max="8455" width="31.6640625" customWidth="1"/>
    <col min="8456" max="8456" width="29.6640625" customWidth="1"/>
    <col min="8457" max="8457" width="20.6640625" customWidth="1"/>
    <col min="8458" max="8704" width="8.83203125" customWidth="1"/>
    <col min="8705" max="8705" width="20.6640625" customWidth="1"/>
    <col min="8706" max="8706" width="29.6640625" customWidth="1"/>
    <col min="8707" max="8711" width="31.6640625" customWidth="1"/>
    <col min="8712" max="8712" width="29.6640625" customWidth="1"/>
    <col min="8713" max="8713" width="20.6640625" customWidth="1"/>
    <col min="8714" max="8960" width="8.83203125" customWidth="1"/>
    <col min="8961" max="8961" width="20.6640625" customWidth="1"/>
    <col min="8962" max="8962" width="29.6640625" customWidth="1"/>
    <col min="8963" max="8967" width="31.6640625" customWidth="1"/>
    <col min="8968" max="8968" width="29.6640625" customWidth="1"/>
    <col min="8969" max="8969" width="20.6640625" customWidth="1"/>
    <col min="8970" max="9216" width="8.83203125" customWidth="1"/>
    <col min="9217" max="9217" width="20.6640625" customWidth="1"/>
    <col min="9218" max="9218" width="29.6640625" customWidth="1"/>
    <col min="9219" max="9223" width="31.6640625" customWidth="1"/>
    <col min="9224" max="9224" width="29.6640625" customWidth="1"/>
    <col min="9225" max="9225" width="20.6640625" customWidth="1"/>
    <col min="9226" max="9472" width="8.83203125" customWidth="1"/>
    <col min="9473" max="9473" width="20.6640625" customWidth="1"/>
    <col min="9474" max="9474" width="29.6640625" customWidth="1"/>
    <col min="9475" max="9479" width="31.6640625" customWidth="1"/>
    <col min="9480" max="9480" width="29.6640625" customWidth="1"/>
    <col min="9481" max="9481" width="20.6640625" customWidth="1"/>
    <col min="9482" max="9728" width="8.83203125" customWidth="1"/>
    <col min="9729" max="9729" width="20.6640625" customWidth="1"/>
    <col min="9730" max="9730" width="29.6640625" customWidth="1"/>
    <col min="9731" max="9735" width="31.6640625" customWidth="1"/>
    <col min="9736" max="9736" width="29.6640625" customWidth="1"/>
    <col min="9737" max="9737" width="20.6640625" customWidth="1"/>
    <col min="9738" max="9984" width="8.83203125" customWidth="1"/>
    <col min="9985" max="9985" width="20.6640625" customWidth="1"/>
    <col min="9986" max="9986" width="29.6640625" customWidth="1"/>
    <col min="9987" max="9991" width="31.6640625" customWidth="1"/>
    <col min="9992" max="9992" width="29.6640625" customWidth="1"/>
    <col min="9993" max="9993" width="20.6640625" customWidth="1"/>
    <col min="9994" max="10240" width="8.83203125" customWidth="1"/>
    <col min="10241" max="10241" width="20.6640625" customWidth="1"/>
    <col min="10242" max="10242" width="29.6640625" customWidth="1"/>
    <col min="10243" max="10247" width="31.6640625" customWidth="1"/>
    <col min="10248" max="10248" width="29.6640625" customWidth="1"/>
    <col min="10249" max="10249" width="20.6640625" customWidth="1"/>
    <col min="10250" max="10496" width="8.83203125" customWidth="1"/>
    <col min="10497" max="10497" width="20.6640625" customWidth="1"/>
    <col min="10498" max="10498" width="29.6640625" customWidth="1"/>
    <col min="10499" max="10503" width="31.6640625" customWidth="1"/>
    <col min="10504" max="10504" width="29.6640625" customWidth="1"/>
    <col min="10505" max="10505" width="20.6640625" customWidth="1"/>
    <col min="10506" max="10752" width="8.83203125" customWidth="1"/>
    <col min="10753" max="10753" width="20.6640625" customWidth="1"/>
    <col min="10754" max="10754" width="29.6640625" customWidth="1"/>
    <col min="10755" max="10759" width="31.6640625" customWidth="1"/>
    <col min="10760" max="10760" width="29.6640625" customWidth="1"/>
    <col min="10761" max="10761" width="20.6640625" customWidth="1"/>
    <col min="10762" max="11008" width="8.83203125" customWidth="1"/>
    <col min="11009" max="11009" width="20.6640625" customWidth="1"/>
    <col min="11010" max="11010" width="29.6640625" customWidth="1"/>
    <col min="11011" max="11015" width="31.6640625" customWidth="1"/>
    <col min="11016" max="11016" width="29.6640625" customWidth="1"/>
    <col min="11017" max="11017" width="20.6640625" customWidth="1"/>
    <col min="11018" max="11264" width="8.83203125" customWidth="1"/>
    <col min="11265" max="11265" width="20.6640625" customWidth="1"/>
    <col min="11266" max="11266" width="29.6640625" customWidth="1"/>
    <col min="11267" max="11271" width="31.6640625" customWidth="1"/>
    <col min="11272" max="11272" width="29.6640625" customWidth="1"/>
    <col min="11273" max="11273" width="20.6640625" customWidth="1"/>
    <col min="11274" max="11520" width="8.83203125" customWidth="1"/>
    <col min="11521" max="11521" width="20.6640625" customWidth="1"/>
    <col min="11522" max="11522" width="29.6640625" customWidth="1"/>
    <col min="11523" max="11527" width="31.6640625" customWidth="1"/>
    <col min="11528" max="11528" width="29.6640625" customWidth="1"/>
    <col min="11529" max="11529" width="20.6640625" customWidth="1"/>
    <col min="11530" max="11776" width="8.83203125" customWidth="1"/>
    <col min="11777" max="11777" width="20.6640625" customWidth="1"/>
    <col min="11778" max="11778" width="29.6640625" customWidth="1"/>
    <col min="11779" max="11783" width="31.6640625" customWidth="1"/>
    <col min="11784" max="11784" width="29.6640625" customWidth="1"/>
    <col min="11785" max="11785" width="20.6640625" customWidth="1"/>
    <col min="11786" max="12032" width="8.83203125" customWidth="1"/>
    <col min="12033" max="12033" width="20.6640625" customWidth="1"/>
    <col min="12034" max="12034" width="29.6640625" customWidth="1"/>
    <col min="12035" max="12039" width="31.6640625" customWidth="1"/>
    <col min="12040" max="12040" width="29.6640625" customWidth="1"/>
    <col min="12041" max="12041" width="20.6640625" customWidth="1"/>
    <col min="12042" max="12288" width="8.83203125" customWidth="1"/>
    <col min="12289" max="12289" width="20.6640625" customWidth="1"/>
    <col min="12290" max="12290" width="29.6640625" customWidth="1"/>
    <col min="12291" max="12295" width="31.6640625" customWidth="1"/>
    <col min="12296" max="12296" width="29.6640625" customWidth="1"/>
    <col min="12297" max="12297" width="20.6640625" customWidth="1"/>
    <col min="12298" max="12544" width="8.83203125" customWidth="1"/>
    <col min="12545" max="12545" width="20.6640625" customWidth="1"/>
    <col min="12546" max="12546" width="29.6640625" customWidth="1"/>
    <col min="12547" max="12551" width="31.6640625" customWidth="1"/>
    <col min="12552" max="12552" width="29.6640625" customWidth="1"/>
    <col min="12553" max="12553" width="20.6640625" customWidth="1"/>
    <col min="12554" max="12800" width="8.83203125" customWidth="1"/>
    <col min="12801" max="12801" width="20.6640625" customWidth="1"/>
    <col min="12802" max="12802" width="29.6640625" customWidth="1"/>
    <col min="12803" max="12807" width="31.6640625" customWidth="1"/>
    <col min="12808" max="12808" width="29.6640625" customWidth="1"/>
    <col min="12809" max="12809" width="20.6640625" customWidth="1"/>
    <col min="12810" max="13056" width="8.83203125" customWidth="1"/>
    <col min="13057" max="13057" width="20.6640625" customWidth="1"/>
    <col min="13058" max="13058" width="29.6640625" customWidth="1"/>
    <col min="13059" max="13063" width="31.6640625" customWidth="1"/>
    <col min="13064" max="13064" width="29.6640625" customWidth="1"/>
    <col min="13065" max="13065" width="20.6640625" customWidth="1"/>
    <col min="13066" max="13312" width="8.83203125" customWidth="1"/>
    <col min="13313" max="13313" width="20.6640625" customWidth="1"/>
    <col min="13314" max="13314" width="29.6640625" customWidth="1"/>
    <col min="13315" max="13319" width="31.6640625" customWidth="1"/>
    <col min="13320" max="13320" width="29.6640625" customWidth="1"/>
    <col min="13321" max="13321" width="20.6640625" customWidth="1"/>
    <col min="13322" max="13568" width="8.83203125" customWidth="1"/>
    <col min="13569" max="13569" width="20.6640625" customWidth="1"/>
    <col min="13570" max="13570" width="29.6640625" customWidth="1"/>
    <col min="13571" max="13575" width="31.6640625" customWidth="1"/>
    <col min="13576" max="13576" width="29.6640625" customWidth="1"/>
    <col min="13577" max="13577" width="20.6640625" customWidth="1"/>
    <col min="13578" max="13824" width="8.83203125" customWidth="1"/>
    <col min="13825" max="13825" width="20.6640625" customWidth="1"/>
    <col min="13826" max="13826" width="29.6640625" customWidth="1"/>
    <col min="13827" max="13831" width="31.6640625" customWidth="1"/>
    <col min="13832" max="13832" width="29.6640625" customWidth="1"/>
    <col min="13833" max="13833" width="20.6640625" customWidth="1"/>
    <col min="13834" max="14080" width="8.83203125" customWidth="1"/>
    <col min="14081" max="14081" width="20.6640625" customWidth="1"/>
    <col min="14082" max="14082" width="29.6640625" customWidth="1"/>
    <col min="14083" max="14087" width="31.6640625" customWidth="1"/>
    <col min="14088" max="14088" width="29.6640625" customWidth="1"/>
    <col min="14089" max="14089" width="20.6640625" customWidth="1"/>
    <col min="14090" max="14336" width="8.83203125" customWidth="1"/>
    <col min="14337" max="14337" width="20.6640625" customWidth="1"/>
    <col min="14338" max="14338" width="29.6640625" customWidth="1"/>
    <col min="14339" max="14343" width="31.6640625" customWidth="1"/>
    <col min="14344" max="14344" width="29.6640625" customWidth="1"/>
    <col min="14345" max="14345" width="20.6640625" customWidth="1"/>
    <col min="14346" max="14592" width="8.83203125" customWidth="1"/>
    <col min="14593" max="14593" width="20.6640625" customWidth="1"/>
    <col min="14594" max="14594" width="29.6640625" customWidth="1"/>
    <col min="14595" max="14599" width="31.6640625" customWidth="1"/>
    <col min="14600" max="14600" width="29.6640625" customWidth="1"/>
    <col min="14601" max="14601" width="20.6640625" customWidth="1"/>
    <col min="14602" max="14848" width="8.83203125" customWidth="1"/>
    <col min="14849" max="14849" width="20.6640625" customWidth="1"/>
    <col min="14850" max="14850" width="29.6640625" customWidth="1"/>
    <col min="14851" max="14855" width="31.6640625" customWidth="1"/>
    <col min="14856" max="14856" width="29.6640625" customWidth="1"/>
    <col min="14857" max="14857" width="20.6640625" customWidth="1"/>
    <col min="14858" max="15104" width="8.83203125" customWidth="1"/>
    <col min="15105" max="15105" width="20.6640625" customWidth="1"/>
    <col min="15106" max="15106" width="29.6640625" customWidth="1"/>
    <col min="15107" max="15111" width="31.6640625" customWidth="1"/>
    <col min="15112" max="15112" width="29.6640625" customWidth="1"/>
    <col min="15113" max="15113" width="20.6640625" customWidth="1"/>
    <col min="15114" max="15360" width="8.83203125" customWidth="1"/>
    <col min="15361" max="15361" width="20.6640625" customWidth="1"/>
    <col min="15362" max="15362" width="29.6640625" customWidth="1"/>
    <col min="15363" max="15367" width="31.6640625" customWidth="1"/>
    <col min="15368" max="15368" width="29.6640625" customWidth="1"/>
    <col min="15369" max="15369" width="20.6640625" customWidth="1"/>
    <col min="15370" max="15616" width="8.83203125" customWidth="1"/>
    <col min="15617" max="15617" width="20.6640625" customWidth="1"/>
    <col min="15618" max="15618" width="29.6640625" customWidth="1"/>
    <col min="15619" max="15623" width="31.6640625" customWidth="1"/>
    <col min="15624" max="15624" width="29.6640625" customWidth="1"/>
    <col min="15625" max="15625" width="20.6640625" customWidth="1"/>
    <col min="15626" max="15872" width="8.83203125" customWidth="1"/>
    <col min="15873" max="15873" width="20.6640625" customWidth="1"/>
    <col min="15874" max="15874" width="29.6640625" customWidth="1"/>
    <col min="15875" max="15879" width="31.6640625" customWidth="1"/>
    <col min="15880" max="15880" width="29.6640625" customWidth="1"/>
    <col min="15881" max="15881" width="20.6640625" customWidth="1"/>
    <col min="15882" max="16128" width="8.83203125" customWidth="1"/>
    <col min="16129" max="16129" width="20.6640625" customWidth="1"/>
    <col min="16130" max="16130" width="29.6640625" customWidth="1"/>
    <col min="16131" max="16135" width="31.6640625" customWidth="1"/>
    <col min="16136" max="16136" width="29.6640625" customWidth="1"/>
    <col min="16137" max="16137" width="20.6640625" customWidth="1"/>
    <col min="16138" max="16384" width="8.83203125" customWidth="1"/>
  </cols>
  <sheetData>
    <row r="1" spans="1:9" ht="20" x14ac:dyDescent="0.2">
      <c r="A1" s="274" t="s">
        <v>194</v>
      </c>
      <c r="B1" s="274"/>
      <c r="C1" s="274"/>
      <c r="D1" s="274"/>
      <c r="E1" s="274"/>
      <c r="F1" s="274"/>
      <c r="G1" s="274"/>
      <c r="H1" s="274"/>
      <c r="I1" s="274"/>
    </row>
    <row r="2" spans="1:9" ht="18" x14ac:dyDescent="0.2">
      <c r="A2" s="307" t="s">
        <v>137</v>
      </c>
      <c r="B2" s="307"/>
      <c r="C2" s="307"/>
      <c r="D2" s="307"/>
      <c r="E2" s="307"/>
      <c r="F2" s="307"/>
      <c r="G2" s="307"/>
      <c r="H2" s="307"/>
      <c r="I2" s="307"/>
    </row>
    <row r="3" spans="1:9" ht="9.75" customHeight="1" x14ac:dyDescent="0.2">
      <c r="A3" t="s">
        <v>15</v>
      </c>
      <c r="C3" s="306"/>
      <c r="D3" s="306"/>
      <c r="E3" s="306"/>
      <c r="F3" s="224"/>
      <c r="G3" s="224"/>
    </row>
    <row r="4" spans="1:9" ht="20" x14ac:dyDescent="0.2">
      <c r="A4" s="275" t="s">
        <v>3</v>
      </c>
      <c r="B4" s="275"/>
      <c r="C4" s="275"/>
      <c r="D4" s="275"/>
      <c r="E4" s="275"/>
      <c r="F4" s="275"/>
      <c r="G4" s="275"/>
      <c r="H4" s="275"/>
      <c r="I4" s="275"/>
    </row>
    <row r="5" spans="1:9" ht="21" customHeight="1" x14ac:dyDescent="0.2">
      <c r="A5" s="275" t="s">
        <v>94</v>
      </c>
      <c r="B5" s="275"/>
      <c r="C5" s="275"/>
      <c r="D5" s="275"/>
      <c r="E5" s="275"/>
      <c r="F5" s="275"/>
      <c r="G5" s="275"/>
      <c r="H5" s="275"/>
      <c r="I5" s="275"/>
    </row>
    <row r="6" spans="1:9" ht="21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</row>
    <row r="7" spans="1:9" s="16" customFormat="1" ht="21" customHeight="1" x14ac:dyDescent="0.15">
      <c r="B7" s="128"/>
      <c r="D7" s="251" t="s">
        <v>251</v>
      </c>
      <c r="E7" s="251" t="s">
        <v>51</v>
      </c>
      <c r="F7" s="251" t="s">
        <v>252</v>
      </c>
      <c r="H7" s="128"/>
    </row>
    <row r="8" spans="1:9" s="16" customFormat="1" ht="21" customHeight="1" x14ac:dyDescent="0.15">
      <c r="E8" s="247"/>
    </row>
    <row r="9" spans="1:9" s="16" customFormat="1" ht="24" customHeight="1" x14ac:dyDescent="0.15">
      <c r="A9" s="308" t="s">
        <v>47</v>
      </c>
      <c r="B9" s="308"/>
      <c r="C9" s="308"/>
      <c r="D9" s="308"/>
      <c r="E9" s="308"/>
      <c r="F9" s="308"/>
      <c r="G9" s="308"/>
      <c r="H9" s="308"/>
      <c r="I9" s="308"/>
    </row>
    <row r="10" spans="1:9" s="16" customFormat="1" ht="28.5" customHeight="1" x14ac:dyDescent="0.15">
      <c r="D10" s="225"/>
      <c r="E10" s="129"/>
      <c r="F10" s="225"/>
      <c r="G10" s="225"/>
      <c r="H10" s="225"/>
    </row>
    <row r="11" spans="1:9" s="16" customFormat="1" ht="32.25" customHeight="1" thickBot="1" x14ac:dyDescent="0.2">
      <c r="C11" s="130"/>
      <c r="D11" s="130"/>
      <c r="E11" s="131" t="s">
        <v>198</v>
      </c>
      <c r="F11" s="130"/>
      <c r="G11" s="130"/>
      <c r="H11" s="130"/>
    </row>
    <row r="12" spans="1:9" s="16" customFormat="1" ht="30" customHeight="1" x14ac:dyDescent="0.15">
      <c r="C12" s="130"/>
      <c r="D12" s="130"/>
      <c r="E12" s="132" t="s">
        <v>83</v>
      </c>
      <c r="F12" s="130"/>
      <c r="G12" s="130"/>
      <c r="H12" s="130"/>
      <c r="I12" s="133"/>
    </row>
    <row r="13" spans="1:9" s="16" customFormat="1" ht="30" customHeight="1" thickBot="1" x14ac:dyDescent="0.2">
      <c r="B13" s="130"/>
      <c r="C13" s="134"/>
      <c r="D13" s="134"/>
      <c r="E13" s="135" t="str">
        <f>E20</f>
        <v>RRHS Ct. 13</v>
      </c>
      <c r="F13" s="134"/>
      <c r="G13" s="134"/>
      <c r="H13" s="130"/>
      <c r="I13" s="133"/>
    </row>
    <row r="14" spans="1:9" s="16" customFormat="1" ht="30" customHeight="1" x14ac:dyDescent="0.15">
      <c r="B14" s="130"/>
      <c r="C14" s="136"/>
      <c r="D14" s="130"/>
      <c r="E14" s="137" t="s">
        <v>125</v>
      </c>
      <c r="F14" s="130"/>
      <c r="G14" s="138"/>
      <c r="H14" s="130"/>
      <c r="I14" s="133"/>
    </row>
    <row r="15" spans="1:9" s="16" customFormat="1" ht="30" customHeight="1" thickBot="1" x14ac:dyDescent="0.2">
      <c r="B15" s="130"/>
      <c r="C15" s="139"/>
      <c r="D15" s="130"/>
      <c r="E15" s="140"/>
      <c r="F15" s="130"/>
      <c r="G15" s="141"/>
      <c r="H15" s="130"/>
      <c r="I15" s="133"/>
    </row>
    <row r="16" spans="1:9" s="16" customFormat="1" ht="30" customHeight="1" x14ac:dyDescent="0.15">
      <c r="B16" s="130"/>
      <c r="C16" s="139"/>
      <c r="D16" s="142"/>
      <c r="E16" s="150" t="s">
        <v>203</v>
      </c>
      <c r="F16" s="130"/>
      <c r="G16" s="141"/>
      <c r="H16" s="130"/>
      <c r="I16" s="133"/>
    </row>
    <row r="17" spans="1:9" s="16" customFormat="1" ht="30" customHeight="1" x14ac:dyDescent="0.15">
      <c r="B17" s="130"/>
      <c r="C17" s="139" t="s">
        <v>86</v>
      </c>
      <c r="D17" s="142"/>
      <c r="E17" s="131"/>
      <c r="F17" s="130"/>
      <c r="G17" s="141" t="s">
        <v>126</v>
      </c>
      <c r="H17" s="130"/>
      <c r="I17" s="133"/>
    </row>
    <row r="18" spans="1:9" s="16" customFormat="1" ht="30" customHeight="1" thickBot="1" x14ac:dyDescent="0.2">
      <c r="B18" s="143"/>
      <c r="C18" s="144" t="str">
        <f>D23</f>
        <v>RRHS Ct. 13</v>
      </c>
      <c r="D18" s="145"/>
      <c r="E18" s="131" t="s">
        <v>185</v>
      </c>
      <c r="F18" s="145"/>
      <c r="G18" s="146" t="str">
        <f>E13</f>
        <v>RRHS Ct. 13</v>
      </c>
      <c r="H18" s="134"/>
      <c r="I18" s="133"/>
    </row>
    <row r="19" spans="1:9" s="16" customFormat="1" ht="30" customHeight="1" x14ac:dyDescent="0.15">
      <c r="B19" s="136"/>
      <c r="C19" s="147" t="s">
        <v>207</v>
      </c>
      <c r="D19" s="145"/>
      <c r="E19" s="132" t="s">
        <v>78</v>
      </c>
      <c r="F19" s="130"/>
      <c r="G19" s="148" t="s">
        <v>127</v>
      </c>
      <c r="H19" s="138"/>
      <c r="I19" s="133"/>
    </row>
    <row r="20" spans="1:9" s="16" customFormat="1" ht="30" customHeight="1" thickBot="1" x14ac:dyDescent="0.2">
      <c r="B20" s="139"/>
      <c r="C20" s="139"/>
      <c r="D20" s="134"/>
      <c r="E20" s="135" t="str">
        <f>E26</f>
        <v>RRHS Ct. 13</v>
      </c>
      <c r="F20" s="134"/>
      <c r="G20" s="148"/>
      <c r="H20" s="141"/>
      <c r="I20" s="133"/>
    </row>
    <row r="21" spans="1:9" s="16" customFormat="1" ht="30" customHeight="1" x14ac:dyDescent="0.15">
      <c r="B21" s="139"/>
      <c r="C21" s="139"/>
      <c r="D21" s="136"/>
      <c r="E21" s="137" t="s">
        <v>79</v>
      </c>
      <c r="F21" s="138"/>
      <c r="G21" s="148"/>
      <c r="H21" s="141"/>
      <c r="I21" s="133"/>
    </row>
    <row r="22" spans="1:9" s="16" customFormat="1" ht="30" customHeight="1" thickBot="1" x14ac:dyDescent="0.2">
      <c r="B22" s="139"/>
      <c r="C22" s="139"/>
      <c r="D22" s="139" t="s">
        <v>82</v>
      </c>
      <c r="E22" s="140"/>
      <c r="F22" s="141" t="s">
        <v>81</v>
      </c>
      <c r="G22" s="141"/>
      <c r="H22" s="141"/>
      <c r="I22" s="133"/>
    </row>
    <row r="23" spans="1:9" s="16" customFormat="1" ht="30" customHeight="1" thickBot="1" x14ac:dyDescent="0.2">
      <c r="B23" s="139"/>
      <c r="C23" s="149"/>
      <c r="D23" s="144" t="str">
        <f>F23</f>
        <v>RRHS Ct. 13</v>
      </c>
      <c r="E23" s="248" t="s">
        <v>208</v>
      </c>
      <c r="F23" s="146" t="str">
        <f>E13</f>
        <v>RRHS Ct. 13</v>
      </c>
      <c r="G23" s="143"/>
      <c r="H23" s="141"/>
      <c r="I23" s="133"/>
    </row>
    <row r="24" spans="1:9" s="16" customFormat="1" ht="30" customHeight="1" thickBot="1" x14ac:dyDescent="0.2">
      <c r="B24" s="139"/>
      <c r="C24" s="130"/>
      <c r="D24" s="151" t="s">
        <v>209</v>
      </c>
      <c r="E24" s="131" t="s">
        <v>210</v>
      </c>
      <c r="F24" s="148" t="s">
        <v>63</v>
      </c>
      <c r="G24" s="145"/>
      <c r="H24" s="141"/>
      <c r="I24" s="133"/>
    </row>
    <row r="25" spans="1:9" s="16" customFormat="1" ht="30" customHeight="1" x14ac:dyDescent="0.15">
      <c r="B25" s="139"/>
      <c r="C25" s="130"/>
      <c r="D25" s="152"/>
      <c r="E25" s="132" t="s">
        <v>72</v>
      </c>
      <c r="F25" s="141"/>
      <c r="G25" s="130"/>
      <c r="H25" s="141"/>
      <c r="I25" s="133"/>
    </row>
    <row r="26" spans="1:9" s="16" customFormat="1" ht="30" customHeight="1" thickBot="1" x14ac:dyDescent="0.2">
      <c r="B26" s="139"/>
      <c r="C26" s="130"/>
      <c r="D26" s="153"/>
      <c r="E26" s="135" t="str">
        <f>D7</f>
        <v>RRHS Ct. 13</v>
      </c>
      <c r="F26" s="143"/>
      <c r="G26" s="130"/>
      <c r="H26" s="141"/>
      <c r="I26" s="133"/>
    </row>
    <row r="27" spans="1:9" s="16" customFormat="1" ht="30" customHeight="1" x14ac:dyDescent="0.15">
      <c r="B27" s="139"/>
      <c r="C27" s="130"/>
      <c r="D27" s="130"/>
      <c r="E27" s="154" t="s">
        <v>211</v>
      </c>
      <c r="F27" s="130"/>
      <c r="G27" s="130"/>
      <c r="H27" s="141"/>
      <c r="I27" s="133"/>
    </row>
    <row r="28" spans="1:9" s="16" customFormat="1" ht="30" customHeight="1" thickBot="1" x14ac:dyDescent="0.2">
      <c r="B28" s="147"/>
      <c r="C28" s="130"/>
      <c r="D28" s="130"/>
      <c r="E28" s="140"/>
      <c r="F28" s="130"/>
      <c r="G28" s="130"/>
      <c r="H28" s="141"/>
      <c r="I28" s="133"/>
    </row>
    <row r="29" spans="1:9" s="16" customFormat="1" ht="30" customHeight="1" x14ac:dyDescent="0.15">
      <c r="B29" s="139" t="s">
        <v>129</v>
      </c>
      <c r="C29" s="130"/>
      <c r="D29" s="130"/>
      <c r="E29" s="150" t="s">
        <v>212</v>
      </c>
      <c r="F29" s="130"/>
      <c r="G29" s="130"/>
      <c r="H29" s="141" t="s">
        <v>128</v>
      </c>
      <c r="I29" s="133"/>
    </row>
    <row r="30" spans="1:9" s="16" customFormat="1" ht="30" customHeight="1" thickBot="1" x14ac:dyDescent="0.2">
      <c r="A30" s="155"/>
      <c r="B30" s="156" t="str">
        <f>C42</f>
        <v>RRHS Ct. 14</v>
      </c>
      <c r="C30" s="131"/>
      <c r="D30" s="157"/>
      <c r="E30" s="131"/>
      <c r="F30" s="131"/>
      <c r="G30" s="131"/>
      <c r="H30" s="158" t="str">
        <f>G18</f>
        <v>RRHS Ct. 13</v>
      </c>
      <c r="I30" s="153"/>
    </row>
    <row r="31" spans="1:9" s="16" customFormat="1" ht="30" customHeight="1" x14ac:dyDescent="0.15">
      <c r="A31" s="131" t="s">
        <v>123</v>
      </c>
      <c r="B31" s="152" t="s">
        <v>131</v>
      </c>
      <c r="C31" s="131"/>
      <c r="D31" s="131"/>
      <c r="E31" s="131"/>
      <c r="F31" s="131"/>
      <c r="G31" s="131"/>
      <c r="H31" s="159" t="s">
        <v>130</v>
      </c>
      <c r="I31" s="131" t="s">
        <v>122</v>
      </c>
    </row>
    <row r="32" spans="1:9" s="16" customFormat="1" ht="30" customHeight="1" thickBot="1" x14ac:dyDescent="0.2">
      <c r="A32" s="131" t="s">
        <v>74</v>
      </c>
      <c r="B32" s="152"/>
      <c r="C32" s="131"/>
      <c r="D32" s="145"/>
      <c r="E32" s="131" t="s">
        <v>213</v>
      </c>
      <c r="F32" s="145"/>
      <c r="G32" s="131"/>
      <c r="H32" s="159"/>
      <c r="I32" s="131" t="s">
        <v>74</v>
      </c>
    </row>
    <row r="33" spans="1:9" s="16" customFormat="1" ht="30" customHeight="1" x14ac:dyDescent="0.15">
      <c r="A33" s="131"/>
      <c r="B33" s="152"/>
      <c r="C33" s="131"/>
      <c r="D33" s="145"/>
      <c r="E33" s="132" t="s">
        <v>84</v>
      </c>
      <c r="F33" s="130"/>
      <c r="G33" s="131"/>
      <c r="H33" s="159"/>
      <c r="I33" s="133"/>
    </row>
    <row r="34" spans="1:9" s="16" customFormat="1" ht="30" customHeight="1" thickBot="1" x14ac:dyDescent="0.2">
      <c r="A34" s="131"/>
      <c r="B34" s="151"/>
      <c r="C34" s="131"/>
      <c r="D34" s="160"/>
      <c r="E34" s="135" t="str">
        <f>F7</f>
        <v>RRHS Ct. 14</v>
      </c>
      <c r="F34" s="134"/>
      <c r="G34" s="131"/>
      <c r="H34" s="159"/>
      <c r="I34" s="133"/>
    </row>
    <row r="35" spans="1:9" s="16" customFormat="1" ht="30" customHeight="1" x14ac:dyDescent="0.15">
      <c r="A35" s="131"/>
      <c r="B35" s="152"/>
      <c r="C35" s="131"/>
      <c r="D35" s="136"/>
      <c r="E35" s="154" t="s">
        <v>214</v>
      </c>
      <c r="F35" s="138"/>
      <c r="G35" s="157"/>
      <c r="H35" s="159"/>
      <c r="I35" s="133"/>
    </row>
    <row r="36" spans="1:9" s="16" customFormat="1" ht="30" customHeight="1" thickBot="1" x14ac:dyDescent="0.2">
      <c r="A36" s="131"/>
      <c r="B36" s="152"/>
      <c r="C36" s="131"/>
      <c r="D36" s="139" t="s">
        <v>91</v>
      </c>
      <c r="E36" s="140"/>
      <c r="F36" s="141" t="s">
        <v>90</v>
      </c>
      <c r="G36" s="157"/>
      <c r="H36" s="159"/>
      <c r="I36" s="133"/>
    </row>
    <row r="37" spans="1:9" s="16" customFormat="1" ht="30" customHeight="1" thickBot="1" x14ac:dyDescent="0.2">
      <c r="A37" s="131"/>
      <c r="B37" s="152"/>
      <c r="C37" s="155"/>
      <c r="D37" s="144" t="str">
        <f>F37</f>
        <v>RRHS Ct. 14</v>
      </c>
      <c r="E37" s="150" t="s">
        <v>215</v>
      </c>
      <c r="F37" s="146" t="str">
        <f>E40</f>
        <v>RRHS Ct. 14</v>
      </c>
      <c r="G37" s="153"/>
      <c r="H37" s="159"/>
      <c r="I37" s="133"/>
    </row>
    <row r="38" spans="1:9" s="16" customFormat="1" ht="30" customHeight="1" thickBot="1" x14ac:dyDescent="0.2">
      <c r="A38" s="131"/>
      <c r="B38" s="152"/>
      <c r="C38" s="161"/>
      <c r="D38" s="151" t="s">
        <v>133</v>
      </c>
      <c r="E38" s="249" t="s">
        <v>216</v>
      </c>
      <c r="F38" s="148" t="s">
        <v>134</v>
      </c>
      <c r="G38" s="162"/>
      <c r="H38" s="159"/>
      <c r="I38" s="133"/>
    </row>
    <row r="39" spans="1:9" s="16" customFormat="1" ht="30" customHeight="1" x14ac:dyDescent="0.15">
      <c r="A39" s="131"/>
      <c r="B39" s="152"/>
      <c r="C39" s="152"/>
      <c r="D39" s="152"/>
      <c r="E39" s="132" t="s">
        <v>92</v>
      </c>
      <c r="F39" s="141"/>
      <c r="G39" s="159"/>
      <c r="H39" s="159"/>
      <c r="I39" s="133"/>
    </row>
    <row r="40" spans="1:9" s="16" customFormat="1" ht="30" customHeight="1" thickBot="1" x14ac:dyDescent="0.2">
      <c r="A40" s="131"/>
      <c r="B40" s="152"/>
      <c r="C40" s="152"/>
      <c r="D40" s="153"/>
      <c r="E40" s="135" t="str">
        <f>E34</f>
        <v>RRHS Ct. 14</v>
      </c>
      <c r="F40" s="143"/>
      <c r="G40" s="159"/>
      <c r="H40" s="159"/>
      <c r="I40" s="133"/>
    </row>
    <row r="41" spans="1:9" s="16" customFormat="1" ht="30" customHeight="1" x14ac:dyDescent="0.15">
      <c r="A41" s="131"/>
      <c r="B41" s="152"/>
      <c r="C41" s="151" t="s">
        <v>80</v>
      </c>
      <c r="D41" s="130"/>
      <c r="E41" s="137" t="s">
        <v>217</v>
      </c>
      <c r="F41" s="130"/>
      <c r="G41" s="159" t="s">
        <v>85</v>
      </c>
      <c r="H41" s="159"/>
      <c r="I41" s="133"/>
    </row>
    <row r="42" spans="1:9" s="16" customFormat="1" ht="30" customHeight="1" thickBot="1" x14ac:dyDescent="0.2">
      <c r="A42" s="131"/>
      <c r="B42" s="163"/>
      <c r="C42" s="156" t="str">
        <f>D37</f>
        <v>RRHS Ct. 14</v>
      </c>
      <c r="D42" s="130"/>
      <c r="E42" s="250"/>
      <c r="F42" s="130"/>
      <c r="G42" s="164" t="str">
        <f>E47</f>
        <v>RRHS Ct. 14</v>
      </c>
      <c r="H42" s="163"/>
      <c r="I42" s="133"/>
    </row>
    <row r="43" spans="1:9" s="16" customFormat="1" ht="30" customHeight="1" x14ac:dyDescent="0.15">
      <c r="A43" s="131"/>
      <c r="B43" s="131"/>
      <c r="C43" s="152" t="s">
        <v>218</v>
      </c>
      <c r="D43" s="130"/>
      <c r="E43" s="150" t="s">
        <v>219</v>
      </c>
      <c r="F43" s="130"/>
      <c r="G43" s="159" t="s">
        <v>87</v>
      </c>
      <c r="H43" s="131"/>
      <c r="I43" s="133"/>
    </row>
    <row r="44" spans="1:9" s="16" customFormat="1" ht="30" customHeight="1" x14ac:dyDescent="0.15">
      <c r="A44" s="131"/>
      <c r="B44" s="131"/>
      <c r="C44" s="152"/>
      <c r="D44" s="131"/>
      <c r="E44" s="131"/>
      <c r="F44" s="131"/>
      <c r="G44" s="159"/>
      <c r="H44" s="131"/>
      <c r="I44" s="133"/>
    </row>
    <row r="45" spans="1:9" s="16" customFormat="1" ht="30" customHeight="1" thickBot="1" x14ac:dyDescent="0.2">
      <c r="A45" s="131"/>
      <c r="B45" s="131"/>
      <c r="C45" s="139"/>
      <c r="D45" s="130"/>
      <c r="E45" s="131" t="s">
        <v>253</v>
      </c>
      <c r="F45" s="130"/>
      <c r="G45" s="141"/>
      <c r="H45" s="131"/>
      <c r="I45" s="133"/>
    </row>
    <row r="46" spans="1:9" s="16" customFormat="1" ht="30" customHeight="1" x14ac:dyDescent="0.15">
      <c r="A46" s="131"/>
      <c r="B46" s="131"/>
      <c r="C46" s="139"/>
      <c r="D46" s="130"/>
      <c r="E46" s="132" t="s">
        <v>88</v>
      </c>
      <c r="F46" s="130"/>
      <c r="G46" s="141"/>
      <c r="H46" s="131"/>
      <c r="I46" s="133"/>
    </row>
    <row r="47" spans="1:9" s="16" customFormat="1" ht="30" customHeight="1" thickBot="1" x14ac:dyDescent="0.2">
      <c r="A47" s="131"/>
      <c r="B47" s="131"/>
      <c r="C47" s="165"/>
      <c r="D47" s="134"/>
      <c r="E47" s="135" t="str">
        <f>E40</f>
        <v>RRHS Ct. 14</v>
      </c>
      <c r="F47" s="134"/>
      <c r="G47" s="143"/>
      <c r="H47" s="131"/>
      <c r="I47" s="133"/>
    </row>
    <row r="48" spans="1:9" s="16" customFormat="1" ht="30" customHeight="1" x14ac:dyDescent="0.15">
      <c r="A48" s="131"/>
      <c r="B48" s="131"/>
      <c r="C48" s="166"/>
      <c r="D48" s="130"/>
      <c r="E48" s="137" t="s">
        <v>89</v>
      </c>
      <c r="F48" s="130"/>
      <c r="G48" s="166"/>
      <c r="H48" s="131"/>
      <c r="I48" s="133"/>
    </row>
    <row r="49" spans="1:9" s="16" customFormat="1" ht="30" customHeight="1" thickBot="1" x14ac:dyDescent="0.2">
      <c r="A49" s="131"/>
      <c r="B49" s="131"/>
      <c r="C49" s="130"/>
      <c r="D49" s="130"/>
      <c r="E49" s="140"/>
      <c r="F49" s="130"/>
      <c r="G49" s="130"/>
      <c r="H49" s="131"/>
      <c r="I49" s="133"/>
    </row>
    <row r="50" spans="1:9" s="16" customFormat="1" ht="30" customHeight="1" x14ac:dyDescent="0.15">
      <c r="A50" s="131"/>
      <c r="B50" s="131"/>
      <c r="C50" s="130"/>
      <c r="D50" s="142"/>
      <c r="E50" s="150" t="s">
        <v>201</v>
      </c>
      <c r="F50" s="130"/>
      <c r="G50" s="130"/>
      <c r="H50" s="131"/>
      <c r="I50" s="133"/>
    </row>
    <row r="51" spans="1:9" ht="30" customHeight="1" x14ac:dyDescent="0.2">
      <c r="C51" s="4"/>
      <c r="D51" s="4"/>
      <c r="E51" s="4"/>
      <c r="F51" s="4"/>
      <c r="G51" s="218"/>
      <c r="H51" s="4"/>
      <c r="I51" s="5"/>
    </row>
    <row r="52" spans="1:9" ht="30" customHeight="1" x14ac:dyDescent="0.2">
      <c r="C52" s="5"/>
      <c r="D52" s="5"/>
      <c r="E52" s="5"/>
      <c r="F52" s="5"/>
      <c r="G52" s="5"/>
      <c r="H52" s="5"/>
      <c r="I52" s="5"/>
    </row>
    <row r="53" spans="1:9" ht="30" customHeight="1" x14ac:dyDescent="0.2">
      <c r="A53" s="167"/>
      <c r="B53" s="168" t="s">
        <v>93</v>
      </c>
    </row>
    <row r="54" spans="1:9" ht="30" customHeight="1" x14ac:dyDescent="0.2"/>
    <row r="55" spans="1:9" ht="30" customHeight="1" x14ac:dyDescent="0.2"/>
    <row r="56" spans="1:9" ht="30" customHeight="1" x14ac:dyDescent="0.2"/>
    <row r="57" spans="1:9" ht="30" customHeight="1" x14ac:dyDescent="0.2"/>
    <row r="58" spans="1:9" ht="30" customHeight="1" x14ac:dyDescent="0.2"/>
    <row r="59" spans="1:9" ht="30" customHeight="1" x14ac:dyDescent="0.2"/>
    <row r="60" spans="1:9" ht="30" customHeight="1" x14ac:dyDescent="0.2">
      <c r="E60"/>
      <c r="F60" s="8"/>
    </row>
    <row r="61" spans="1:9" ht="30" customHeight="1" x14ac:dyDescent="0.2">
      <c r="E61"/>
    </row>
    <row r="62" spans="1:9" ht="30" customHeight="1" x14ac:dyDescent="0.2">
      <c r="A62" s="218"/>
      <c r="B62" s="218"/>
      <c r="C62" s="218"/>
      <c r="D62" s="218"/>
      <c r="E62" s="218"/>
      <c r="F62" s="218"/>
      <c r="G62" s="218"/>
      <c r="H62" s="218"/>
      <c r="I62" s="28"/>
    </row>
    <row r="63" spans="1:9" ht="30" customHeight="1" x14ac:dyDescent="0.2">
      <c r="A63" s="218"/>
      <c r="B63" s="218"/>
      <c r="C63" s="218"/>
      <c r="D63" s="218"/>
      <c r="E63" s="218"/>
      <c r="F63" s="218"/>
      <c r="G63" s="218"/>
      <c r="H63" s="218"/>
      <c r="I63" s="28"/>
    </row>
    <row r="64" spans="1:9" ht="18" customHeight="1" x14ac:dyDescent="0.2">
      <c r="A64" s="218"/>
      <c r="B64" s="218"/>
      <c r="C64" s="218"/>
      <c r="D64" s="218"/>
      <c r="E64" s="218"/>
      <c r="F64" s="218"/>
      <c r="G64" s="218"/>
      <c r="H64" s="218"/>
      <c r="I64" s="28"/>
    </row>
    <row r="65" spans="1:9" ht="18" customHeight="1" x14ac:dyDescent="0.2">
      <c r="A65" s="218"/>
      <c r="B65" s="218"/>
      <c r="C65" s="218"/>
      <c r="D65" s="218"/>
      <c r="E65" s="218"/>
      <c r="F65" s="218"/>
      <c r="G65" s="218"/>
      <c r="H65" s="218"/>
      <c r="I65" s="28"/>
    </row>
    <row r="66" spans="1:9" x14ac:dyDescent="0.2">
      <c r="A66" s="218"/>
      <c r="B66" s="218"/>
      <c r="C66" s="218"/>
      <c r="D66" s="218"/>
      <c r="E66" s="218"/>
      <c r="F66" s="218"/>
      <c r="G66" s="218"/>
      <c r="H66" s="218"/>
      <c r="I66" s="28"/>
    </row>
    <row r="67" spans="1:9" x14ac:dyDescent="0.2">
      <c r="A67" s="218"/>
      <c r="B67" s="218"/>
      <c r="C67" s="218"/>
      <c r="D67" s="218"/>
      <c r="E67" s="218"/>
      <c r="F67" s="218"/>
      <c r="G67" s="218"/>
      <c r="H67" s="218"/>
      <c r="I67" s="28"/>
    </row>
    <row r="68" spans="1:9" x14ac:dyDescent="0.2">
      <c r="A68" s="218"/>
      <c r="B68" s="218"/>
      <c r="C68" s="218"/>
      <c r="D68" s="218"/>
      <c r="E68" s="218"/>
      <c r="F68" s="218"/>
      <c r="G68" s="218"/>
      <c r="H68" s="218"/>
      <c r="I68" s="28"/>
    </row>
    <row r="69" spans="1:9" x14ac:dyDescent="0.2">
      <c r="A69" s="218"/>
      <c r="B69" s="218"/>
      <c r="C69" s="218"/>
      <c r="D69" s="218"/>
      <c r="E69" s="218"/>
      <c r="F69" s="218"/>
      <c r="G69" s="218"/>
      <c r="H69" s="218"/>
      <c r="I69" s="28"/>
    </row>
    <row r="70" spans="1:9" x14ac:dyDescent="0.2">
      <c r="A70" s="218"/>
      <c r="B70" s="218"/>
      <c r="C70" s="218"/>
      <c r="D70" s="218"/>
      <c r="E70" s="218"/>
      <c r="F70" s="218"/>
      <c r="G70" s="218"/>
      <c r="H70" s="218"/>
      <c r="I70" s="28"/>
    </row>
    <row r="71" spans="1:9" x14ac:dyDescent="0.2">
      <c r="A71" s="218"/>
      <c r="B71" s="218"/>
      <c r="C71" s="218"/>
      <c r="D71" s="218"/>
      <c r="E71" s="218"/>
      <c r="F71" s="218"/>
      <c r="G71" s="218"/>
      <c r="H71" s="218"/>
      <c r="I71" s="28"/>
    </row>
    <row r="72" spans="1:9" x14ac:dyDescent="0.2">
      <c r="A72" s="218"/>
      <c r="B72" s="218"/>
      <c r="C72" s="218"/>
      <c r="D72" s="218"/>
      <c r="E72" s="218"/>
      <c r="F72" s="218"/>
      <c r="G72" s="218"/>
      <c r="H72" s="218"/>
      <c r="I72" s="28"/>
    </row>
    <row r="73" spans="1:9" x14ac:dyDescent="0.2">
      <c r="A73" s="218"/>
      <c r="B73" s="218"/>
      <c r="C73" s="218"/>
      <c r="D73" s="218"/>
      <c r="E73" s="218"/>
      <c r="F73" s="218"/>
      <c r="G73" s="218"/>
      <c r="H73" s="218"/>
      <c r="I73" s="28"/>
    </row>
    <row r="74" spans="1:9" x14ac:dyDescent="0.2">
      <c r="A74" s="218"/>
      <c r="B74" s="218"/>
      <c r="C74" s="218"/>
      <c r="D74" s="218"/>
      <c r="E74" s="218"/>
      <c r="F74" s="218"/>
      <c r="G74" s="218"/>
      <c r="H74" s="218"/>
      <c r="I74" s="28"/>
    </row>
    <row r="75" spans="1:9" x14ac:dyDescent="0.2">
      <c r="A75" s="218"/>
      <c r="B75" s="218"/>
      <c r="C75" s="218"/>
      <c r="D75" s="218"/>
      <c r="E75" s="218"/>
      <c r="F75" s="218"/>
      <c r="G75" s="218"/>
      <c r="H75" s="218"/>
      <c r="I75" s="28"/>
    </row>
    <row r="76" spans="1:9" x14ac:dyDescent="0.2">
      <c r="A76" s="218"/>
      <c r="B76" s="218"/>
      <c r="C76" s="218"/>
      <c r="D76" s="218"/>
      <c r="E76" s="218"/>
      <c r="F76" s="218"/>
      <c r="G76" s="218"/>
      <c r="H76" s="218"/>
      <c r="I76" s="28"/>
    </row>
    <row r="77" spans="1:9" x14ac:dyDescent="0.2">
      <c r="A77" s="218"/>
      <c r="B77" s="218"/>
      <c r="C77" s="218"/>
      <c r="D77" s="218"/>
      <c r="E77" s="218"/>
      <c r="F77" s="218"/>
      <c r="G77" s="218"/>
      <c r="H77" s="218"/>
      <c r="I77" s="28"/>
    </row>
    <row r="78" spans="1:9" x14ac:dyDescent="0.2">
      <c r="A78" s="218"/>
      <c r="B78" s="218"/>
      <c r="C78" s="218"/>
      <c r="D78" s="218"/>
      <c r="E78" s="218"/>
      <c r="F78" s="218"/>
      <c r="G78" s="218"/>
      <c r="H78" s="218"/>
      <c r="I78" s="28"/>
    </row>
    <row r="79" spans="1:9" x14ac:dyDescent="0.2">
      <c r="A79" s="218"/>
      <c r="B79" s="218"/>
      <c r="C79" s="218"/>
      <c r="D79" s="218"/>
      <c r="E79" s="218"/>
      <c r="F79" s="218"/>
      <c r="G79" s="218"/>
      <c r="H79" s="218"/>
      <c r="I79" s="28"/>
    </row>
    <row r="80" spans="1:9" x14ac:dyDescent="0.2">
      <c r="A80" s="218"/>
      <c r="B80" s="218"/>
      <c r="C80" s="218"/>
      <c r="D80" s="218"/>
      <c r="E80" s="218"/>
      <c r="F80" s="218"/>
      <c r="G80" s="218"/>
      <c r="H80" s="218"/>
      <c r="I80" s="28"/>
    </row>
    <row r="81" spans="1:9" x14ac:dyDescent="0.2">
      <c r="A81" s="218"/>
      <c r="B81" s="218"/>
      <c r="C81" s="218"/>
      <c r="D81" s="218"/>
      <c r="E81" s="218"/>
      <c r="F81" s="218"/>
      <c r="G81" s="218"/>
      <c r="H81" s="218"/>
      <c r="I81" s="28"/>
    </row>
    <row r="82" spans="1:9" x14ac:dyDescent="0.2">
      <c r="A82" s="218"/>
      <c r="B82" s="218"/>
      <c r="C82" s="218"/>
      <c r="D82" s="218"/>
      <c r="E82" s="218"/>
      <c r="F82" s="218"/>
      <c r="G82" s="218"/>
      <c r="H82" s="218"/>
      <c r="I82" s="28"/>
    </row>
    <row r="83" spans="1:9" x14ac:dyDescent="0.2">
      <c r="A83" s="218"/>
      <c r="B83" s="218"/>
      <c r="C83" s="218"/>
      <c r="D83" s="218"/>
      <c r="E83" s="218"/>
      <c r="F83" s="218"/>
      <c r="G83" s="218"/>
      <c r="H83" s="218"/>
      <c r="I83" s="28"/>
    </row>
    <row r="84" spans="1:9" x14ac:dyDescent="0.2">
      <c r="A84" s="218"/>
      <c r="B84" s="218"/>
      <c r="C84" s="218"/>
      <c r="D84" s="218"/>
      <c r="E84" s="218"/>
      <c r="F84" s="218"/>
      <c r="G84" s="218"/>
      <c r="H84" s="218"/>
      <c r="I84" s="28"/>
    </row>
    <row r="85" spans="1:9" x14ac:dyDescent="0.2">
      <c r="A85" s="218"/>
      <c r="B85" s="218"/>
      <c r="C85" s="218"/>
      <c r="D85" s="218"/>
      <c r="E85" s="218"/>
      <c r="F85" s="218"/>
      <c r="G85" s="218"/>
      <c r="H85" s="218"/>
      <c r="I85" s="28"/>
    </row>
    <row r="86" spans="1:9" x14ac:dyDescent="0.2">
      <c r="A86" s="218"/>
      <c r="B86" s="218"/>
      <c r="C86" s="218"/>
      <c r="D86" s="218"/>
      <c r="E86" s="218"/>
      <c r="F86" s="218"/>
      <c r="G86" s="218"/>
      <c r="H86" s="218"/>
      <c r="I86" s="28"/>
    </row>
    <row r="87" spans="1:9" x14ac:dyDescent="0.2">
      <c r="E87"/>
    </row>
    <row r="88" spans="1:9" x14ac:dyDescent="0.2">
      <c r="E88"/>
    </row>
    <row r="89" spans="1:9" x14ac:dyDescent="0.2">
      <c r="E89"/>
    </row>
    <row r="90" spans="1:9" x14ac:dyDescent="0.2">
      <c r="E90"/>
    </row>
    <row r="91" spans="1:9" x14ac:dyDescent="0.2">
      <c r="E91"/>
    </row>
    <row r="92" spans="1:9" x14ac:dyDescent="0.2">
      <c r="E92"/>
    </row>
    <row r="93" spans="1:9" x14ac:dyDescent="0.2">
      <c r="E93"/>
    </row>
    <row r="94" spans="1:9" x14ac:dyDescent="0.2">
      <c r="E94"/>
    </row>
    <row r="95" spans="1:9" x14ac:dyDescent="0.2">
      <c r="E95"/>
    </row>
    <row r="96" spans="1:9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</sheetData>
  <mergeCells count="6">
    <mergeCell ref="A9:I9"/>
    <mergeCell ref="A1:I1"/>
    <mergeCell ref="A2:I2"/>
    <mergeCell ref="C3:E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paperSize="3" scale="54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2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62</v>
      </c>
      <c r="H4" s="54"/>
    </row>
    <row r="5" spans="1:12" s="16" customFormat="1" x14ac:dyDescent="0.2">
      <c r="A5" s="15" t="s">
        <v>17</v>
      </c>
      <c r="B5" s="53" t="s">
        <v>113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20</v>
      </c>
      <c r="D9" s="19"/>
      <c r="E9" s="19"/>
      <c r="F9" s="19"/>
      <c r="G9" s="19"/>
    </row>
    <row r="10" spans="1:12" x14ac:dyDescent="0.2">
      <c r="A10" s="19" t="s">
        <v>21</v>
      </c>
      <c r="B10" s="20">
        <v>2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ARVC 12R1 Adidas</v>
      </c>
      <c r="C12" s="276"/>
      <c r="D12" s="270" t="str">
        <f>A16</f>
        <v>SEVC Crush</v>
      </c>
      <c r="E12" s="271"/>
      <c r="F12" s="270" t="str">
        <f>A19</f>
        <v>ARVC RA 12 White</v>
      </c>
      <c r="G12" s="271"/>
      <c r="H12" s="277" t="str">
        <f>A22</f>
        <v>ARVC RA 11 Red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13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173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71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174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ARVC 12R1 Adidas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SEVC Crush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12 White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11 Red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ARVC 12R1 Adidas</v>
      </c>
      <c r="C35" s="271"/>
      <c r="D35" s="270" t="str">
        <f>A30</f>
        <v>ARVC RA 12 White</v>
      </c>
      <c r="E35" s="271"/>
      <c r="F35" s="272" t="str">
        <f>A16</f>
        <v>SEVC Crush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SEVC Crush</v>
      </c>
      <c r="C36" s="271"/>
      <c r="D36" s="270" t="str">
        <f>A22</f>
        <v>ARVC RA 11 Red</v>
      </c>
      <c r="E36" s="271"/>
      <c r="F36" s="272" t="str">
        <f>A13</f>
        <v>ARVC 12R1 Adidas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ARVC 12R1 Adidas</v>
      </c>
      <c r="C37" s="271"/>
      <c r="D37" s="270" t="str">
        <f>A31</f>
        <v>ARVC RA 11 Red</v>
      </c>
      <c r="E37" s="271"/>
      <c r="F37" s="272" t="str">
        <f>A30</f>
        <v>ARVC RA 12 White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SEVC Crush</v>
      </c>
      <c r="C38" s="271"/>
      <c r="D38" s="270" t="str">
        <f>A30</f>
        <v>ARVC RA 12 White</v>
      </c>
      <c r="E38" s="271"/>
      <c r="F38" s="272" t="str">
        <f>A28</f>
        <v>ARVC 12R1 Adidas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RA 12 White</v>
      </c>
      <c r="C39" s="271"/>
      <c r="D39" s="270" t="str">
        <f>A31</f>
        <v>ARVC RA 11 Red</v>
      </c>
      <c r="E39" s="271"/>
      <c r="F39" s="272" t="str">
        <f>A16</f>
        <v>SEVC Crush</v>
      </c>
      <c r="G39" s="272"/>
    </row>
    <row r="40" spans="1:12" x14ac:dyDescent="0.2">
      <c r="A40" s="217" t="s">
        <v>45</v>
      </c>
      <c r="B40" s="270" t="str">
        <f>A13</f>
        <v>ARVC 12R1 Adidas</v>
      </c>
      <c r="C40" s="271"/>
      <c r="D40" s="270" t="str">
        <f>A29</f>
        <v>SEVC Crush</v>
      </c>
      <c r="E40" s="271"/>
      <c r="F40" s="272" t="str">
        <f>A22</f>
        <v>ARVC RA 11 Red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2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62</v>
      </c>
      <c r="H4" s="54"/>
    </row>
    <row r="5" spans="1:12" s="16" customFormat="1" x14ac:dyDescent="0.2">
      <c r="A5" s="15" t="s">
        <v>17</v>
      </c>
      <c r="B5" s="53" t="s">
        <v>113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21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SF Storm 12 Hurricane</v>
      </c>
      <c r="C12" s="276"/>
      <c r="D12" s="270" t="str">
        <f>A16</f>
        <v>NNM Fusion 12U</v>
      </c>
      <c r="E12" s="271"/>
      <c r="F12" s="270" t="str">
        <f>A19</f>
        <v>ARVC RA 12 Red</v>
      </c>
      <c r="G12" s="271"/>
      <c r="H12" s="277" t="str">
        <f>A22</f>
        <v>ARVC RA 11 Black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171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190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70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175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SF Storm 12 Hurricane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NNM Fusion 12U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12 Red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11 Black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SF Storm 12 Hurricane</v>
      </c>
      <c r="C35" s="271"/>
      <c r="D35" s="270" t="str">
        <f>A30</f>
        <v>ARVC RA 12 Red</v>
      </c>
      <c r="E35" s="271"/>
      <c r="F35" s="272" t="str">
        <f>A16</f>
        <v>NNM Fusion 12U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NNM Fusion 12U</v>
      </c>
      <c r="C36" s="271"/>
      <c r="D36" s="270" t="str">
        <f>A22</f>
        <v>ARVC RA 11 Black</v>
      </c>
      <c r="E36" s="271"/>
      <c r="F36" s="272" t="str">
        <f>A13</f>
        <v>SF Storm 12 Hurricane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SF Storm 12 Hurricane</v>
      </c>
      <c r="C37" s="271"/>
      <c r="D37" s="270" t="str">
        <f>A31</f>
        <v>ARVC RA 11 Black</v>
      </c>
      <c r="E37" s="271"/>
      <c r="F37" s="272" t="str">
        <f>A30</f>
        <v>ARVC RA 12 Red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NNM Fusion 12U</v>
      </c>
      <c r="C38" s="271"/>
      <c r="D38" s="270" t="str">
        <f>A30</f>
        <v>ARVC RA 12 Red</v>
      </c>
      <c r="E38" s="271"/>
      <c r="F38" s="272" t="str">
        <f>A28</f>
        <v>SF Storm 12 Hurricane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RA 12 Red</v>
      </c>
      <c r="C39" s="271"/>
      <c r="D39" s="270" t="str">
        <f>A31</f>
        <v>ARVC RA 11 Black</v>
      </c>
      <c r="E39" s="271"/>
      <c r="F39" s="272" t="str">
        <f>A16</f>
        <v>NNM Fusion 12U</v>
      </c>
      <c r="G39" s="272"/>
    </row>
    <row r="40" spans="1:12" x14ac:dyDescent="0.2">
      <c r="A40" s="217" t="s">
        <v>45</v>
      </c>
      <c r="B40" s="270" t="str">
        <f>A13</f>
        <v>SF Storm 12 Hurricane</v>
      </c>
      <c r="C40" s="271"/>
      <c r="D40" s="270" t="str">
        <f>A29</f>
        <v>NNM Fusion 12U</v>
      </c>
      <c r="E40" s="271"/>
      <c r="F40" s="272" t="str">
        <f>A22</f>
        <v>ARVC RA 11 Black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42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H3" s="54"/>
    </row>
    <row r="4" spans="1:12" s="16" customFormat="1" x14ac:dyDescent="0.2">
      <c r="A4" s="15" t="s">
        <v>16</v>
      </c>
      <c r="B4" s="16" t="s">
        <v>62</v>
      </c>
      <c r="H4" s="54"/>
    </row>
    <row r="5" spans="1:12" s="16" customFormat="1" x14ac:dyDescent="0.2">
      <c r="A5" s="15" t="s">
        <v>17</v>
      </c>
      <c r="B5" s="53" t="s">
        <v>113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21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Warriors 12</v>
      </c>
      <c r="C12" s="276"/>
      <c r="D12" s="270" t="str">
        <f>A16</f>
        <v>ARVC RA 12 Balck</v>
      </c>
      <c r="E12" s="271"/>
      <c r="F12" s="270" t="str">
        <f>A19</f>
        <v>ARVC 11N1 Adidas</v>
      </c>
      <c r="G12" s="271"/>
      <c r="H12" s="277" t="str">
        <f>A22</f>
        <v>NEVBC 12 Purple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172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191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58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121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Warriors 12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ARVC RA 12 Balck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11N1 Adidas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12 Purple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Warriors 12</v>
      </c>
      <c r="C35" s="271"/>
      <c r="D35" s="270" t="str">
        <f>A30</f>
        <v>ARVC 11N1 Adidas</v>
      </c>
      <c r="E35" s="271"/>
      <c r="F35" s="272" t="str">
        <f>A16</f>
        <v>ARVC RA 12 Balck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ARVC RA 12 Balck</v>
      </c>
      <c r="C36" s="271"/>
      <c r="D36" s="270" t="str">
        <f>A22</f>
        <v>NEVBC 12 Purple</v>
      </c>
      <c r="E36" s="271"/>
      <c r="F36" s="272" t="str">
        <f>A13</f>
        <v>Warriors 12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Warriors 12</v>
      </c>
      <c r="C37" s="271"/>
      <c r="D37" s="270" t="str">
        <f>A31</f>
        <v>NEVBC 12 Purple</v>
      </c>
      <c r="E37" s="271"/>
      <c r="F37" s="272" t="str">
        <f>A30</f>
        <v>ARVC 11N1 Adidas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ARVC RA 12 Balck</v>
      </c>
      <c r="C38" s="271"/>
      <c r="D38" s="270" t="str">
        <f>A30</f>
        <v>ARVC 11N1 Adidas</v>
      </c>
      <c r="E38" s="271"/>
      <c r="F38" s="272" t="str">
        <f>A28</f>
        <v>Warriors 12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11N1 Adidas</v>
      </c>
      <c r="C39" s="271"/>
      <c r="D39" s="270" t="str">
        <f>A31</f>
        <v>NEVBC 12 Purple</v>
      </c>
      <c r="E39" s="271"/>
      <c r="F39" s="272" t="str">
        <f>A16</f>
        <v>ARVC RA 12 Balck</v>
      </c>
      <c r="G39" s="272"/>
    </row>
    <row r="40" spans="1:12" x14ac:dyDescent="0.2">
      <c r="A40" s="217" t="s">
        <v>45</v>
      </c>
      <c r="B40" s="270" t="str">
        <f>A13</f>
        <v>Warriors 12</v>
      </c>
      <c r="C40" s="271"/>
      <c r="D40" s="270" t="str">
        <f>A29</f>
        <v>ARVC RA 12 Balck</v>
      </c>
      <c r="E40" s="271"/>
      <c r="F40" s="272" t="str">
        <f>A22</f>
        <v>NEVBC 12 Purple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H98"/>
  <sheetViews>
    <sheetView topLeftCell="C1" workbookViewId="0">
      <selection activeCell="F17" sqref="F17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300" t="s">
        <v>194</v>
      </c>
      <c r="B1" s="300"/>
      <c r="C1" s="300"/>
      <c r="D1" s="300"/>
      <c r="E1" s="300"/>
      <c r="F1" s="300"/>
      <c r="G1" s="300"/>
      <c r="H1" s="300"/>
    </row>
    <row r="2" spans="1:8" ht="18" x14ac:dyDescent="0.2">
      <c r="A2" s="301" t="s">
        <v>137</v>
      </c>
      <c r="B2" s="301"/>
      <c r="C2" s="301"/>
      <c r="D2" s="301"/>
      <c r="E2" s="301"/>
      <c r="F2" s="301"/>
      <c r="G2" s="301"/>
      <c r="H2" s="301"/>
    </row>
    <row r="3" spans="1:8" ht="18" x14ac:dyDescent="0.2">
      <c r="A3" s="302" t="s">
        <v>15</v>
      </c>
      <c r="B3" s="302"/>
      <c r="C3" s="302"/>
      <c r="D3" s="227"/>
      <c r="E3" s="227"/>
    </row>
    <row r="4" spans="1:8" ht="20" x14ac:dyDescent="0.2">
      <c r="A4" s="303" t="s">
        <v>6</v>
      </c>
      <c r="B4" s="303"/>
      <c r="C4" s="303"/>
      <c r="D4" s="303"/>
      <c r="E4" s="303"/>
      <c r="F4" s="303"/>
      <c r="G4" s="303"/>
      <c r="H4" s="303"/>
    </row>
    <row r="5" spans="1:8" ht="20" x14ac:dyDescent="0.2">
      <c r="A5" s="303" t="s">
        <v>76</v>
      </c>
      <c r="B5" s="303"/>
      <c r="C5" s="303"/>
      <c r="D5" s="303"/>
      <c r="E5" s="303"/>
      <c r="F5" s="303"/>
      <c r="G5" s="303"/>
      <c r="H5" s="303"/>
    </row>
    <row r="6" spans="1:8" ht="20" x14ac:dyDescent="0.2">
      <c r="A6" s="226"/>
      <c r="B6" s="226"/>
      <c r="C6" s="226"/>
      <c r="D6" s="226"/>
      <c r="E6" s="226"/>
      <c r="F6" s="226"/>
      <c r="G6" s="226"/>
      <c r="H6" s="226"/>
    </row>
    <row r="7" spans="1:8" ht="16" x14ac:dyDescent="0.2">
      <c r="B7" s="56"/>
      <c r="D7" s="256" t="s">
        <v>108</v>
      </c>
      <c r="E7" s="258" t="s">
        <v>51</v>
      </c>
      <c r="F7" s="259" t="s">
        <v>108</v>
      </c>
    </row>
    <row r="8" spans="1:8" ht="14" x14ac:dyDescent="0.15">
      <c r="A8" s="298"/>
      <c r="B8" s="298"/>
      <c r="C8" s="298"/>
      <c r="D8" s="298"/>
      <c r="E8" s="298"/>
      <c r="F8" s="298"/>
      <c r="G8" s="298"/>
      <c r="H8" s="298"/>
    </row>
    <row r="9" spans="1:8" s="57" customFormat="1" ht="16" x14ac:dyDescent="0.2">
      <c r="A9" s="299" t="s">
        <v>47</v>
      </c>
      <c r="B9" s="299"/>
      <c r="C9" s="299"/>
      <c r="D9" s="299"/>
      <c r="E9" s="299"/>
      <c r="F9" s="299"/>
      <c r="G9" s="299"/>
      <c r="H9" s="299"/>
    </row>
    <row r="10" spans="1:8" s="57" customFormat="1" ht="16" x14ac:dyDescent="0.2">
      <c r="B10" s="229"/>
      <c r="C10" s="229"/>
      <c r="D10" s="229"/>
      <c r="E10" s="229"/>
      <c r="F10" s="229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113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5" t="s">
        <v>195</v>
      </c>
      <c r="F13" s="94"/>
      <c r="G13" s="58"/>
      <c r="H13" s="58"/>
    </row>
    <row r="14" spans="1:8" s="57" customFormat="1" ht="36" customHeight="1" x14ac:dyDescent="0.2">
      <c r="B14" s="58"/>
      <c r="C14" s="58"/>
      <c r="D14" s="58"/>
      <c r="E14" s="105" t="s">
        <v>258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5"/>
      <c r="E15" s="106" t="str">
        <f>F7</f>
        <v>ARVC Ct. 1</v>
      </c>
      <c r="F15" s="107"/>
      <c r="G15" s="65"/>
      <c r="H15" s="58"/>
    </row>
    <row r="16" spans="1:8" s="57" customFormat="1" ht="36" customHeight="1" x14ac:dyDescent="0.2">
      <c r="B16" s="58"/>
      <c r="C16" s="58"/>
      <c r="D16" s="108"/>
      <c r="E16" s="109" t="s">
        <v>55</v>
      </c>
      <c r="F16" s="58"/>
      <c r="G16" s="58"/>
      <c r="H16" s="110"/>
    </row>
    <row r="17" spans="1:8" s="57" customFormat="1" ht="36" customHeight="1" thickBot="1" x14ac:dyDescent="0.25">
      <c r="B17" s="58"/>
      <c r="C17" s="58"/>
      <c r="D17" s="110" t="s">
        <v>259</v>
      </c>
      <c r="E17" s="111"/>
      <c r="F17" s="58"/>
      <c r="H17" s="110"/>
    </row>
    <row r="18" spans="1:8" s="57" customFormat="1" ht="36" customHeight="1" thickBot="1" x14ac:dyDescent="0.25">
      <c r="B18" s="58"/>
      <c r="C18" s="65"/>
      <c r="D18" s="112" t="str">
        <f>F7</f>
        <v>ARVC Ct. 1</v>
      </c>
      <c r="E18" s="76" t="s">
        <v>196</v>
      </c>
      <c r="F18" s="58"/>
      <c r="G18" s="58" t="s">
        <v>260</v>
      </c>
      <c r="H18" s="110"/>
    </row>
    <row r="19" spans="1:8" s="57" customFormat="1" ht="36" customHeight="1" thickBot="1" x14ac:dyDescent="0.25">
      <c r="B19" s="58"/>
      <c r="C19" s="108"/>
      <c r="D19" s="253" t="s">
        <v>53</v>
      </c>
      <c r="E19" s="60" t="s">
        <v>245</v>
      </c>
      <c r="F19" s="58"/>
      <c r="G19" s="113" t="str">
        <f>F24</f>
        <v>ARVC Ct. 1</v>
      </c>
      <c r="H19" s="214"/>
    </row>
    <row r="20" spans="1:8" s="57" customFormat="1" ht="36" customHeight="1" x14ac:dyDescent="0.2">
      <c r="B20" s="58"/>
      <c r="C20" s="110"/>
      <c r="D20" s="114"/>
      <c r="E20" s="105" t="s">
        <v>254</v>
      </c>
      <c r="F20" s="58"/>
      <c r="G20" s="93" t="s">
        <v>57</v>
      </c>
      <c r="H20" s="115" t="s">
        <v>73</v>
      </c>
    </row>
    <row r="21" spans="1:8" s="57" customFormat="1" ht="36" customHeight="1" thickBot="1" x14ac:dyDescent="0.25">
      <c r="B21" s="58"/>
      <c r="C21" s="110"/>
      <c r="D21" s="116"/>
      <c r="E21" s="106" t="str">
        <f>D7</f>
        <v>ARVC Ct. 1</v>
      </c>
      <c r="F21" s="65"/>
      <c r="G21" s="58"/>
      <c r="H21" s="117" t="s">
        <v>74</v>
      </c>
    </row>
    <row r="22" spans="1:8" s="57" customFormat="1" ht="36" customHeight="1" x14ac:dyDescent="0.2">
      <c r="B22" s="58"/>
      <c r="C22" s="110" t="s">
        <v>261</v>
      </c>
      <c r="D22" s="58"/>
      <c r="E22" s="109" t="s">
        <v>54</v>
      </c>
      <c r="F22" s="119"/>
      <c r="G22" s="92"/>
      <c r="H22" s="110"/>
    </row>
    <row r="23" spans="1:8" s="57" customFormat="1" ht="36" customHeight="1" thickBot="1" x14ac:dyDescent="0.25">
      <c r="B23" s="65"/>
      <c r="C23" s="112" t="str">
        <f>D18</f>
        <v>ARVC Ct. 1</v>
      </c>
      <c r="D23" s="58"/>
      <c r="E23" s="111"/>
      <c r="F23" s="120" t="s">
        <v>255</v>
      </c>
      <c r="G23" s="58"/>
      <c r="H23" s="110"/>
    </row>
    <row r="24" spans="1:8" s="57" customFormat="1" ht="36" customHeight="1" thickBot="1" x14ac:dyDescent="0.25">
      <c r="A24" s="82"/>
      <c r="B24" s="79" t="s">
        <v>75</v>
      </c>
      <c r="C24" s="114" t="s">
        <v>135</v>
      </c>
      <c r="D24" s="58"/>
      <c r="E24" s="125" t="s">
        <v>199</v>
      </c>
      <c r="F24" s="121" t="str">
        <f>D7</f>
        <v>ARVC Ct. 1</v>
      </c>
      <c r="G24" s="65"/>
      <c r="H24" s="110"/>
    </row>
    <row r="25" spans="1:8" s="57" customFormat="1" ht="36" customHeight="1" thickBot="1" x14ac:dyDescent="0.25">
      <c r="B25" s="79" t="s">
        <v>74</v>
      </c>
      <c r="C25" s="122"/>
      <c r="D25" s="58"/>
      <c r="E25" s="60" t="s">
        <v>202</v>
      </c>
      <c r="F25" s="169" t="s">
        <v>52</v>
      </c>
      <c r="G25" s="58"/>
      <c r="H25" s="58"/>
    </row>
    <row r="26" spans="1:8" s="57" customFormat="1" ht="36" customHeight="1" x14ac:dyDescent="0.2">
      <c r="C26" s="114"/>
      <c r="D26" s="58"/>
      <c r="E26" s="105" t="s">
        <v>72</v>
      </c>
      <c r="F26" s="123"/>
      <c r="G26" s="58"/>
      <c r="H26" s="58"/>
    </row>
    <row r="27" spans="1:8" s="57" customFormat="1" ht="36" customHeight="1" thickBot="1" x14ac:dyDescent="0.25">
      <c r="B27" s="58"/>
      <c r="C27" s="116"/>
      <c r="D27" s="65"/>
      <c r="E27" s="106" t="str">
        <f>D7</f>
        <v>ARVC Ct. 1</v>
      </c>
      <c r="F27" s="124"/>
      <c r="G27" s="58"/>
      <c r="H27" s="58"/>
    </row>
    <row r="28" spans="1:8" s="57" customFormat="1" ht="36" customHeight="1" x14ac:dyDescent="0.2">
      <c r="B28" s="58"/>
      <c r="C28" s="58"/>
      <c r="D28" s="91"/>
      <c r="E28" s="118" t="s">
        <v>262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111"/>
      <c r="F29" s="58"/>
      <c r="G29" s="58"/>
      <c r="H29" s="58"/>
    </row>
    <row r="30" spans="1:8" s="57" customFormat="1" ht="36" customHeight="1" x14ac:dyDescent="0.2">
      <c r="B30" s="58"/>
      <c r="C30" s="58"/>
      <c r="D30" s="113"/>
      <c r="E30" s="84" t="s">
        <v>242</v>
      </c>
      <c r="F30" s="58"/>
      <c r="G30" s="58"/>
      <c r="H30" s="58"/>
    </row>
    <row r="31" spans="1:8" s="57" customFormat="1" ht="36" customHeight="1" x14ac:dyDescent="0.2">
      <c r="B31" s="58"/>
      <c r="C31" s="58"/>
      <c r="D31" s="93"/>
      <c r="E31" s="58"/>
      <c r="F31" s="58"/>
      <c r="G31" s="58"/>
      <c r="H31" s="58"/>
    </row>
    <row r="32" spans="1:8" ht="24" customHeight="1" x14ac:dyDescent="0.15">
      <c r="B32" s="82"/>
      <c r="C32" s="82"/>
      <c r="D32" s="82"/>
      <c r="E32" s="82"/>
      <c r="F32" s="82"/>
      <c r="G32" s="82"/>
      <c r="H32" s="82"/>
    </row>
    <row r="33" spans="1:8" ht="24" customHeight="1" x14ac:dyDescent="0.15">
      <c r="B33" s="86"/>
      <c r="C33" s="32" t="s">
        <v>48</v>
      </c>
      <c r="D33" s="82"/>
      <c r="E33" s="82"/>
      <c r="F33" s="82"/>
      <c r="G33" s="82"/>
      <c r="H33" s="82"/>
    </row>
    <row r="34" spans="1:8" ht="24" customHeight="1" x14ac:dyDescent="0.15">
      <c r="B34" s="126"/>
      <c r="C34" s="127" t="s">
        <v>114</v>
      </c>
      <c r="D34" s="82"/>
      <c r="E34" s="82"/>
      <c r="F34" s="82"/>
      <c r="G34" s="82"/>
      <c r="H34" s="82"/>
    </row>
    <row r="35" spans="1:8" ht="24" customHeight="1" x14ac:dyDescent="0.15">
      <c r="B35" s="82"/>
      <c r="C35" s="82"/>
      <c r="D35" s="82"/>
      <c r="E35" s="82"/>
      <c r="F35" s="82"/>
      <c r="G35" s="82"/>
      <c r="H35" s="82"/>
    </row>
    <row r="36" spans="1:8" ht="24" customHeight="1" x14ac:dyDescent="0.15">
      <c r="B36" s="82"/>
      <c r="C36" s="82"/>
      <c r="D36" s="82"/>
      <c r="E36" s="82"/>
      <c r="F36" s="82"/>
      <c r="G36" s="82"/>
      <c r="H36" s="82"/>
    </row>
    <row r="37" spans="1:8" ht="24" customHeight="1" x14ac:dyDescent="0.15">
      <c r="B37" s="82"/>
      <c r="C37" s="82"/>
      <c r="D37" s="82"/>
      <c r="E37" s="82"/>
      <c r="F37" s="82"/>
      <c r="G37" s="82"/>
      <c r="H37" s="82"/>
    </row>
    <row r="38" spans="1:8" ht="24" customHeight="1" x14ac:dyDescent="0.15">
      <c r="B38" s="82"/>
      <c r="C38" s="82"/>
      <c r="D38" s="82"/>
      <c r="E38" s="82"/>
      <c r="F38" s="82"/>
      <c r="G38" s="82"/>
      <c r="H38" s="82"/>
    </row>
    <row r="39" spans="1:8" ht="24" customHeight="1" x14ac:dyDescent="0.15">
      <c r="B39" s="82"/>
      <c r="C39" s="82"/>
      <c r="D39" s="82"/>
      <c r="E39" s="82"/>
      <c r="F39" s="82"/>
      <c r="G39" s="82"/>
      <c r="H39" s="82"/>
    </row>
    <row r="40" spans="1:8" ht="21" customHeight="1" x14ac:dyDescent="0.15">
      <c r="B40" s="82"/>
      <c r="C40" s="82"/>
      <c r="D40" s="82"/>
      <c r="E40" s="82"/>
      <c r="F40" s="82"/>
      <c r="G40" s="82"/>
      <c r="H40" s="82"/>
    </row>
    <row r="41" spans="1:8" ht="21" customHeight="1" x14ac:dyDescent="0.15">
      <c r="B41" s="82"/>
      <c r="C41" s="82"/>
      <c r="D41" s="82"/>
      <c r="E41" s="82"/>
      <c r="F41" s="82"/>
      <c r="G41" s="82"/>
      <c r="H41" s="82"/>
    </row>
    <row r="42" spans="1:8" ht="21" customHeight="1" x14ac:dyDescent="0.15">
      <c r="B42" s="82"/>
      <c r="C42" s="82"/>
      <c r="D42" s="82"/>
      <c r="E42" s="82"/>
      <c r="F42" s="82"/>
      <c r="G42" s="82"/>
      <c r="H42" s="82"/>
    </row>
    <row r="43" spans="1:8" ht="21" customHeight="1" x14ac:dyDescent="0.15">
      <c r="B43" s="82"/>
      <c r="C43" s="82"/>
      <c r="D43" s="82"/>
      <c r="E43" s="82"/>
      <c r="F43" s="82"/>
      <c r="G43" s="82"/>
      <c r="H43" s="82"/>
    </row>
    <row r="44" spans="1:8" ht="21" customHeight="1" x14ac:dyDescent="0.15">
      <c r="A44" s="85"/>
      <c r="B44" s="85"/>
      <c r="C44" s="85"/>
      <c r="D44" s="85"/>
      <c r="E44" s="85"/>
      <c r="F44" s="87"/>
      <c r="G44" s="87"/>
      <c r="H44" s="88"/>
    </row>
    <row r="45" spans="1:8" ht="21" customHeight="1" x14ac:dyDescent="0.15">
      <c r="A45" s="87"/>
      <c r="B45" s="82"/>
      <c r="C45" s="82"/>
      <c r="D45" s="82"/>
      <c r="E45" s="87"/>
      <c r="F45" s="87"/>
      <c r="G45" s="87"/>
      <c r="H45" s="87"/>
    </row>
    <row r="46" spans="1:8" ht="21" customHeight="1" x14ac:dyDescent="0.15">
      <c r="A46" s="87"/>
      <c r="B46" s="89"/>
      <c r="C46" s="87"/>
      <c r="D46" s="87"/>
      <c r="E46" s="87"/>
      <c r="F46" s="87"/>
      <c r="G46" s="87"/>
      <c r="H46" s="85"/>
    </row>
    <row r="47" spans="1:8" ht="21" customHeight="1" x14ac:dyDescent="0.15">
      <c r="A47" s="87"/>
      <c r="B47" s="89"/>
      <c r="C47" s="87"/>
      <c r="D47" s="87"/>
      <c r="E47" s="87"/>
      <c r="F47" s="87"/>
      <c r="G47" s="87"/>
      <c r="H47" s="85"/>
    </row>
    <row r="48" spans="1:8" ht="21" customHeight="1" x14ac:dyDescent="0.15">
      <c r="A48" s="87"/>
      <c r="B48" s="89"/>
      <c r="C48" s="87"/>
      <c r="D48" s="87"/>
      <c r="E48" s="87"/>
      <c r="F48" s="87"/>
      <c r="G48" s="87"/>
      <c r="H48" s="85"/>
    </row>
    <row r="49" spans="1:8" ht="21" customHeight="1" x14ac:dyDescent="0.15">
      <c r="A49" s="87"/>
      <c r="B49" s="87"/>
      <c r="C49" s="87"/>
      <c r="D49" s="87"/>
      <c r="E49" s="87"/>
      <c r="F49" s="87"/>
      <c r="G49" s="87"/>
      <c r="H49" s="87"/>
    </row>
    <row r="50" spans="1:8" ht="21" customHeight="1" x14ac:dyDescent="0.15">
      <c r="A50" s="87"/>
      <c r="B50" s="87"/>
      <c r="C50" s="87"/>
      <c r="D50" s="87"/>
      <c r="E50" s="87"/>
      <c r="F50" s="87"/>
      <c r="G50" s="87"/>
      <c r="H50" s="87"/>
    </row>
    <row r="51" spans="1:8" ht="21" customHeight="1" x14ac:dyDescent="0.2">
      <c r="A51" s="89"/>
      <c r="B51" s="90"/>
      <c r="C51" s="87"/>
      <c r="D51" s="87"/>
      <c r="E51" s="87"/>
      <c r="F51" s="87"/>
      <c r="G51" s="87"/>
      <c r="H51" s="87"/>
    </row>
    <row r="52" spans="1:8" ht="21" customHeight="1" x14ac:dyDescent="0.15">
      <c r="A52" s="87"/>
      <c r="B52" s="87"/>
      <c r="C52" s="87"/>
      <c r="D52" s="87"/>
      <c r="E52" s="87"/>
      <c r="F52" s="87"/>
      <c r="G52" s="87"/>
      <c r="H52" s="87"/>
    </row>
    <row r="53" spans="1:8" x14ac:dyDescent="0.15">
      <c r="A53" s="87"/>
      <c r="B53" s="87"/>
      <c r="C53" s="87"/>
      <c r="D53" s="87"/>
      <c r="E53" s="87"/>
      <c r="F53" s="87"/>
      <c r="G53" s="87"/>
      <c r="H53" s="87"/>
    </row>
    <row r="54" spans="1:8" x14ac:dyDescent="0.15">
      <c r="A54" s="82"/>
      <c r="B54" s="82"/>
      <c r="C54" s="82"/>
      <c r="D54" s="82"/>
      <c r="E54" s="87"/>
      <c r="F54" s="87"/>
      <c r="G54" s="87"/>
      <c r="H54" s="87"/>
    </row>
    <row r="55" spans="1:8" x14ac:dyDescent="0.15">
      <c r="A55" s="87"/>
      <c r="B55" s="87"/>
      <c r="C55" s="87"/>
      <c r="D55" s="87"/>
      <c r="E55" s="87"/>
      <c r="F55" s="87"/>
      <c r="G55" s="87"/>
      <c r="H55" s="87"/>
    </row>
    <row r="56" spans="1:8" x14ac:dyDescent="0.15">
      <c r="A56" s="87"/>
      <c r="B56" s="87"/>
      <c r="C56" s="87"/>
      <c r="D56" s="87"/>
      <c r="E56" s="87"/>
      <c r="F56" s="87"/>
      <c r="G56" s="87"/>
      <c r="H56" s="87"/>
    </row>
    <row r="57" spans="1:8" x14ac:dyDescent="0.15">
      <c r="A57" s="87"/>
      <c r="B57" s="87"/>
      <c r="C57" s="87"/>
      <c r="D57" s="87"/>
      <c r="E57" s="87"/>
      <c r="F57" s="87"/>
      <c r="G57" s="87"/>
      <c r="H57" s="87"/>
    </row>
    <row r="58" spans="1:8" x14ac:dyDescent="0.15">
      <c r="A58" s="87"/>
      <c r="B58" s="87"/>
      <c r="C58" s="87"/>
      <c r="D58" s="87"/>
      <c r="E58" s="87"/>
      <c r="F58" s="87"/>
      <c r="G58" s="87"/>
      <c r="H58" s="87"/>
    </row>
    <row r="63" spans="1:8" x14ac:dyDescent="0.15">
      <c r="B63" s="82"/>
      <c r="C63" s="82"/>
    </row>
    <row r="72" spans="3:3" x14ac:dyDescent="0.15">
      <c r="C72" s="82"/>
    </row>
    <row r="81" spans="2:4" x14ac:dyDescent="0.15">
      <c r="B81" s="82"/>
      <c r="C81" s="82"/>
      <c r="D81" s="82"/>
    </row>
    <row r="89" spans="2:4" x14ac:dyDescent="0.15">
      <c r="B89" s="82"/>
      <c r="C89" s="82"/>
      <c r="D89" s="82"/>
    </row>
    <row r="98" spans="1:5" x14ac:dyDescent="0.15">
      <c r="A98" s="82"/>
      <c r="B98" s="82"/>
      <c r="C98" s="82"/>
      <c r="D98" s="82"/>
      <c r="E98" s="82"/>
    </row>
  </sheetData>
  <mergeCells count="7">
    <mergeCell ref="A9:H9"/>
    <mergeCell ref="A1:H1"/>
    <mergeCell ref="A2:H2"/>
    <mergeCell ref="A3:C3"/>
    <mergeCell ref="A4:H4"/>
    <mergeCell ref="A5:H5"/>
    <mergeCell ref="A8:H8"/>
  </mergeCells>
  <printOptions horizontalCentered="1" verticalCentered="1"/>
  <pageMargins left="0" right="0" top="0.2" bottom="0.2" header="0.3" footer="0.3"/>
  <pageSetup scale="6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H98"/>
  <sheetViews>
    <sheetView topLeftCell="B1" workbookViewId="0">
      <selection activeCell="E12" sqref="E12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300" t="s">
        <v>194</v>
      </c>
      <c r="B1" s="300"/>
      <c r="C1" s="300"/>
      <c r="D1" s="300"/>
      <c r="E1" s="300"/>
      <c r="F1" s="300"/>
      <c r="G1" s="300"/>
      <c r="H1" s="300"/>
    </row>
    <row r="2" spans="1:8" ht="18" x14ac:dyDescent="0.2">
      <c r="A2" s="301" t="s">
        <v>137</v>
      </c>
      <c r="B2" s="301"/>
      <c r="C2" s="301"/>
      <c r="D2" s="301"/>
      <c r="E2" s="301"/>
      <c r="F2" s="301"/>
      <c r="G2" s="301"/>
      <c r="H2" s="301"/>
    </row>
    <row r="3" spans="1:8" ht="18" x14ac:dyDescent="0.2">
      <c r="A3" s="302" t="s">
        <v>15</v>
      </c>
      <c r="B3" s="302"/>
      <c r="C3" s="302"/>
      <c r="D3" s="235"/>
      <c r="E3" s="235"/>
    </row>
    <row r="4" spans="1:8" ht="20" x14ac:dyDescent="0.2">
      <c r="A4" s="303" t="s">
        <v>6</v>
      </c>
      <c r="B4" s="303"/>
      <c r="C4" s="303"/>
      <c r="D4" s="303"/>
      <c r="E4" s="303"/>
      <c r="F4" s="303"/>
      <c r="G4" s="303"/>
      <c r="H4" s="303"/>
    </row>
    <row r="5" spans="1:8" ht="20" x14ac:dyDescent="0.2">
      <c r="A5" s="303" t="s">
        <v>94</v>
      </c>
      <c r="B5" s="303"/>
      <c r="C5" s="303"/>
      <c r="D5" s="303"/>
      <c r="E5" s="303"/>
      <c r="F5" s="303"/>
      <c r="G5" s="303"/>
      <c r="H5" s="303"/>
    </row>
    <row r="6" spans="1:8" ht="20" x14ac:dyDescent="0.2">
      <c r="A6" s="234"/>
      <c r="B6" s="234"/>
      <c r="C6" s="234"/>
      <c r="D6" s="234"/>
      <c r="E6" s="234"/>
      <c r="F6" s="234"/>
      <c r="G6" s="234"/>
      <c r="H6" s="234"/>
    </row>
    <row r="7" spans="1:8" ht="16" x14ac:dyDescent="0.2">
      <c r="B7" s="56"/>
      <c r="D7" s="256" t="s">
        <v>109</v>
      </c>
      <c r="E7" s="258" t="s">
        <v>51</v>
      </c>
      <c r="F7" s="259" t="s">
        <v>109</v>
      </c>
    </row>
    <row r="8" spans="1:8" ht="14" x14ac:dyDescent="0.15">
      <c r="A8" s="298"/>
      <c r="B8" s="298"/>
      <c r="C8" s="298"/>
      <c r="D8" s="298"/>
      <c r="E8" s="298"/>
      <c r="F8" s="298"/>
      <c r="G8" s="298"/>
      <c r="H8" s="298"/>
    </row>
    <row r="9" spans="1:8" s="57" customFormat="1" ht="16" x14ac:dyDescent="0.2">
      <c r="A9" s="299" t="s">
        <v>47</v>
      </c>
      <c r="B9" s="299"/>
      <c r="C9" s="299"/>
      <c r="D9" s="299"/>
      <c r="E9" s="299"/>
      <c r="F9" s="299"/>
      <c r="G9" s="299"/>
      <c r="H9" s="299"/>
    </row>
    <row r="10" spans="1:8" s="57" customFormat="1" ht="16" x14ac:dyDescent="0.2">
      <c r="B10" s="236"/>
      <c r="C10" s="236"/>
      <c r="D10" s="236"/>
      <c r="E10" s="236"/>
      <c r="F10" s="236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113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5" t="s">
        <v>198</v>
      </c>
      <c r="F13" s="94"/>
      <c r="G13" s="58"/>
      <c r="H13" s="58"/>
    </row>
    <row r="14" spans="1:8" s="57" customFormat="1" ht="36" customHeight="1" x14ac:dyDescent="0.2">
      <c r="B14" s="58"/>
      <c r="C14" s="58"/>
      <c r="D14" s="58"/>
      <c r="E14" s="105" t="s">
        <v>258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5"/>
      <c r="E15" s="106" t="str">
        <f>F7</f>
        <v>ARVC Ct. 2</v>
      </c>
      <c r="F15" s="107"/>
      <c r="G15" s="65"/>
      <c r="H15" s="58"/>
    </row>
    <row r="16" spans="1:8" s="57" customFormat="1" ht="36" customHeight="1" x14ac:dyDescent="0.2">
      <c r="B16" s="58"/>
      <c r="C16" s="58"/>
      <c r="D16" s="108"/>
      <c r="E16" s="109" t="s">
        <v>55</v>
      </c>
      <c r="F16" s="58"/>
      <c r="G16" s="58"/>
      <c r="H16" s="110"/>
    </row>
    <row r="17" spans="1:8" s="57" customFormat="1" ht="36" customHeight="1" thickBot="1" x14ac:dyDescent="0.25">
      <c r="B17" s="58"/>
      <c r="C17" s="58"/>
      <c r="D17" s="110" t="s">
        <v>259</v>
      </c>
      <c r="E17" s="111"/>
      <c r="F17" s="58"/>
      <c r="H17" s="110"/>
    </row>
    <row r="18" spans="1:8" s="57" customFormat="1" ht="36" customHeight="1" thickBot="1" x14ac:dyDescent="0.25">
      <c r="B18" s="58"/>
      <c r="C18" s="65"/>
      <c r="D18" s="112" t="str">
        <f>F7</f>
        <v>ARVC Ct. 2</v>
      </c>
      <c r="E18" s="76" t="s">
        <v>203</v>
      </c>
      <c r="F18" s="58"/>
      <c r="G18" s="58" t="s">
        <v>260</v>
      </c>
      <c r="H18" s="110"/>
    </row>
    <row r="19" spans="1:8" s="57" customFormat="1" ht="36" customHeight="1" thickBot="1" x14ac:dyDescent="0.25">
      <c r="B19" s="58"/>
      <c r="C19" s="108"/>
      <c r="D19" s="253" t="s">
        <v>53</v>
      </c>
      <c r="E19" s="60" t="s">
        <v>213</v>
      </c>
      <c r="F19" s="58"/>
      <c r="G19" s="113" t="str">
        <f>F24</f>
        <v>ARVC Ct. 2</v>
      </c>
      <c r="H19" s="214"/>
    </row>
    <row r="20" spans="1:8" s="57" customFormat="1" ht="36" customHeight="1" x14ac:dyDescent="0.2">
      <c r="B20" s="58"/>
      <c r="C20" s="110"/>
      <c r="D20" s="114"/>
      <c r="E20" s="105" t="s">
        <v>254</v>
      </c>
      <c r="F20" s="58"/>
      <c r="G20" s="93" t="s">
        <v>57</v>
      </c>
      <c r="H20" s="115" t="s">
        <v>233</v>
      </c>
    </row>
    <row r="21" spans="1:8" s="57" customFormat="1" ht="36" customHeight="1" thickBot="1" x14ac:dyDescent="0.25">
      <c r="B21" s="58"/>
      <c r="C21" s="110"/>
      <c r="D21" s="116"/>
      <c r="E21" s="106" t="str">
        <f>D7</f>
        <v>ARVC Ct. 2</v>
      </c>
      <c r="F21" s="65"/>
      <c r="G21" s="58"/>
      <c r="H21" s="117" t="s">
        <v>74</v>
      </c>
    </row>
    <row r="22" spans="1:8" s="57" customFormat="1" ht="36" customHeight="1" x14ac:dyDescent="0.2">
      <c r="B22" s="58"/>
      <c r="C22" s="110" t="s">
        <v>261</v>
      </c>
      <c r="D22" s="58"/>
      <c r="E22" s="109" t="s">
        <v>54</v>
      </c>
      <c r="F22" s="119"/>
      <c r="G22" s="92"/>
      <c r="H22" s="110"/>
    </row>
    <row r="23" spans="1:8" s="57" customFormat="1" ht="36" customHeight="1" thickBot="1" x14ac:dyDescent="0.25">
      <c r="B23" s="65"/>
      <c r="C23" s="112" t="str">
        <f>D18</f>
        <v>ARVC Ct. 2</v>
      </c>
      <c r="D23" s="58"/>
      <c r="E23" s="111"/>
      <c r="F23" s="120" t="s">
        <v>255</v>
      </c>
      <c r="G23" s="58"/>
      <c r="H23" s="110"/>
    </row>
    <row r="24" spans="1:8" s="57" customFormat="1" ht="36" customHeight="1" thickBot="1" x14ac:dyDescent="0.25">
      <c r="A24" s="82"/>
      <c r="B24" s="79" t="s">
        <v>234</v>
      </c>
      <c r="C24" s="114" t="s">
        <v>135</v>
      </c>
      <c r="D24" s="58"/>
      <c r="E24" s="125" t="s">
        <v>253</v>
      </c>
      <c r="F24" s="121" t="str">
        <f>D7</f>
        <v>ARVC Ct. 2</v>
      </c>
      <c r="G24" s="65"/>
      <c r="H24" s="110"/>
    </row>
    <row r="25" spans="1:8" s="57" customFormat="1" ht="36" customHeight="1" thickBot="1" x14ac:dyDescent="0.25">
      <c r="B25" s="79" t="s">
        <v>235</v>
      </c>
      <c r="C25" s="122"/>
      <c r="D25" s="58"/>
      <c r="E25" s="60" t="s">
        <v>201</v>
      </c>
      <c r="F25" s="169" t="s">
        <v>52</v>
      </c>
      <c r="G25" s="58"/>
      <c r="H25" s="58"/>
    </row>
    <row r="26" spans="1:8" s="57" customFormat="1" ht="36" customHeight="1" x14ac:dyDescent="0.2">
      <c r="C26" s="114"/>
      <c r="D26" s="58"/>
      <c r="E26" s="105" t="s">
        <v>72</v>
      </c>
      <c r="F26" s="123"/>
      <c r="G26" s="58"/>
      <c r="H26" s="58"/>
    </row>
    <row r="27" spans="1:8" s="57" customFormat="1" ht="36" customHeight="1" thickBot="1" x14ac:dyDescent="0.25">
      <c r="B27" s="58"/>
      <c r="C27" s="116"/>
      <c r="D27" s="65"/>
      <c r="E27" s="106" t="str">
        <f>D7</f>
        <v>ARVC Ct. 2</v>
      </c>
      <c r="F27" s="124"/>
      <c r="G27" s="58"/>
      <c r="H27" s="58"/>
    </row>
    <row r="28" spans="1:8" s="57" customFormat="1" ht="36" customHeight="1" x14ac:dyDescent="0.2">
      <c r="B28" s="58"/>
      <c r="C28" s="58"/>
      <c r="D28" s="91"/>
      <c r="E28" s="118" t="s">
        <v>257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111"/>
      <c r="F29" s="58"/>
      <c r="G29" s="58"/>
      <c r="H29" s="58"/>
    </row>
    <row r="30" spans="1:8" s="57" customFormat="1" ht="36" customHeight="1" x14ac:dyDescent="0.2">
      <c r="B30" s="58"/>
      <c r="C30" s="58"/>
      <c r="D30" s="113"/>
      <c r="E30" s="84" t="s">
        <v>210</v>
      </c>
      <c r="F30" s="58"/>
      <c r="G30" s="58"/>
      <c r="H30" s="58"/>
    </row>
    <row r="31" spans="1:8" s="57" customFormat="1" ht="36" customHeight="1" x14ac:dyDescent="0.2">
      <c r="B31" s="58"/>
      <c r="C31" s="58"/>
      <c r="D31" s="93"/>
      <c r="E31" s="58"/>
      <c r="F31" s="58"/>
      <c r="G31" s="58"/>
      <c r="H31" s="58"/>
    </row>
    <row r="32" spans="1:8" ht="24" customHeight="1" x14ac:dyDescent="0.15">
      <c r="B32" s="82"/>
      <c r="C32" s="82"/>
      <c r="D32" s="82"/>
      <c r="E32" s="82"/>
      <c r="F32" s="82"/>
      <c r="G32" s="82"/>
      <c r="H32" s="82"/>
    </row>
    <row r="33" spans="1:8" ht="24" customHeight="1" x14ac:dyDescent="0.15">
      <c r="B33" s="86"/>
      <c r="C33" s="32" t="s">
        <v>48</v>
      </c>
      <c r="D33" s="82"/>
      <c r="E33" s="82"/>
      <c r="F33" s="82"/>
      <c r="G33" s="82"/>
      <c r="H33" s="82"/>
    </row>
    <row r="34" spans="1:8" ht="24" customHeight="1" x14ac:dyDescent="0.15">
      <c r="B34" s="126"/>
      <c r="C34" s="127" t="s">
        <v>114</v>
      </c>
      <c r="D34" s="82"/>
      <c r="E34" s="82"/>
      <c r="F34" s="82"/>
      <c r="G34" s="82"/>
      <c r="H34" s="82"/>
    </row>
    <row r="35" spans="1:8" ht="24" customHeight="1" x14ac:dyDescent="0.15">
      <c r="B35" s="82"/>
      <c r="C35" s="82"/>
      <c r="D35" s="82"/>
      <c r="E35" s="82"/>
      <c r="F35" s="82"/>
      <c r="G35" s="82"/>
      <c r="H35" s="82"/>
    </row>
    <row r="36" spans="1:8" ht="24" customHeight="1" x14ac:dyDescent="0.15">
      <c r="B36" s="82"/>
      <c r="C36" s="82"/>
      <c r="D36" s="82"/>
      <c r="E36" s="82"/>
      <c r="F36" s="82"/>
      <c r="G36" s="82"/>
      <c r="H36" s="82"/>
    </row>
    <row r="37" spans="1:8" ht="24" customHeight="1" x14ac:dyDescent="0.15">
      <c r="B37" s="82"/>
      <c r="C37" s="82"/>
      <c r="D37" s="82"/>
      <c r="E37" s="82"/>
      <c r="F37" s="82"/>
      <c r="G37" s="82"/>
      <c r="H37" s="82"/>
    </row>
    <row r="38" spans="1:8" ht="24" customHeight="1" x14ac:dyDescent="0.15">
      <c r="B38" s="82"/>
      <c r="C38" s="82"/>
      <c r="D38" s="82"/>
      <c r="E38" s="82"/>
      <c r="F38" s="82"/>
      <c r="G38" s="82"/>
      <c r="H38" s="82"/>
    </row>
    <row r="39" spans="1:8" ht="24" customHeight="1" x14ac:dyDescent="0.15">
      <c r="B39" s="82"/>
      <c r="C39" s="82"/>
      <c r="D39" s="82"/>
      <c r="E39" s="82"/>
      <c r="F39" s="82"/>
      <c r="G39" s="82"/>
      <c r="H39" s="82"/>
    </row>
    <row r="40" spans="1:8" ht="21" customHeight="1" x14ac:dyDescent="0.15">
      <c r="B40" s="82"/>
      <c r="C40" s="82"/>
      <c r="D40" s="82"/>
      <c r="E40" s="82"/>
      <c r="F40" s="82"/>
      <c r="G40" s="82"/>
      <c r="H40" s="82"/>
    </row>
    <row r="41" spans="1:8" ht="21" customHeight="1" x14ac:dyDescent="0.15">
      <c r="B41" s="82"/>
      <c r="C41" s="82"/>
      <c r="D41" s="82"/>
      <c r="E41" s="82"/>
      <c r="F41" s="82"/>
      <c r="G41" s="82"/>
      <c r="H41" s="82"/>
    </row>
    <row r="42" spans="1:8" ht="21" customHeight="1" x14ac:dyDescent="0.15">
      <c r="B42" s="82"/>
      <c r="C42" s="82"/>
      <c r="D42" s="82"/>
      <c r="E42" s="82"/>
      <c r="F42" s="82"/>
      <c r="G42" s="82"/>
      <c r="H42" s="82"/>
    </row>
    <row r="43" spans="1:8" ht="21" customHeight="1" x14ac:dyDescent="0.15">
      <c r="B43" s="82"/>
      <c r="C43" s="82"/>
      <c r="D43" s="82"/>
      <c r="E43" s="82"/>
      <c r="F43" s="82"/>
      <c r="G43" s="82"/>
      <c r="H43" s="82"/>
    </row>
    <row r="44" spans="1:8" ht="21" customHeight="1" x14ac:dyDescent="0.15">
      <c r="A44" s="85"/>
      <c r="B44" s="85"/>
      <c r="C44" s="85"/>
      <c r="D44" s="85"/>
      <c r="E44" s="85"/>
      <c r="F44" s="87"/>
      <c r="G44" s="87"/>
      <c r="H44" s="88"/>
    </row>
    <row r="45" spans="1:8" ht="21" customHeight="1" x14ac:dyDescent="0.15">
      <c r="A45" s="87"/>
      <c r="B45" s="82"/>
      <c r="C45" s="82"/>
      <c r="D45" s="82"/>
      <c r="E45" s="87"/>
      <c r="F45" s="87"/>
      <c r="G45" s="87"/>
      <c r="H45" s="87"/>
    </row>
    <row r="46" spans="1:8" ht="21" customHeight="1" x14ac:dyDescent="0.15">
      <c r="A46" s="87"/>
      <c r="B46" s="89"/>
      <c r="C46" s="87"/>
      <c r="D46" s="87"/>
      <c r="E46" s="87"/>
      <c r="F46" s="87"/>
      <c r="G46" s="87"/>
      <c r="H46" s="85"/>
    </row>
    <row r="47" spans="1:8" ht="21" customHeight="1" x14ac:dyDescent="0.15">
      <c r="A47" s="87"/>
      <c r="B47" s="89"/>
      <c r="C47" s="87"/>
      <c r="D47" s="87"/>
      <c r="E47" s="87"/>
      <c r="F47" s="87"/>
      <c r="G47" s="87"/>
      <c r="H47" s="85"/>
    </row>
    <row r="48" spans="1:8" ht="21" customHeight="1" x14ac:dyDescent="0.15">
      <c r="A48" s="87"/>
      <c r="B48" s="89"/>
      <c r="C48" s="87"/>
      <c r="D48" s="87"/>
      <c r="E48" s="87"/>
      <c r="F48" s="87"/>
      <c r="G48" s="87"/>
      <c r="H48" s="85"/>
    </row>
    <row r="49" spans="1:8" ht="21" customHeight="1" x14ac:dyDescent="0.15">
      <c r="A49" s="87"/>
      <c r="B49" s="87"/>
      <c r="C49" s="87"/>
      <c r="D49" s="87"/>
      <c r="E49" s="87"/>
      <c r="F49" s="87"/>
      <c r="G49" s="87"/>
      <c r="H49" s="87"/>
    </row>
    <row r="50" spans="1:8" ht="21" customHeight="1" x14ac:dyDescent="0.15">
      <c r="A50" s="87"/>
      <c r="B50" s="87"/>
      <c r="C50" s="87"/>
      <c r="D50" s="87"/>
      <c r="E50" s="87"/>
      <c r="F50" s="87"/>
      <c r="G50" s="87"/>
      <c r="H50" s="87"/>
    </row>
    <row r="51" spans="1:8" ht="21" customHeight="1" x14ac:dyDescent="0.2">
      <c r="A51" s="89"/>
      <c r="B51" s="90"/>
      <c r="C51" s="87"/>
      <c r="D51" s="87"/>
      <c r="E51" s="87"/>
      <c r="F51" s="87"/>
      <c r="G51" s="87"/>
      <c r="H51" s="87"/>
    </row>
    <row r="52" spans="1:8" ht="21" customHeight="1" x14ac:dyDescent="0.15">
      <c r="A52" s="87"/>
      <c r="B52" s="87"/>
      <c r="C52" s="87"/>
      <c r="D52" s="87"/>
      <c r="E52" s="87"/>
      <c r="F52" s="87"/>
      <c r="G52" s="87"/>
      <c r="H52" s="87"/>
    </row>
    <row r="53" spans="1:8" x14ac:dyDescent="0.15">
      <c r="A53" s="87"/>
      <c r="B53" s="87"/>
      <c r="C53" s="87"/>
      <c r="D53" s="87"/>
      <c r="E53" s="87"/>
      <c r="F53" s="87"/>
      <c r="G53" s="87"/>
      <c r="H53" s="87"/>
    </row>
    <row r="54" spans="1:8" x14ac:dyDescent="0.15">
      <c r="A54" s="82"/>
      <c r="B54" s="82"/>
      <c r="C54" s="82"/>
      <c r="D54" s="82"/>
      <c r="E54" s="87"/>
      <c r="F54" s="87"/>
      <c r="G54" s="87"/>
      <c r="H54" s="87"/>
    </row>
    <row r="55" spans="1:8" x14ac:dyDescent="0.15">
      <c r="A55" s="87"/>
      <c r="B55" s="87"/>
      <c r="C55" s="87"/>
      <c r="D55" s="87"/>
      <c r="E55" s="87"/>
      <c r="F55" s="87"/>
      <c r="G55" s="87"/>
      <c r="H55" s="87"/>
    </row>
    <row r="56" spans="1:8" x14ac:dyDescent="0.15">
      <c r="A56" s="87"/>
      <c r="B56" s="87"/>
      <c r="C56" s="87"/>
      <c r="D56" s="87"/>
      <c r="E56" s="87"/>
      <c r="F56" s="87"/>
      <c r="G56" s="87"/>
      <c r="H56" s="87"/>
    </row>
    <row r="57" spans="1:8" x14ac:dyDescent="0.15">
      <c r="A57" s="87"/>
      <c r="B57" s="87"/>
      <c r="C57" s="87"/>
      <c r="D57" s="87"/>
      <c r="E57" s="87"/>
      <c r="F57" s="87"/>
      <c r="G57" s="87"/>
      <c r="H57" s="87"/>
    </row>
    <row r="58" spans="1:8" x14ac:dyDescent="0.15">
      <c r="A58" s="87"/>
      <c r="B58" s="87"/>
      <c r="C58" s="87"/>
      <c r="D58" s="87"/>
      <c r="E58" s="87"/>
      <c r="F58" s="87"/>
      <c r="G58" s="87"/>
      <c r="H58" s="87"/>
    </row>
    <row r="63" spans="1:8" x14ac:dyDescent="0.15">
      <c r="B63" s="82"/>
      <c r="C63" s="82"/>
    </row>
    <row r="72" spans="3:3" x14ac:dyDescent="0.15">
      <c r="C72" s="82"/>
    </row>
    <row r="81" spans="2:4" x14ac:dyDescent="0.15">
      <c r="B81" s="82"/>
      <c r="C81" s="82"/>
      <c r="D81" s="82"/>
    </row>
    <row r="89" spans="2:4" x14ac:dyDescent="0.15">
      <c r="B89" s="82"/>
      <c r="C89" s="82"/>
      <c r="D89" s="82"/>
    </row>
    <row r="98" spans="1:5" x14ac:dyDescent="0.15">
      <c r="A98" s="82"/>
      <c r="B98" s="82"/>
      <c r="C98" s="82"/>
      <c r="D98" s="82"/>
      <c r="E98" s="82"/>
    </row>
  </sheetData>
  <mergeCells count="7">
    <mergeCell ref="A9:H9"/>
    <mergeCell ref="A1:H1"/>
    <mergeCell ref="A2:H2"/>
    <mergeCell ref="A3:C3"/>
    <mergeCell ref="A4:H4"/>
    <mergeCell ref="A5:H5"/>
    <mergeCell ref="A8:H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42"/>
  <sheetViews>
    <sheetView workbookViewId="0">
      <selection activeCell="A6" sqref="A6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H3" s="54"/>
    </row>
    <row r="4" spans="1:12" s="16" customFormat="1" ht="18" x14ac:dyDescent="0.2">
      <c r="A4" s="15" t="s">
        <v>16</v>
      </c>
      <c r="B4" s="16" t="s">
        <v>62</v>
      </c>
      <c r="E4" s="39"/>
      <c r="H4" s="54"/>
    </row>
    <row r="5" spans="1:12" s="16" customFormat="1" x14ac:dyDescent="0.2">
      <c r="A5" s="15" t="s">
        <v>17</v>
      </c>
      <c r="B5" s="53" t="s">
        <v>192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20</v>
      </c>
      <c r="D9" s="19"/>
      <c r="E9" s="19"/>
      <c r="F9" s="19"/>
      <c r="G9" s="19"/>
    </row>
    <row r="10" spans="1:12" x14ac:dyDescent="0.2">
      <c r="A10" s="19" t="s">
        <v>21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SF Storm 11 Lightning</v>
      </c>
      <c r="C12" s="276"/>
      <c r="D12" s="270" t="str">
        <f>A16</f>
        <v>ARVC RA 10 Black</v>
      </c>
      <c r="E12" s="271"/>
      <c r="F12" s="270" t="str">
        <f>A19</f>
        <v>ARVC RA 10 Red</v>
      </c>
      <c r="G12" s="271"/>
      <c r="H12" s="277" t="str">
        <f>A22</f>
        <v>ARVC RA 10 White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107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176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177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178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SF Storm 11 Lightning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ARVC RA 10 Black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10 Red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10 White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SF Storm 11 Lightning</v>
      </c>
      <c r="C35" s="271"/>
      <c r="D35" s="270" t="str">
        <f>A30</f>
        <v>ARVC RA 10 Red</v>
      </c>
      <c r="E35" s="271"/>
      <c r="F35" s="272" t="str">
        <f>A16</f>
        <v>ARVC RA 10 Black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ARVC RA 10 Black</v>
      </c>
      <c r="C36" s="271"/>
      <c r="D36" s="270" t="str">
        <f>A22</f>
        <v>ARVC RA 10 White</v>
      </c>
      <c r="E36" s="271"/>
      <c r="F36" s="272" t="str">
        <f>A13</f>
        <v>SF Storm 11 Lightning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SF Storm 11 Lightning</v>
      </c>
      <c r="C37" s="271"/>
      <c r="D37" s="270" t="str">
        <f>A31</f>
        <v>ARVC RA 10 White</v>
      </c>
      <c r="E37" s="271"/>
      <c r="F37" s="272" t="str">
        <f>A30</f>
        <v>ARVC RA 10 Red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ARVC RA 10 Black</v>
      </c>
      <c r="C38" s="271"/>
      <c r="D38" s="270" t="str">
        <f>A30</f>
        <v>ARVC RA 10 Red</v>
      </c>
      <c r="E38" s="271"/>
      <c r="F38" s="272" t="str">
        <f>A28</f>
        <v>SF Storm 11 Lightning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ARVC RA 10 Red</v>
      </c>
      <c r="C39" s="271"/>
      <c r="D39" s="270" t="str">
        <f>A31</f>
        <v>ARVC RA 10 White</v>
      </c>
      <c r="E39" s="271"/>
      <c r="F39" s="272" t="str">
        <f>A16</f>
        <v>ARVC RA 10 Black</v>
      </c>
      <c r="G39" s="272"/>
    </row>
    <row r="40" spans="1:12" x14ac:dyDescent="0.2">
      <c r="A40" s="217" t="s">
        <v>45</v>
      </c>
      <c r="B40" s="270" t="str">
        <f>A13</f>
        <v>SF Storm 11 Lightning</v>
      </c>
      <c r="C40" s="271"/>
      <c r="D40" s="270" t="str">
        <f>A29</f>
        <v>ARVC RA 10 Black</v>
      </c>
      <c r="E40" s="271"/>
      <c r="F40" s="272" t="str">
        <f>A22</f>
        <v>ARVC RA 10 White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H101"/>
  <sheetViews>
    <sheetView topLeftCell="B1" workbookViewId="0">
      <selection activeCell="C22" sqref="C22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300" t="s">
        <v>194</v>
      </c>
      <c r="B1" s="300"/>
      <c r="C1" s="300"/>
      <c r="D1" s="300"/>
      <c r="E1" s="300"/>
      <c r="F1" s="300"/>
      <c r="G1" s="300"/>
      <c r="H1" s="300"/>
    </row>
    <row r="2" spans="1:8" ht="18" x14ac:dyDescent="0.2">
      <c r="A2" s="301" t="s">
        <v>137</v>
      </c>
      <c r="B2" s="301"/>
      <c r="C2" s="301"/>
      <c r="D2" s="301"/>
      <c r="E2" s="301"/>
      <c r="F2" s="301"/>
      <c r="G2" s="301"/>
      <c r="H2" s="301"/>
    </row>
    <row r="3" spans="1:8" ht="18" x14ac:dyDescent="0.2">
      <c r="A3" s="302" t="s">
        <v>15</v>
      </c>
      <c r="B3" s="302"/>
      <c r="C3" s="302"/>
      <c r="D3" s="227"/>
      <c r="E3" s="227"/>
    </row>
    <row r="4" spans="1:8" ht="20" x14ac:dyDescent="0.2">
      <c r="A4" s="303" t="s">
        <v>140</v>
      </c>
      <c r="B4" s="303"/>
      <c r="C4" s="303"/>
      <c r="D4" s="303"/>
      <c r="E4" s="303"/>
      <c r="F4" s="303"/>
      <c r="G4" s="303"/>
      <c r="H4" s="303"/>
    </row>
    <row r="5" spans="1:8" ht="20" x14ac:dyDescent="0.2">
      <c r="A5" s="303" t="s">
        <v>221</v>
      </c>
      <c r="B5" s="303"/>
      <c r="C5" s="303"/>
      <c r="D5" s="303"/>
      <c r="E5" s="303"/>
      <c r="F5" s="303"/>
      <c r="G5" s="303"/>
      <c r="H5" s="303"/>
    </row>
    <row r="6" spans="1:8" ht="20" x14ac:dyDescent="0.2">
      <c r="A6" s="226"/>
      <c r="B6" s="226"/>
      <c r="C6" s="226"/>
      <c r="D6" s="226"/>
      <c r="E6" s="226"/>
      <c r="F6" s="226"/>
      <c r="G6" s="226"/>
      <c r="H6" s="226"/>
    </row>
    <row r="7" spans="1:8" ht="16" x14ac:dyDescent="0.2">
      <c r="B7" s="56"/>
      <c r="D7" s="212" t="s">
        <v>110</v>
      </c>
      <c r="E7" s="245" t="s">
        <v>51</v>
      </c>
      <c r="F7" s="212" t="s">
        <v>110</v>
      </c>
    </row>
    <row r="8" spans="1:8" ht="14" x14ac:dyDescent="0.15">
      <c r="A8" s="298"/>
      <c r="B8" s="298"/>
      <c r="C8" s="298"/>
      <c r="D8" s="298"/>
      <c r="E8" s="298"/>
      <c r="F8" s="298"/>
      <c r="G8" s="298"/>
      <c r="H8" s="298"/>
    </row>
    <row r="9" spans="1:8" s="57" customFormat="1" ht="16" x14ac:dyDescent="0.2">
      <c r="A9" s="299" t="s">
        <v>47</v>
      </c>
      <c r="B9" s="299"/>
      <c r="C9" s="299"/>
      <c r="D9" s="299"/>
      <c r="E9" s="299"/>
      <c r="F9" s="299"/>
      <c r="G9" s="299"/>
      <c r="H9" s="299"/>
    </row>
    <row r="10" spans="1:8" s="57" customFormat="1" ht="16" x14ac:dyDescent="0.2">
      <c r="B10" s="229"/>
      <c r="C10" s="229"/>
      <c r="D10" s="229"/>
      <c r="E10" s="229"/>
      <c r="F10" s="229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113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5" t="s">
        <v>195</v>
      </c>
      <c r="F13" s="94"/>
      <c r="G13" s="58"/>
      <c r="H13" s="58"/>
    </row>
    <row r="14" spans="1:8" s="57" customFormat="1" ht="36" customHeight="1" x14ac:dyDescent="0.2">
      <c r="B14" s="58"/>
      <c r="C14" s="58"/>
      <c r="D14" s="58"/>
      <c r="E14" s="105" t="s">
        <v>254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5"/>
      <c r="E15" s="106" t="str">
        <f>D7</f>
        <v>ARVC Ct. 3</v>
      </c>
      <c r="F15" s="107"/>
      <c r="G15" s="58"/>
      <c r="H15" s="58"/>
    </row>
    <row r="16" spans="1:8" s="57" customFormat="1" ht="36" customHeight="1" x14ac:dyDescent="0.2">
      <c r="B16" s="58"/>
      <c r="C16" s="58"/>
      <c r="D16" s="108"/>
      <c r="E16" s="109" t="s">
        <v>54</v>
      </c>
      <c r="F16" s="119"/>
      <c r="G16" s="58"/>
      <c r="H16" s="58"/>
    </row>
    <row r="17" spans="1:8" s="57" customFormat="1" ht="36" customHeight="1" thickBot="1" x14ac:dyDescent="0.25">
      <c r="B17" s="58"/>
      <c r="C17" s="58"/>
      <c r="D17" s="110" t="s">
        <v>255</v>
      </c>
      <c r="E17" s="111"/>
      <c r="F17" s="120" t="s">
        <v>256</v>
      </c>
      <c r="G17" s="252"/>
      <c r="H17" s="58"/>
    </row>
    <row r="18" spans="1:8" s="57" customFormat="1" ht="36" customHeight="1" thickBot="1" x14ac:dyDescent="0.25">
      <c r="B18" s="58"/>
      <c r="C18" s="124"/>
      <c r="D18" s="112" t="str">
        <f>E15</f>
        <v>ARVC Ct. 3</v>
      </c>
      <c r="E18" s="125" t="s">
        <v>253</v>
      </c>
      <c r="F18" s="121" t="str">
        <f>F7</f>
        <v>ARVC Ct. 3</v>
      </c>
      <c r="G18" s="116"/>
      <c r="H18" s="58"/>
    </row>
    <row r="19" spans="1:8" s="57" customFormat="1" ht="36" customHeight="1" thickBot="1" x14ac:dyDescent="0.25">
      <c r="B19" s="58"/>
      <c r="C19" s="58" t="s">
        <v>115</v>
      </c>
      <c r="D19" s="253" t="s">
        <v>52</v>
      </c>
      <c r="E19" s="60" t="s">
        <v>198</v>
      </c>
      <c r="F19" s="169" t="s">
        <v>55</v>
      </c>
      <c r="G19" s="254" t="s">
        <v>222</v>
      </c>
      <c r="H19" s="252"/>
    </row>
    <row r="20" spans="1:8" s="57" customFormat="1" ht="36" customHeight="1" x14ac:dyDescent="0.2">
      <c r="B20" s="58"/>
      <c r="C20" s="58"/>
      <c r="D20" s="114"/>
      <c r="E20" s="105" t="s">
        <v>72</v>
      </c>
      <c r="F20" s="120"/>
      <c r="G20" s="255" t="s">
        <v>74</v>
      </c>
      <c r="H20" s="79"/>
    </row>
    <row r="21" spans="1:8" s="57" customFormat="1" ht="36" customHeight="1" thickBot="1" x14ac:dyDescent="0.25">
      <c r="B21" s="58"/>
      <c r="C21" s="58"/>
      <c r="D21" s="116"/>
      <c r="E21" s="106" t="str">
        <f>E15</f>
        <v>ARVC Ct. 3</v>
      </c>
      <c r="F21" s="124"/>
      <c r="G21" s="58"/>
      <c r="H21" s="79"/>
    </row>
    <row r="22" spans="1:8" s="57" customFormat="1" ht="36" customHeight="1" x14ac:dyDescent="0.2">
      <c r="B22" s="58"/>
      <c r="C22" s="58"/>
      <c r="D22" s="58"/>
      <c r="E22" s="118" t="s">
        <v>257</v>
      </c>
      <c r="F22" s="91"/>
      <c r="G22" s="92"/>
      <c r="H22" s="58"/>
    </row>
    <row r="23" spans="1:8" s="57" customFormat="1" ht="36" customHeight="1" thickBot="1" x14ac:dyDescent="0.25">
      <c r="B23" s="58"/>
      <c r="C23" s="113"/>
      <c r="D23" s="58"/>
      <c r="E23" s="111"/>
      <c r="F23" s="58"/>
      <c r="G23" s="58"/>
      <c r="H23" s="58"/>
    </row>
    <row r="24" spans="1:8" s="57" customFormat="1" ht="36" customHeight="1" x14ac:dyDescent="0.2">
      <c r="A24" s="82"/>
      <c r="B24" s="79"/>
      <c r="C24" s="92"/>
      <c r="D24" s="58"/>
      <c r="E24" s="84" t="s">
        <v>199</v>
      </c>
      <c r="F24" s="113"/>
      <c r="G24" s="58"/>
      <c r="H24" s="58"/>
    </row>
    <row r="25" spans="1:8" s="57" customFormat="1" ht="36" customHeight="1" x14ac:dyDescent="0.2">
      <c r="B25" s="79"/>
      <c r="C25" s="252"/>
      <c r="D25" s="58"/>
      <c r="E25" s="59"/>
      <c r="F25" s="93"/>
      <c r="G25" s="58"/>
      <c r="H25" s="58"/>
    </row>
    <row r="26" spans="1:8" s="57" customFormat="1" ht="36" customHeight="1" x14ac:dyDescent="0.2">
      <c r="B26" s="252"/>
      <c r="C26" s="92"/>
      <c r="D26" s="58"/>
      <c r="E26" s="59"/>
      <c r="F26" s="93"/>
      <c r="G26" s="58"/>
      <c r="H26" s="58"/>
    </row>
    <row r="27" spans="1:8" s="57" customFormat="1" ht="36" customHeight="1" x14ac:dyDescent="0.2">
      <c r="B27" s="58"/>
      <c r="C27" s="58"/>
      <c r="D27" s="58"/>
      <c r="E27" s="211"/>
      <c r="F27" s="59"/>
      <c r="G27" s="58"/>
      <c r="H27" s="58"/>
    </row>
    <row r="28" spans="1:8" s="57" customFormat="1" ht="36" customHeight="1" x14ac:dyDescent="0.2">
      <c r="B28" s="58"/>
      <c r="C28" s="58"/>
      <c r="D28" s="58"/>
      <c r="E28" s="93"/>
      <c r="F28" s="59"/>
      <c r="G28" s="58"/>
      <c r="H28" s="58"/>
    </row>
    <row r="29" spans="1:8" s="57" customFormat="1" ht="36" customHeight="1" x14ac:dyDescent="0.2">
      <c r="B29" s="58"/>
      <c r="C29" s="58"/>
      <c r="D29" s="58"/>
      <c r="E29" s="93" t="s">
        <v>220</v>
      </c>
      <c r="F29" s="59"/>
      <c r="G29" s="58"/>
      <c r="H29" s="58"/>
    </row>
    <row r="30" spans="1:8" s="57" customFormat="1" ht="36" customHeight="1" x14ac:dyDescent="0.2">
      <c r="B30" s="58"/>
      <c r="C30" s="58"/>
      <c r="D30" s="113"/>
      <c r="E30" s="84"/>
      <c r="F30" s="59"/>
      <c r="G30" s="58"/>
      <c r="H30" s="58"/>
    </row>
    <row r="31" spans="1:8" s="57" customFormat="1" ht="36" customHeight="1" x14ac:dyDescent="0.2">
      <c r="B31" s="58"/>
      <c r="C31" s="58"/>
      <c r="D31" s="93"/>
      <c r="E31" s="58"/>
      <c r="F31" s="58"/>
      <c r="G31" s="58"/>
      <c r="H31" s="58"/>
    </row>
    <row r="32" spans="1:8" s="57" customFormat="1" ht="36" customHeight="1" x14ac:dyDescent="0.2">
      <c r="B32" s="58"/>
      <c r="C32" s="58"/>
      <c r="D32" s="92"/>
      <c r="E32" s="58"/>
      <c r="F32" s="58"/>
      <c r="G32" s="58"/>
      <c r="H32" s="58"/>
    </row>
    <row r="33" spans="1:8" ht="24" customHeight="1" x14ac:dyDescent="0.15">
      <c r="B33" s="82"/>
      <c r="C33" s="82"/>
      <c r="D33" s="82"/>
      <c r="E33" s="85"/>
      <c r="F33" s="82"/>
      <c r="G33" s="82"/>
      <c r="H33" s="82"/>
    </row>
    <row r="34" spans="1:8" ht="24" customHeight="1" x14ac:dyDescent="0.15">
      <c r="B34" s="82"/>
      <c r="C34" s="82"/>
      <c r="D34" s="82"/>
      <c r="E34" s="85"/>
      <c r="F34" s="82"/>
      <c r="G34" s="82"/>
      <c r="H34" s="82"/>
    </row>
    <row r="35" spans="1:8" ht="24" customHeight="1" x14ac:dyDescent="0.15">
      <c r="B35" s="82"/>
      <c r="C35" s="82"/>
      <c r="D35" s="82"/>
      <c r="E35" s="82"/>
      <c r="F35" s="82"/>
      <c r="G35" s="82"/>
      <c r="H35" s="82"/>
    </row>
    <row r="36" spans="1:8" ht="24" customHeight="1" x14ac:dyDescent="0.15">
      <c r="B36" s="86"/>
      <c r="C36" s="32" t="s">
        <v>48</v>
      </c>
      <c r="D36" s="82"/>
      <c r="E36" s="82"/>
      <c r="F36" s="82"/>
      <c r="G36" s="82"/>
      <c r="H36" s="82"/>
    </row>
    <row r="37" spans="1:8" ht="24" customHeight="1" x14ac:dyDescent="0.15">
      <c r="B37" s="126"/>
      <c r="C37" s="127" t="s">
        <v>114</v>
      </c>
      <c r="D37" s="82"/>
      <c r="E37" s="82"/>
      <c r="F37" s="82"/>
      <c r="G37" s="82"/>
      <c r="H37" s="82"/>
    </row>
    <row r="38" spans="1:8" ht="24" customHeight="1" x14ac:dyDescent="0.15">
      <c r="B38" s="82"/>
      <c r="C38" s="82"/>
      <c r="D38" s="82"/>
      <c r="E38" s="82"/>
      <c r="F38" s="82"/>
      <c r="G38" s="82"/>
      <c r="H38" s="82"/>
    </row>
    <row r="39" spans="1:8" ht="24" customHeight="1" x14ac:dyDescent="0.15">
      <c r="B39" s="82"/>
      <c r="C39" s="82"/>
      <c r="D39" s="82"/>
      <c r="E39" s="82"/>
      <c r="F39" s="82"/>
      <c r="G39" s="82"/>
      <c r="H39" s="82"/>
    </row>
    <row r="40" spans="1:8" ht="24" customHeight="1" x14ac:dyDescent="0.15">
      <c r="B40" s="82"/>
      <c r="C40" s="82"/>
      <c r="D40" s="82"/>
      <c r="E40" s="82"/>
      <c r="F40" s="82"/>
      <c r="G40" s="82"/>
      <c r="H40" s="82"/>
    </row>
    <row r="41" spans="1:8" ht="24" customHeight="1" x14ac:dyDescent="0.15">
      <c r="B41" s="82"/>
      <c r="C41" s="82"/>
      <c r="D41" s="82"/>
      <c r="E41" s="82"/>
      <c r="F41" s="82"/>
      <c r="G41" s="82"/>
      <c r="H41" s="82"/>
    </row>
    <row r="42" spans="1:8" ht="24" customHeight="1" x14ac:dyDescent="0.15">
      <c r="B42" s="82"/>
      <c r="C42" s="82"/>
      <c r="D42" s="82"/>
      <c r="E42" s="82"/>
      <c r="F42" s="82"/>
      <c r="G42" s="82"/>
      <c r="H42" s="82"/>
    </row>
    <row r="43" spans="1:8" ht="21" customHeight="1" x14ac:dyDescent="0.15">
      <c r="B43" s="82"/>
      <c r="C43" s="82"/>
      <c r="D43" s="82"/>
      <c r="E43" s="82"/>
      <c r="F43" s="82"/>
      <c r="G43" s="82"/>
      <c r="H43" s="82"/>
    </row>
    <row r="44" spans="1:8" ht="21" customHeight="1" x14ac:dyDescent="0.15">
      <c r="B44" s="82"/>
      <c r="C44" s="82"/>
      <c r="D44" s="82"/>
      <c r="E44" s="82"/>
      <c r="F44" s="82"/>
      <c r="G44" s="82"/>
      <c r="H44" s="82"/>
    </row>
    <row r="45" spans="1:8" ht="21" customHeight="1" x14ac:dyDescent="0.15">
      <c r="B45" s="82"/>
      <c r="C45" s="82"/>
      <c r="D45" s="82"/>
      <c r="E45" s="82"/>
      <c r="F45" s="82"/>
      <c r="G45" s="82"/>
      <c r="H45" s="82"/>
    </row>
    <row r="46" spans="1:8" ht="21" customHeight="1" x14ac:dyDescent="0.15">
      <c r="B46" s="82"/>
      <c r="C46" s="82"/>
      <c r="D46" s="82"/>
      <c r="E46" s="82"/>
      <c r="F46" s="82"/>
      <c r="G46" s="82"/>
      <c r="H46" s="82"/>
    </row>
    <row r="47" spans="1:8" ht="21" customHeight="1" x14ac:dyDescent="0.15">
      <c r="A47" s="85"/>
      <c r="B47" s="85"/>
      <c r="C47" s="85"/>
      <c r="D47" s="85"/>
      <c r="E47" s="85"/>
      <c r="F47" s="87"/>
      <c r="G47" s="87"/>
      <c r="H47" s="88"/>
    </row>
    <row r="48" spans="1:8" ht="21" customHeight="1" x14ac:dyDescent="0.15">
      <c r="A48" s="87"/>
      <c r="B48" s="82"/>
      <c r="C48" s="82"/>
      <c r="D48" s="82"/>
      <c r="E48" s="87"/>
      <c r="F48" s="87"/>
      <c r="G48" s="87"/>
      <c r="H48" s="87"/>
    </row>
    <row r="49" spans="1:8" ht="21" customHeight="1" x14ac:dyDescent="0.15">
      <c r="A49" s="87"/>
      <c r="B49" s="89"/>
      <c r="C49" s="87"/>
      <c r="D49" s="87"/>
      <c r="E49" s="87"/>
      <c r="F49" s="87"/>
      <c r="G49" s="87"/>
      <c r="H49" s="85"/>
    </row>
    <row r="50" spans="1:8" ht="21" customHeight="1" x14ac:dyDescent="0.15">
      <c r="A50" s="87"/>
      <c r="B50" s="89"/>
      <c r="C50" s="87"/>
      <c r="D50" s="87"/>
      <c r="E50" s="87"/>
      <c r="F50" s="87"/>
      <c r="G50" s="87"/>
      <c r="H50" s="85"/>
    </row>
    <row r="51" spans="1:8" ht="21" customHeight="1" x14ac:dyDescent="0.15">
      <c r="A51" s="87"/>
      <c r="B51" s="89"/>
      <c r="C51" s="87"/>
      <c r="D51" s="87"/>
      <c r="E51" s="87"/>
      <c r="F51" s="87"/>
      <c r="G51" s="87"/>
      <c r="H51" s="85"/>
    </row>
    <row r="52" spans="1:8" ht="21" customHeight="1" x14ac:dyDescent="0.15">
      <c r="A52" s="87"/>
      <c r="B52" s="87"/>
      <c r="C52" s="87"/>
      <c r="D52" s="87"/>
      <c r="E52" s="87"/>
      <c r="F52" s="87"/>
      <c r="G52" s="87"/>
      <c r="H52" s="87"/>
    </row>
    <row r="53" spans="1:8" ht="21" customHeight="1" x14ac:dyDescent="0.15">
      <c r="A53" s="87"/>
      <c r="B53" s="87"/>
      <c r="C53" s="87"/>
      <c r="D53" s="87"/>
      <c r="E53" s="87"/>
      <c r="F53" s="87"/>
      <c r="G53" s="87"/>
      <c r="H53" s="87"/>
    </row>
    <row r="54" spans="1:8" ht="21" customHeight="1" x14ac:dyDescent="0.2">
      <c r="A54" s="89"/>
      <c r="B54" s="90"/>
      <c r="C54" s="87"/>
      <c r="D54" s="87"/>
      <c r="E54" s="87"/>
      <c r="F54" s="87"/>
      <c r="G54" s="87"/>
      <c r="H54" s="87"/>
    </row>
    <row r="55" spans="1:8" ht="21" customHeight="1" x14ac:dyDescent="0.15">
      <c r="A55" s="87"/>
      <c r="B55" s="87"/>
      <c r="C55" s="87"/>
      <c r="D55" s="87"/>
      <c r="E55" s="87"/>
      <c r="F55" s="87"/>
      <c r="G55" s="87"/>
      <c r="H55" s="87"/>
    </row>
    <row r="56" spans="1:8" x14ac:dyDescent="0.15">
      <c r="A56" s="87"/>
      <c r="B56" s="87"/>
      <c r="C56" s="87"/>
      <c r="D56" s="87"/>
      <c r="E56" s="87"/>
      <c r="F56" s="87"/>
      <c r="G56" s="87"/>
      <c r="H56" s="87"/>
    </row>
    <row r="57" spans="1:8" x14ac:dyDescent="0.15">
      <c r="A57" s="82"/>
      <c r="B57" s="82"/>
      <c r="C57" s="82"/>
      <c r="D57" s="82"/>
      <c r="E57" s="87"/>
      <c r="F57" s="87"/>
      <c r="G57" s="87"/>
      <c r="H57" s="87"/>
    </row>
    <row r="58" spans="1:8" x14ac:dyDescent="0.15">
      <c r="A58" s="87"/>
      <c r="B58" s="87"/>
      <c r="C58" s="87"/>
      <c r="D58" s="87"/>
      <c r="E58" s="87"/>
      <c r="F58" s="87"/>
      <c r="G58" s="87"/>
      <c r="H58" s="87"/>
    </row>
    <row r="59" spans="1:8" x14ac:dyDescent="0.15">
      <c r="A59" s="87"/>
      <c r="B59" s="87"/>
      <c r="C59" s="87"/>
      <c r="D59" s="87"/>
      <c r="E59" s="87"/>
      <c r="F59" s="87"/>
      <c r="G59" s="87"/>
      <c r="H59" s="87"/>
    </row>
    <row r="60" spans="1:8" x14ac:dyDescent="0.15">
      <c r="A60" s="87"/>
      <c r="B60" s="87"/>
      <c r="C60" s="87"/>
      <c r="D60" s="87"/>
      <c r="E60" s="87"/>
      <c r="F60" s="87"/>
      <c r="G60" s="87"/>
      <c r="H60" s="87"/>
    </row>
    <row r="61" spans="1:8" x14ac:dyDescent="0.15">
      <c r="A61" s="87"/>
      <c r="B61" s="87"/>
      <c r="C61" s="87"/>
      <c r="D61" s="87"/>
      <c r="E61" s="87"/>
      <c r="F61" s="87"/>
      <c r="G61" s="87"/>
      <c r="H61" s="87"/>
    </row>
    <row r="66" spans="2:3" x14ac:dyDescent="0.15">
      <c r="B66" s="82"/>
      <c r="C66" s="82"/>
    </row>
    <row r="75" spans="2:3" x14ac:dyDescent="0.15">
      <c r="C75" s="82"/>
    </row>
    <row r="84" spans="2:4" x14ac:dyDescent="0.15">
      <c r="B84" s="82"/>
      <c r="C84" s="82"/>
      <c r="D84" s="82"/>
    </row>
    <row r="92" spans="2:4" x14ac:dyDescent="0.15">
      <c r="B92" s="82"/>
      <c r="C92" s="82"/>
      <c r="D92" s="82"/>
    </row>
    <row r="101" spans="1:5" x14ac:dyDescent="0.15">
      <c r="A101" s="82"/>
      <c r="B101" s="82"/>
      <c r="C101" s="82"/>
      <c r="D101" s="82"/>
      <c r="E101" s="82"/>
    </row>
  </sheetData>
  <mergeCells count="7">
    <mergeCell ref="A9:H9"/>
    <mergeCell ref="A1:H1"/>
    <mergeCell ref="A2:H2"/>
    <mergeCell ref="A3:C3"/>
    <mergeCell ref="A4:H4"/>
    <mergeCell ref="A5:H5"/>
    <mergeCell ref="A8:H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185</v>
      </c>
      <c r="H4" s="219"/>
    </row>
    <row r="5" spans="1:12" s="16" customFormat="1" x14ac:dyDescent="0.2">
      <c r="A5" s="15" t="s">
        <v>17</v>
      </c>
      <c r="B5" s="17" t="s">
        <v>186</v>
      </c>
      <c r="H5" s="219"/>
    </row>
    <row r="7" spans="1:12" s="18" customFormat="1" ht="14" x14ac:dyDescent="0.15">
      <c r="A7" s="278" t="s">
        <v>18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9" spans="1:12" x14ac:dyDescent="0.2">
      <c r="A9" s="19" t="s">
        <v>19</v>
      </c>
      <c r="B9" t="s">
        <v>40</v>
      </c>
      <c r="D9" s="19"/>
      <c r="E9" s="19"/>
    </row>
    <row r="10" spans="1:12" x14ac:dyDescent="0.2">
      <c r="A10" s="19" t="s">
        <v>21</v>
      </c>
      <c r="B10" s="20">
        <v>5</v>
      </c>
      <c r="C10" s="20"/>
      <c r="D10" s="19"/>
      <c r="E10" s="19"/>
    </row>
    <row r="12" spans="1:12" s="41" customFormat="1" x14ac:dyDescent="0.2">
      <c r="A12" s="217" t="s">
        <v>22</v>
      </c>
      <c r="B12" s="270" t="str">
        <f>A13</f>
        <v>Warriors 17</v>
      </c>
      <c r="C12" s="276"/>
      <c r="D12" s="270" t="str">
        <f>A16</f>
        <v>NEVBC 18 White</v>
      </c>
      <c r="E12" s="271"/>
      <c r="F12" s="277" t="str">
        <f>A19</f>
        <v>3:23 Eclipse 15</v>
      </c>
      <c r="G12" s="271"/>
      <c r="H12" s="217" t="s">
        <v>23</v>
      </c>
      <c r="I12" s="270" t="s">
        <v>24</v>
      </c>
      <c r="J12" s="271"/>
    </row>
    <row r="13" spans="1:12" s="22" customFormat="1" ht="24" customHeight="1" x14ac:dyDescent="0.2">
      <c r="A13" s="280" t="s">
        <v>141</v>
      </c>
      <c r="B13" s="289"/>
      <c r="C13" s="290"/>
      <c r="D13" s="21"/>
      <c r="E13" s="21"/>
      <c r="F13" s="21"/>
      <c r="G13" s="21"/>
      <c r="H13" s="280">
        <v>1</v>
      </c>
      <c r="I13" s="283">
        <v>1</v>
      </c>
      <c r="J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81"/>
      <c r="I14" s="285"/>
      <c r="J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82"/>
      <c r="I15" s="287"/>
      <c r="J15" s="288"/>
    </row>
    <row r="16" spans="1:12" s="22" customFormat="1" ht="24" customHeight="1" x14ac:dyDescent="0.2">
      <c r="A16" s="280" t="s">
        <v>117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80">
        <v>2</v>
      </c>
      <c r="I16" s="283">
        <v>3</v>
      </c>
      <c r="J16" s="284"/>
    </row>
    <row r="17" spans="1:11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81"/>
      <c r="I17" s="285"/>
      <c r="J17" s="286"/>
    </row>
    <row r="18" spans="1:11" s="22" customFormat="1" ht="24" customHeight="1" x14ac:dyDescent="0.2">
      <c r="A18" s="282"/>
      <c r="B18" s="23" t="str">
        <f>IF(E15&gt;0,E15," ")</f>
        <v xml:space="preserve"> </v>
      </c>
      <c r="C18" s="23" t="str">
        <f>IF(D15&gt;0,D15," ")</f>
        <v xml:space="preserve"> </v>
      </c>
      <c r="D18" s="293"/>
      <c r="E18" s="294"/>
      <c r="F18" s="21"/>
      <c r="G18" s="21"/>
      <c r="H18" s="282"/>
      <c r="I18" s="287"/>
      <c r="J18" s="288"/>
    </row>
    <row r="19" spans="1:11" s="22" customFormat="1" ht="24" customHeight="1" x14ac:dyDescent="0.2">
      <c r="A19" s="280" t="s">
        <v>145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89"/>
      <c r="G19" s="290"/>
      <c r="H19" s="280">
        <v>3</v>
      </c>
      <c r="I19" s="283">
        <v>2</v>
      </c>
      <c r="J19" s="284"/>
    </row>
    <row r="20" spans="1:11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91"/>
      <c r="G20" s="292"/>
      <c r="H20" s="281"/>
      <c r="I20" s="285"/>
      <c r="J20" s="286"/>
    </row>
    <row r="21" spans="1:11" s="22" customFormat="1" ht="24" customHeight="1" x14ac:dyDescent="0.2">
      <c r="A21" s="282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93"/>
      <c r="G21" s="294"/>
      <c r="H21" s="282"/>
      <c r="I21" s="287"/>
      <c r="J21" s="288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79" t="s">
        <v>25</v>
      </c>
      <c r="C23" s="279"/>
      <c r="D23" s="279"/>
      <c r="E23" s="279"/>
      <c r="F23" s="279" t="s">
        <v>26</v>
      </c>
      <c r="G23" s="279"/>
      <c r="H23" s="279"/>
      <c r="I23" s="279" t="s">
        <v>27</v>
      </c>
      <c r="J23" s="279"/>
    </row>
    <row r="24" spans="1:11" x14ac:dyDescent="0.2">
      <c r="A24" s="41"/>
      <c r="B24" s="270" t="s">
        <v>28</v>
      </c>
      <c r="C24" s="276"/>
      <c r="D24" s="276" t="s">
        <v>29</v>
      </c>
      <c r="E24" s="276"/>
      <c r="F24" s="276" t="s">
        <v>28</v>
      </c>
      <c r="G24" s="276"/>
      <c r="H24" s="222" t="s">
        <v>29</v>
      </c>
      <c r="I24" s="222" t="s">
        <v>30</v>
      </c>
      <c r="J24" s="222" t="s">
        <v>31</v>
      </c>
      <c r="K24" s="24" t="s">
        <v>32</v>
      </c>
    </row>
    <row r="25" spans="1:11" s="41" customFormat="1" ht="24" customHeight="1" x14ac:dyDescent="0.2">
      <c r="A25" s="10" t="str">
        <f>A13</f>
        <v>Warriors 17</v>
      </c>
      <c r="B25" s="268">
        <v>6</v>
      </c>
      <c r="C25" s="269"/>
      <c r="D25" s="268"/>
      <c r="E25" s="269"/>
      <c r="F25" s="268"/>
      <c r="G25" s="26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NEVBC 18 White</v>
      </c>
      <c r="B26" s="268">
        <v>1</v>
      </c>
      <c r="C26" s="269"/>
      <c r="D26" s="268">
        <v>5</v>
      </c>
      <c r="E26" s="269"/>
      <c r="F26" s="268"/>
      <c r="G26" s="26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3:23 Eclipse 15</v>
      </c>
      <c r="B27" s="268">
        <v>2</v>
      </c>
      <c r="C27" s="269"/>
      <c r="D27" s="268">
        <v>4</v>
      </c>
      <c r="E27" s="269"/>
      <c r="F27" s="268"/>
      <c r="G27" s="26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73">
        <f>SUM(B25:C27)</f>
        <v>9</v>
      </c>
      <c r="C28" s="273"/>
      <c r="D28" s="273">
        <f>SUM(D25:E27)</f>
        <v>9</v>
      </c>
      <c r="E28" s="273"/>
      <c r="F28" s="273">
        <f>SUM(F25:G27)</f>
        <v>0</v>
      </c>
      <c r="G28" s="273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217"/>
      <c r="B30" s="270" t="s">
        <v>33</v>
      </c>
      <c r="C30" s="271"/>
      <c r="D30" s="270" t="s">
        <v>33</v>
      </c>
      <c r="E30" s="271"/>
      <c r="F30" s="272" t="s">
        <v>34</v>
      </c>
      <c r="G30" s="272"/>
      <c r="H30" s="295"/>
      <c r="I30" s="295"/>
      <c r="J30" s="295"/>
      <c r="K30" s="295"/>
    </row>
    <row r="31" spans="1:11" ht="18" customHeight="1" x14ac:dyDescent="0.2">
      <c r="A31" s="217" t="s">
        <v>35</v>
      </c>
      <c r="B31" s="270" t="str">
        <f>A13</f>
        <v>Warriors 17</v>
      </c>
      <c r="C31" s="271"/>
      <c r="D31" s="270" t="str">
        <f>A19</f>
        <v>3:23 Eclipse 15</v>
      </c>
      <c r="E31" s="271"/>
      <c r="F31" s="272" t="str">
        <f>A16</f>
        <v>NEVBC 18 White</v>
      </c>
      <c r="G31" s="272"/>
      <c r="H31" s="295"/>
      <c r="I31" s="295"/>
      <c r="J31" s="295"/>
      <c r="K31" s="295"/>
    </row>
    <row r="32" spans="1:11" ht="18" customHeight="1" x14ac:dyDescent="0.2">
      <c r="A32" s="217" t="s">
        <v>36</v>
      </c>
      <c r="B32" s="270" t="str">
        <f>A16</f>
        <v>NEVBC 18 White</v>
      </c>
      <c r="C32" s="271"/>
      <c r="D32" s="270" t="str">
        <f>A19</f>
        <v>3:23 Eclipse 15</v>
      </c>
      <c r="E32" s="271"/>
      <c r="F32" s="272" t="str">
        <f>A13</f>
        <v>Warriors 17</v>
      </c>
      <c r="G32" s="272"/>
      <c r="H32" s="28"/>
      <c r="I32" s="28"/>
      <c r="J32" s="28"/>
      <c r="K32" s="28"/>
    </row>
    <row r="33" spans="1:11" ht="18" customHeight="1" x14ac:dyDescent="0.2">
      <c r="A33" s="217" t="s">
        <v>37</v>
      </c>
      <c r="B33" s="270" t="str">
        <f>A13</f>
        <v>Warriors 17</v>
      </c>
      <c r="C33" s="271"/>
      <c r="D33" s="270" t="str">
        <f>A16</f>
        <v>NEVBC 18 White</v>
      </c>
      <c r="E33" s="271"/>
      <c r="F33" s="272" t="str">
        <f>A19</f>
        <v>3:23 Eclipse 15</v>
      </c>
      <c r="G33" s="272"/>
      <c r="H33" s="295"/>
      <c r="I33" s="295"/>
      <c r="J33" s="295"/>
      <c r="K33" s="295"/>
    </row>
    <row r="34" spans="1:11" ht="18" customHeight="1" x14ac:dyDescent="0.2">
      <c r="F34" s="26"/>
      <c r="G34" s="26"/>
      <c r="H34" s="295"/>
      <c r="I34" s="295"/>
      <c r="J34" s="295"/>
      <c r="K34" s="295"/>
    </row>
    <row r="35" spans="1:11" ht="18" customHeight="1" x14ac:dyDescent="0.2">
      <c r="A35" s="296"/>
      <c r="B35" s="296"/>
      <c r="C35" s="296"/>
      <c r="D35" s="296"/>
      <c r="E35" s="296"/>
      <c r="F35" s="296"/>
      <c r="G35" s="219"/>
    </row>
    <row r="36" spans="1:11" ht="18" customHeight="1" x14ac:dyDescent="0.2">
      <c r="A36" s="297"/>
      <c r="B36" s="297"/>
      <c r="C36" s="297"/>
      <c r="D36" s="297"/>
      <c r="E36" s="297"/>
      <c r="F36" s="297"/>
      <c r="G36" s="297"/>
      <c r="H36" s="297"/>
    </row>
    <row r="37" spans="1:11" ht="18" customHeight="1" x14ac:dyDescent="0.2"/>
    <row r="38" spans="1:11" ht="18" customHeight="1" x14ac:dyDescent="0.2"/>
  </sheetData>
  <mergeCells count="55"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12:C12"/>
    <mergeCell ref="D12:E12"/>
    <mergeCell ref="F12:G12"/>
    <mergeCell ref="B27:C27"/>
    <mergeCell ref="D27:E27"/>
    <mergeCell ref="F27:G27"/>
    <mergeCell ref="F19:G21"/>
    <mergeCell ref="B25:C25"/>
    <mergeCell ref="D25:E25"/>
    <mergeCell ref="F25:G25"/>
    <mergeCell ref="B26:C26"/>
    <mergeCell ref="D26:E26"/>
    <mergeCell ref="F26:G26"/>
    <mergeCell ref="F24:G24"/>
    <mergeCell ref="I12:J12"/>
    <mergeCell ref="H13:H15"/>
    <mergeCell ref="I13:J15"/>
    <mergeCell ref="H16:H18"/>
    <mergeCell ref="I16:J18"/>
    <mergeCell ref="H19:H21"/>
    <mergeCell ref="I19:J21"/>
    <mergeCell ref="B28:C28"/>
    <mergeCell ref="D28:E28"/>
    <mergeCell ref="F28:G28"/>
    <mergeCell ref="A35:F35"/>
    <mergeCell ref="A36:H36"/>
    <mergeCell ref="H34:K34"/>
    <mergeCell ref="A1:L1"/>
    <mergeCell ref="A2:L2"/>
    <mergeCell ref="A7:K7"/>
    <mergeCell ref="A13:A15"/>
    <mergeCell ref="B13:C15"/>
    <mergeCell ref="A16:A18"/>
    <mergeCell ref="D16:E18"/>
    <mergeCell ref="A19:A21"/>
    <mergeCell ref="B23:E23"/>
    <mergeCell ref="F23:H23"/>
    <mergeCell ref="I23:J23"/>
    <mergeCell ref="B24:C24"/>
    <mergeCell ref="D24:E24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topLeftCell="A3" workbookViewId="0">
      <selection activeCell="D27" sqref="D27:E27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39" t="s">
        <v>39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185</v>
      </c>
      <c r="H4" s="219"/>
    </row>
    <row r="5" spans="1:12" s="16" customFormat="1" x14ac:dyDescent="0.2">
      <c r="A5" s="15" t="s">
        <v>17</v>
      </c>
      <c r="B5" s="17" t="s">
        <v>186</v>
      </c>
      <c r="H5" s="219"/>
    </row>
    <row r="7" spans="1:12" s="18" customFormat="1" ht="14" x14ac:dyDescent="0.15">
      <c r="A7" s="278" t="s">
        <v>18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9" spans="1:12" x14ac:dyDescent="0.2">
      <c r="A9" s="19" t="s">
        <v>19</v>
      </c>
      <c r="B9" t="s">
        <v>41</v>
      </c>
      <c r="D9" s="19"/>
      <c r="E9" s="19"/>
    </row>
    <row r="10" spans="1:12" x14ac:dyDescent="0.2">
      <c r="A10" s="19" t="s">
        <v>21</v>
      </c>
      <c r="B10" s="20">
        <v>6</v>
      </c>
      <c r="C10" s="20"/>
      <c r="D10" s="19"/>
      <c r="E10" s="19"/>
    </row>
    <row r="12" spans="1:12" s="41" customFormat="1" x14ac:dyDescent="0.2">
      <c r="A12" s="217" t="s">
        <v>22</v>
      </c>
      <c r="B12" s="270" t="str">
        <f>A13</f>
        <v>SF Storm 16 Thunderbolt</v>
      </c>
      <c r="C12" s="276"/>
      <c r="D12" s="270" t="str">
        <f>A16</f>
        <v>ARVC 14N1 Adidas</v>
      </c>
      <c r="E12" s="271"/>
      <c r="F12" s="277" t="str">
        <f>A19</f>
        <v>E3VB 16 Orange</v>
      </c>
      <c r="G12" s="271"/>
      <c r="H12" s="217" t="s">
        <v>23</v>
      </c>
      <c r="I12" s="270" t="s">
        <v>24</v>
      </c>
      <c r="J12" s="271"/>
    </row>
    <row r="13" spans="1:12" s="22" customFormat="1" ht="24" customHeight="1" x14ac:dyDescent="0.2">
      <c r="A13" s="280" t="s">
        <v>96</v>
      </c>
      <c r="B13" s="289"/>
      <c r="C13" s="290"/>
      <c r="D13" s="21"/>
      <c r="E13" s="21"/>
      <c r="F13" s="21"/>
      <c r="G13" s="21"/>
      <c r="H13" s="280">
        <v>1</v>
      </c>
      <c r="I13" s="283"/>
      <c r="J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81"/>
      <c r="I14" s="285"/>
      <c r="J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82"/>
      <c r="I15" s="287"/>
      <c r="J15" s="288"/>
    </row>
    <row r="16" spans="1:12" s="22" customFormat="1" ht="24" customHeight="1" x14ac:dyDescent="0.2">
      <c r="A16" s="280" t="s">
        <v>59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80">
        <v>2</v>
      </c>
      <c r="I16" s="283"/>
      <c r="J16" s="284"/>
    </row>
    <row r="17" spans="1:11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81"/>
      <c r="I17" s="285"/>
      <c r="J17" s="286"/>
    </row>
    <row r="18" spans="1:11" s="22" customFormat="1" ht="24" customHeight="1" x14ac:dyDescent="0.2">
      <c r="A18" s="282"/>
      <c r="B18" s="23" t="str">
        <f>IF(E15&gt;0,E15," ")</f>
        <v xml:space="preserve"> </v>
      </c>
      <c r="C18" s="23" t="str">
        <f>IF(D15&gt;0,D15," ")</f>
        <v xml:space="preserve"> </v>
      </c>
      <c r="D18" s="293"/>
      <c r="E18" s="294"/>
      <c r="F18" s="21"/>
      <c r="G18" s="21"/>
      <c r="H18" s="282"/>
      <c r="I18" s="287"/>
      <c r="J18" s="288"/>
    </row>
    <row r="19" spans="1:11" s="22" customFormat="1" ht="24" customHeight="1" x14ac:dyDescent="0.2">
      <c r="A19" s="280" t="s">
        <v>146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89"/>
      <c r="G19" s="290"/>
      <c r="H19" s="280">
        <v>3</v>
      </c>
      <c r="I19" s="283"/>
      <c r="J19" s="284"/>
    </row>
    <row r="20" spans="1:11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91"/>
      <c r="G20" s="292"/>
      <c r="H20" s="281"/>
      <c r="I20" s="285"/>
      <c r="J20" s="286"/>
    </row>
    <row r="21" spans="1:11" s="22" customFormat="1" ht="24" customHeight="1" x14ac:dyDescent="0.2">
      <c r="A21" s="282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93"/>
      <c r="G21" s="294"/>
      <c r="H21" s="282"/>
      <c r="I21" s="287"/>
      <c r="J21" s="288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79" t="s">
        <v>25</v>
      </c>
      <c r="C23" s="279"/>
      <c r="D23" s="279"/>
      <c r="E23" s="279"/>
      <c r="F23" s="279" t="s">
        <v>26</v>
      </c>
      <c r="G23" s="279"/>
      <c r="H23" s="279"/>
      <c r="I23" s="279" t="s">
        <v>27</v>
      </c>
      <c r="J23" s="279"/>
    </row>
    <row r="24" spans="1:11" x14ac:dyDescent="0.2">
      <c r="A24" s="41"/>
      <c r="B24" s="270" t="s">
        <v>28</v>
      </c>
      <c r="C24" s="276"/>
      <c r="D24" s="276" t="s">
        <v>29</v>
      </c>
      <c r="E24" s="276"/>
      <c r="F24" s="276" t="s">
        <v>28</v>
      </c>
      <c r="G24" s="276"/>
      <c r="H24" s="222" t="s">
        <v>29</v>
      </c>
      <c r="I24" s="222" t="s">
        <v>30</v>
      </c>
      <c r="J24" s="222" t="s">
        <v>31</v>
      </c>
      <c r="K24" s="24" t="s">
        <v>32</v>
      </c>
    </row>
    <row r="25" spans="1:11" s="41" customFormat="1" ht="24" customHeight="1" x14ac:dyDescent="0.2">
      <c r="A25" s="10" t="str">
        <f>A13</f>
        <v>SF Storm 16 Thunderbolt</v>
      </c>
      <c r="B25" s="268"/>
      <c r="C25" s="269"/>
      <c r="D25" s="268"/>
      <c r="E25" s="269"/>
      <c r="F25" s="268"/>
      <c r="G25" s="26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ARVC 14N1 Adidas</v>
      </c>
      <c r="B26" s="268"/>
      <c r="C26" s="269"/>
      <c r="D26" s="268"/>
      <c r="E26" s="269"/>
      <c r="F26" s="268"/>
      <c r="G26" s="26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E3VB 16 Orange</v>
      </c>
      <c r="B27" s="268"/>
      <c r="C27" s="269"/>
      <c r="D27" s="268"/>
      <c r="E27" s="269"/>
      <c r="F27" s="268"/>
      <c r="G27" s="26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73">
        <f>SUM(B25:C27)</f>
        <v>0</v>
      </c>
      <c r="C28" s="273"/>
      <c r="D28" s="273">
        <f>SUM(D25:E27)</f>
        <v>0</v>
      </c>
      <c r="E28" s="273"/>
      <c r="F28" s="273">
        <f>SUM(F25:G27)</f>
        <v>0</v>
      </c>
      <c r="G28" s="273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217"/>
      <c r="B30" s="270" t="s">
        <v>33</v>
      </c>
      <c r="C30" s="271"/>
      <c r="D30" s="270" t="s">
        <v>33</v>
      </c>
      <c r="E30" s="271"/>
      <c r="F30" s="272" t="s">
        <v>34</v>
      </c>
      <c r="G30" s="272"/>
      <c r="H30" s="295"/>
      <c r="I30" s="295"/>
      <c r="J30" s="295"/>
      <c r="K30" s="295"/>
    </row>
    <row r="31" spans="1:11" ht="18" customHeight="1" x14ac:dyDescent="0.2">
      <c r="A31" s="217" t="s">
        <v>35</v>
      </c>
      <c r="B31" s="270" t="str">
        <f>A13</f>
        <v>SF Storm 16 Thunderbolt</v>
      </c>
      <c r="C31" s="271"/>
      <c r="D31" s="270" t="str">
        <f>A19</f>
        <v>E3VB 16 Orange</v>
      </c>
      <c r="E31" s="271"/>
      <c r="F31" s="272" t="str">
        <f>A16</f>
        <v>ARVC 14N1 Adidas</v>
      </c>
      <c r="G31" s="272"/>
      <c r="H31" s="295"/>
      <c r="I31" s="295"/>
      <c r="J31" s="295"/>
      <c r="K31" s="295"/>
    </row>
    <row r="32" spans="1:11" ht="18" customHeight="1" x14ac:dyDescent="0.2">
      <c r="A32" s="217" t="s">
        <v>36</v>
      </c>
      <c r="B32" s="270" t="str">
        <f>A16</f>
        <v>ARVC 14N1 Adidas</v>
      </c>
      <c r="C32" s="271"/>
      <c r="D32" s="270" t="str">
        <f>A19</f>
        <v>E3VB 16 Orange</v>
      </c>
      <c r="E32" s="271"/>
      <c r="F32" s="272" t="str">
        <f>A13</f>
        <v>SF Storm 16 Thunderbolt</v>
      </c>
      <c r="G32" s="272"/>
      <c r="H32" s="28"/>
      <c r="I32" s="28"/>
      <c r="J32" s="28"/>
      <c r="K32" s="28"/>
    </row>
    <row r="33" spans="1:11" ht="18" customHeight="1" x14ac:dyDescent="0.2">
      <c r="A33" s="217" t="s">
        <v>37</v>
      </c>
      <c r="B33" s="270" t="str">
        <f>A13</f>
        <v>SF Storm 16 Thunderbolt</v>
      </c>
      <c r="C33" s="271"/>
      <c r="D33" s="270" t="str">
        <f>A16</f>
        <v>ARVC 14N1 Adidas</v>
      </c>
      <c r="E33" s="271"/>
      <c r="F33" s="272" t="str">
        <f>A19</f>
        <v>E3VB 16 Orange</v>
      </c>
      <c r="G33" s="272"/>
      <c r="H33" s="295"/>
      <c r="I33" s="295"/>
      <c r="J33" s="295"/>
      <c r="K33" s="295"/>
    </row>
    <row r="34" spans="1:11" ht="18" customHeight="1" x14ac:dyDescent="0.2">
      <c r="F34" s="26"/>
      <c r="G34" s="26"/>
      <c r="H34" s="295"/>
      <c r="I34" s="295"/>
      <c r="J34" s="295"/>
      <c r="K34" s="295"/>
    </row>
    <row r="35" spans="1:11" ht="18" customHeight="1" x14ac:dyDescent="0.2">
      <c r="A35" s="296"/>
      <c r="B35" s="296"/>
      <c r="C35" s="296"/>
      <c r="D35" s="296"/>
      <c r="E35" s="296"/>
      <c r="F35" s="296"/>
      <c r="G35" s="219"/>
    </row>
    <row r="36" spans="1:11" ht="18" customHeight="1" x14ac:dyDescent="0.2">
      <c r="A36" s="297"/>
      <c r="B36" s="297"/>
      <c r="C36" s="297"/>
      <c r="D36" s="297"/>
      <c r="E36" s="297"/>
      <c r="F36" s="297"/>
      <c r="G36" s="297"/>
      <c r="H36" s="297"/>
    </row>
    <row r="37" spans="1:11" ht="18" customHeight="1" x14ac:dyDescent="0.2"/>
    <row r="38" spans="1:11" ht="18" customHeight="1" x14ac:dyDescent="0.2"/>
  </sheetData>
  <mergeCells count="55">
    <mergeCell ref="F33:G33"/>
    <mergeCell ref="H33:K33"/>
    <mergeCell ref="B25:C25"/>
    <mergeCell ref="D25:E25"/>
    <mergeCell ref="F25:G25"/>
    <mergeCell ref="B26:C26"/>
    <mergeCell ref="D26:E26"/>
    <mergeCell ref="F26:G26"/>
    <mergeCell ref="B28:C28"/>
    <mergeCell ref="D28:E28"/>
    <mergeCell ref="F28:G28"/>
    <mergeCell ref="B27:C27"/>
    <mergeCell ref="D27:E27"/>
    <mergeCell ref="F27:G27"/>
    <mergeCell ref="A36:H36"/>
    <mergeCell ref="B30:C30"/>
    <mergeCell ref="D30:E30"/>
    <mergeCell ref="F30:G30"/>
    <mergeCell ref="B31:C31"/>
    <mergeCell ref="D31:E31"/>
    <mergeCell ref="F31:G31"/>
    <mergeCell ref="H34:K34"/>
    <mergeCell ref="A35:F35"/>
    <mergeCell ref="B32:C32"/>
    <mergeCell ref="D32:E32"/>
    <mergeCell ref="F32:G32"/>
    <mergeCell ref="H30:K30"/>
    <mergeCell ref="H31:K31"/>
    <mergeCell ref="B33:C33"/>
    <mergeCell ref="D33:E33"/>
    <mergeCell ref="H19:H21"/>
    <mergeCell ref="I19:J21"/>
    <mergeCell ref="B23:E23"/>
    <mergeCell ref="F23:H23"/>
    <mergeCell ref="I23:J23"/>
    <mergeCell ref="B24:C24"/>
    <mergeCell ref="D24:E24"/>
    <mergeCell ref="F24:G24"/>
    <mergeCell ref="A13:A15"/>
    <mergeCell ref="B13:C15"/>
    <mergeCell ref="A16:A18"/>
    <mergeCell ref="D16:E18"/>
    <mergeCell ref="A19:A21"/>
    <mergeCell ref="F19:G21"/>
    <mergeCell ref="H13:H15"/>
    <mergeCell ref="I13:J15"/>
    <mergeCell ref="H16:H18"/>
    <mergeCell ref="I16:J18"/>
    <mergeCell ref="A1:L1"/>
    <mergeCell ref="A2:L2"/>
    <mergeCell ref="B12:C12"/>
    <mergeCell ref="D12:E12"/>
    <mergeCell ref="F12:G12"/>
    <mergeCell ref="A7:K7"/>
    <mergeCell ref="I12:J12"/>
  </mergeCells>
  <pageMargins left="0.25" right="0.25" top="0.75" bottom="0.75" header="0.3" footer="0.3"/>
  <pageSetup scale="61" orientation="landscape" horizontalDpi="0" verticalDpi="0" copies="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98"/>
  <sheetViews>
    <sheetView topLeftCell="C3" workbookViewId="0">
      <selection activeCell="C25" sqref="C25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300" t="s">
        <v>194</v>
      </c>
      <c r="B1" s="300"/>
      <c r="C1" s="300"/>
      <c r="D1" s="300"/>
      <c r="E1" s="300"/>
      <c r="F1" s="300"/>
      <c r="G1" s="300"/>
      <c r="H1" s="300"/>
    </row>
    <row r="2" spans="1:8" ht="18" x14ac:dyDescent="0.2">
      <c r="A2" s="301" t="s">
        <v>137</v>
      </c>
      <c r="B2" s="301"/>
      <c r="C2" s="301"/>
      <c r="D2" s="301"/>
      <c r="E2" s="301"/>
      <c r="F2" s="301"/>
      <c r="G2" s="301"/>
      <c r="H2" s="301"/>
    </row>
    <row r="3" spans="1:8" ht="18" x14ac:dyDescent="0.2">
      <c r="A3" s="302" t="s">
        <v>15</v>
      </c>
      <c r="B3" s="302"/>
      <c r="C3" s="302"/>
      <c r="D3" s="235"/>
      <c r="E3" s="235"/>
    </row>
    <row r="4" spans="1:8" ht="20" x14ac:dyDescent="0.2">
      <c r="A4" s="303" t="s">
        <v>138</v>
      </c>
      <c r="B4" s="303"/>
      <c r="C4" s="303"/>
      <c r="D4" s="303"/>
      <c r="E4" s="303"/>
      <c r="F4" s="303"/>
      <c r="G4" s="303"/>
      <c r="H4" s="303"/>
    </row>
    <row r="5" spans="1:8" ht="20" x14ac:dyDescent="0.2">
      <c r="A5" s="303" t="s">
        <v>76</v>
      </c>
      <c r="B5" s="303"/>
      <c r="C5" s="303"/>
      <c r="D5" s="303"/>
      <c r="E5" s="303"/>
      <c r="F5" s="303"/>
      <c r="G5" s="303"/>
      <c r="H5" s="303"/>
    </row>
    <row r="6" spans="1:8" ht="20" x14ac:dyDescent="0.2">
      <c r="A6" s="234"/>
      <c r="B6" s="234"/>
      <c r="C6" s="234"/>
      <c r="D6" s="234"/>
      <c r="E6" s="234"/>
      <c r="F6" s="234"/>
      <c r="G6" s="234"/>
      <c r="H6" s="234"/>
    </row>
    <row r="7" spans="1:8" ht="16" x14ac:dyDescent="0.2">
      <c r="B7" s="56"/>
      <c r="D7" s="236" t="s">
        <v>265</v>
      </c>
      <c r="E7" s="260" t="s">
        <v>51</v>
      </c>
      <c r="F7" s="236" t="s">
        <v>266</v>
      </c>
    </row>
    <row r="8" spans="1:8" ht="14" x14ac:dyDescent="0.15">
      <c r="A8" s="298"/>
      <c r="B8" s="298"/>
      <c r="C8" s="298"/>
      <c r="D8" s="298"/>
      <c r="E8" s="298"/>
      <c r="F8" s="298"/>
      <c r="G8" s="298"/>
      <c r="H8" s="298"/>
    </row>
    <row r="9" spans="1:8" s="57" customFormat="1" ht="16" x14ac:dyDescent="0.2">
      <c r="A9" s="299" t="s">
        <v>47</v>
      </c>
      <c r="B9" s="299"/>
      <c r="C9" s="299"/>
      <c r="D9" s="299"/>
      <c r="E9" s="299"/>
      <c r="F9" s="299"/>
      <c r="G9" s="299"/>
      <c r="H9" s="299"/>
    </row>
    <row r="10" spans="1:8" s="57" customFormat="1" ht="16" x14ac:dyDescent="0.2">
      <c r="B10" s="236"/>
      <c r="C10" s="236"/>
      <c r="D10" s="236"/>
      <c r="E10" s="236"/>
      <c r="F10" s="236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113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5" t="s">
        <v>195</v>
      </c>
      <c r="F13" s="94"/>
      <c r="G13" s="58"/>
      <c r="H13" s="58"/>
    </row>
    <row r="14" spans="1:8" s="57" customFormat="1" ht="36" customHeight="1" x14ac:dyDescent="0.2">
      <c r="B14" s="58"/>
      <c r="C14" s="58"/>
      <c r="D14" s="58"/>
      <c r="E14" s="105" t="s">
        <v>84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5"/>
      <c r="E15" s="106" t="str">
        <f>F7</f>
        <v>Cibola Ct. 10</v>
      </c>
      <c r="F15" s="107"/>
      <c r="G15" s="65"/>
      <c r="H15" s="58"/>
    </row>
    <row r="16" spans="1:8" s="57" customFormat="1" ht="36" customHeight="1" x14ac:dyDescent="0.2">
      <c r="B16" s="58"/>
      <c r="C16" s="58"/>
      <c r="D16" s="108"/>
      <c r="E16" s="213" t="s">
        <v>267</v>
      </c>
      <c r="F16" s="58"/>
      <c r="G16" s="58"/>
      <c r="H16" s="110"/>
    </row>
    <row r="17" spans="1:8" s="57" customFormat="1" ht="36" customHeight="1" thickBot="1" x14ac:dyDescent="0.25">
      <c r="B17" s="58"/>
      <c r="C17" s="58"/>
      <c r="D17" s="110" t="s">
        <v>83</v>
      </c>
      <c r="E17" s="111"/>
      <c r="F17" s="58"/>
      <c r="H17" s="110"/>
    </row>
    <row r="18" spans="1:8" s="57" customFormat="1" ht="36" customHeight="1" thickBot="1" x14ac:dyDescent="0.25">
      <c r="B18" s="58"/>
      <c r="C18" s="65"/>
      <c r="D18" s="112" t="str">
        <f>F7</f>
        <v>Cibola Ct. 10</v>
      </c>
      <c r="E18" s="76" t="s">
        <v>196</v>
      </c>
      <c r="F18" s="58"/>
      <c r="G18" s="58" t="s">
        <v>132</v>
      </c>
      <c r="H18" s="110"/>
    </row>
    <row r="19" spans="1:8" s="57" customFormat="1" ht="36" customHeight="1" thickBot="1" x14ac:dyDescent="0.25">
      <c r="B19" s="58"/>
      <c r="C19" s="108"/>
      <c r="D19" s="253" t="s">
        <v>268</v>
      </c>
      <c r="E19" s="60" t="s">
        <v>245</v>
      </c>
      <c r="F19" s="58"/>
      <c r="G19" s="113" t="str">
        <f>F24</f>
        <v>Cibola Ct. 9</v>
      </c>
      <c r="H19" s="261"/>
    </row>
    <row r="20" spans="1:8" s="57" customFormat="1" ht="36" customHeight="1" x14ac:dyDescent="0.2">
      <c r="B20" s="58"/>
      <c r="C20" s="110"/>
      <c r="D20" s="114"/>
      <c r="E20" s="105" t="s">
        <v>72</v>
      </c>
      <c r="F20" s="58"/>
      <c r="G20" s="93" t="s">
        <v>53</v>
      </c>
      <c r="H20" s="115" t="s">
        <v>222</v>
      </c>
    </row>
    <row r="21" spans="1:8" s="57" customFormat="1" ht="36" customHeight="1" thickBot="1" x14ac:dyDescent="0.25">
      <c r="B21" s="58"/>
      <c r="C21" s="110"/>
      <c r="D21" s="116"/>
      <c r="E21" s="106" t="str">
        <f>D7</f>
        <v>Cibola Ct. 9</v>
      </c>
      <c r="F21" s="65"/>
      <c r="G21" s="58"/>
      <c r="H21" s="117" t="s">
        <v>74</v>
      </c>
    </row>
    <row r="22" spans="1:8" s="57" customFormat="1" ht="36" customHeight="1" x14ac:dyDescent="0.2">
      <c r="B22" s="58"/>
      <c r="C22" s="110" t="s">
        <v>82</v>
      </c>
      <c r="D22" s="58"/>
      <c r="E22" s="118" t="s">
        <v>231</v>
      </c>
      <c r="F22" s="119"/>
      <c r="G22" s="92"/>
      <c r="H22" s="110"/>
    </row>
    <row r="23" spans="1:8" s="57" customFormat="1" ht="36" customHeight="1" thickBot="1" x14ac:dyDescent="0.25">
      <c r="B23" s="65"/>
      <c r="C23" s="112" t="str">
        <f>D18</f>
        <v>Cibola Ct. 10</v>
      </c>
      <c r="D23" s="58"/>
      <c r="E23" s="111"/>
      <c r="F23" s="120" t="s">
        <v>124</v>
      </c>
      <c r="G23" s="58"/>
      <c r="H23" s="110"/>
    </row>
    <row r="24" spans="1:8" s="57" customFormat="1" ht="36" customHeight="1" thickBot="1" x14ac:dyDescent="0.25">
      <c r="A24" s="82"/>
      <c r="B24" s="79" t="s">
        <v>250</v>
      </c>
      <c r="C24" s="114" t="s">
        <v>57</v>
      </c>
      <c r="D24" s="58"/>
      <c r="E24" s="84" t="s">
        <v>199</v>
      </c>
      <c r="F24" s="121" t="str">
        <f>D7</f>
        <v>Cibola Ct. 9</v>
      </c>
      <c r="G24" s="65"/>
      <c r="H24" s="110"/>
    </row>
    <row r="25" spans="1:8" s="57" customFormat="1" ht="36" customHeight="1" thickBot="1" x14ac:dyDescent="0.25">
      <c r="B25" s="79" t="s">
        <v>74</v>
      </c>
      <c r="C25" s="122"/>
      <c r="D25" s="58"/>
      <c r="E25" s="240" t="s">
        <v>202</v>
      </c>
      <c r="F25" s="169" t="s">
        <v>52</v>
      </c>
      <c r="G25" s="58"/>
      <c r="H25" s="58"/>
    </row>
    <row r="26" spans="1:8" s="57" customFormat="1" ht="36" customHeight="1" x14ac:dyDescent="0.2">
      <c r="C26" s="114"/>
      <c r="D26" s="58"/>
      <c r="E26" s="105" t="s">
        <v>78</v>
      </c>
      <c r="F26" s="123"/>
      <c r="G26" s="58"/>
      <c r="H26" s="58"/>
    </row>
    <row r="27" spans="1:8" s="57" customFormat="1" ht="36" customHeight="1" thickBot="1" x14ac:dyDescent="0.25">
      <c r="B27" s="58"/>
      <c r="C27" s="116"/>
      <c r="D27" s="65"/>
      <c r="E27" s="106" t="str">
        <f>D7</f>
        <v>Cibola Ct. 9</v>
      </c>
      <c r="F27" s="124"/>
      <c r="G27" s="58"/>
      <c r="H27" s="58"/>
    </row>
    <row r="28" spans="1:8" s="57" customFormat="1" ht="36" customHeight="1" x14ac:dyDescent="0.2">
      <c r="B28" s="58"/>
      <c r="C28" s="58"/>
      <c r="D28" s="91"/>
      <c r="E28" s="109" t="s">
        <v>54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111"/>
      <c r="F29" s="58"/>
      <c r="G29" s="58"/>
      <c r="H29" s="58"/>
    </row>
    <row r="30" spans="1:8" s="57" customFormat="1" ht="36" customHeight="1" x14ac:dyDescent="0.2">
      <c r="B30" s="58"/>
      <c r="C30" s="58"/>
      <c r="D30" s="113"/>
      <c r="E30" s="125" t="s">
        <v>242</v>
      </c>
      <c r="F30" s="58"/>
      <c r="G30" s="58"/>
      <c r="H30" s="58"/>
    </row>
    <row r="31" spans="1:8" s="57" customFormat="1" ht="36" customHeight="1" x14ac:dyDescent="0.2">
      <c r="B31" s="58"/>
      <c r="C31" s="58"/>
      <c r="D31" s="93"/>
      <c r="E31" s="58"/>
      <c r="F31" s="58"/>
      <c r="G31" s="58"/>
      <c r="H31" s="58"/>
    </row>
    <row r="32" spans="1:8" ht="24" customHeight="1" x14ac:dyDescent="0.15">
      <c r="B32" s="82"/>
      <c r="C32" s="82"/>
      <c r="D32" s="82"/>
      <c r="E32" s="82"/>
      <c r="F32" s="82"/>
      <c r="G32" s="82"/>
      <c r="H32" s="82"/>
    </row>
    <row r="33" spans="1:8" ht="24" customHeight="1" x14ac:dyDescent="0.15">
      <c r="B33" s="86"/>
      <c r="C33" s="32" t="s">
        <v>48</v>
      </c>
      <c r="D33" s="82"/>
      <c r="E33" s="82"/>
      <c r="F33" s="82"/>
      <c r="G33" s="82"/>
      <c r="H33" s="82"/>
    </row>
    <row r="34" spans="1:8" ht="24" customHeight="1" x14ac:dyDescent="0.15">
      <c r="B34" s="126"/>
      <c r="C34" s="127" t="s">
        <v>114</v>
      </c>
      <c r="D34" s="82"/>
      <c r="E34" s="82"/>
      <c r="F34" s="82"/>
      <c r="G34" s="82"/>
      <c r="H34" s="82"/>
    </row>
    <row r="35" spans="1:8" ht="24" customHeight="1" x14ac:dyDescent="0.15">
      <c r="B35" s="82"/>
      <c r="C35" s="82"/>
      <c r="D35" s="82"/>
      <c r="E35" s="82"/>
      <c r="F35" s="82"/>
      <c r="G35" s="82"/>
      <c r="H35" s="82"/>
    </row>
    <row r="36" spans="1:8" ht="24" customHeight="1" x14ac:dyDescent="0.15">
      <c r="B36" s="82"/>
      <c r="C36" s="82"/>
      <c r="D36" s="82"/>
      <c r="E36" s="82"/>
      <c r="F36" s="82"/>
      <c r="G36" s="82"/>
      <c r="H36" s="82"/>
    </row>
    <row r="37" spans="1:8" ht="24" customHeight="1" x14ac:dyDescent="0.15">
      <c r="B37" s="82"/>
      <c r="C37" s="82"/>
      <c r="D37" s="82"/>
      <c r="E37" s="82"/>
      <c r="F37" s="82"/>
      <c r="G37" s="82"/>
      <c r="H37" s="82"/>
    </row>
    <row r="38" spans="1:8" ht="24" customHeight="1" x14ac:dyDescent="0.15">
      <c r="B38" s="82"/>
      <c r="C38" s="82"/>
      <c r="D38" s="82"/>
      <c r="E38" s="82"/>
      <c r="F38" s="82"/>
      <c r="G38" s="82"/>
      <c r="H38" s="82"/>
    </row>
    <row r="39" spans="1:8" ht="24" customHeight="1" x14ac:dyDescent="0.15">
      <c r="B39" s="82"/>
      <c r="C39" s="82"/>
      <c r="D39" s="82"/>
      <c r="E39" s="82"/>
      <c r="F39" s="82"/>
      <c r="G39" s="82"/>
      <c r="H39" s="82"/>
    </row>
    <row r="40" spans="1:8" ht="21" customHeight="1" x14ac:dyDescent="0.15">
      <c r="B40" s="82"/>
      <c r="C40" s="82"/>
      <c r="D40" s="82"/>
      <c r="E40" s="82"/>
      <c r="F40" s="82"/>
      <c r="G40" s="82"/>
      <c r="H40" s="82"/>
    </row>
    <row r="41" spans="1:8" ht="21" customHeight="1" x14ac:dyDescent="0.15">
      <c r="B41" s="82"/>
      <c r="C41" s="82"/>
      <c r="D41" s="82"/>
      <c r="E41" s="82"/>
      <c r="F41" s="82"/>
      <c r="G41" s="82"/>
      <c r="H41" s="82"/>
    </row>
    <row r="42" spans="1:8" ht="21" customHeight="1" x14ac:dyDescent="0.15">
      <c r="B42" s="82"/>
      <c r="C42" s="82"/>
      <c r="D42" s="82"/>
      <c r="E42" s="82"/>
      <c r="F42" s="82"/>
      <c r="G42" s="82"/>
      <c r="H42" s="82"/>
    </row>
    <row r="43" spans="1:8" ht="21" customHeight="1" x14ac:dyDescent="0.15">
      <c r="B43" s="82"/>
      <c r="C43" s="82"/>
      <c r="D43" s="82"/>
      <c r="E43" s="82"/>
      <c r="F43" s="82"/>
      <c r="G43" s="82"/>
      <c r="H43" s="82"/>
    </row>
    <row r="44" spans="1:8" ht="21" customHeight="1" x14ac:dyDescent="0.15">
      <c r="A44" s="85"/>
      <c r="B44" s="85"/>
      <c r="C44" s="85"/>
      <c r="D44" s="85"/>
      <c r="E44" s="85"/>
      <c r="F44" s="87"/>
      <c r="G44" s="87"/>
      <c r="H44" s="88"/>
    </row>
    <row r="45" spans="1:8" ht="21" customHeight="1" x14ac:dyDescent="0.15">
      <c r="A45" s="87"/>
      <c r="B45" s="82"/>
      <c r="C45" s="82"/>
      <c r="D45" s="82"/>
      <c r="E45" s="87"/>
      <c r="F45" s="87"/>
      <c r="G45" s="87"/>
      <c r="H45" s="87"/>
    </row>
    <row r="46" spans="1:8" ht="21" customHeight="1" x14ac:dyDescent="0.15">
      <c r="A46" s="87"/>
      <c r="B46" s="89"/>
      <c r="C46" s="87"/>
      <c r="D46" s="87"/>
      <c r="E46" s="87"/>
      <c r="F46" s="87"/>
      <c r="G46" s="87"/>
      <c r="H46" s="85"/>
    </row>
    <row r="47" spans="1:8" ht="21" customHeight="1" x14ac:dyDescent="0.15">
      <c r="A47" s="87"/>
      <c r="B47" s="89"/>
      <c r="C47" s="87"/>
      <c r="D47" s="87"/>
      <c r="E47" s="87"/>
      <c r="F47" s="87"/>
      <c r="G47" s="87"/>
      <c r="H47" s="85"/>
    </row>
    <row r="48" spans="1:8" ht="21" customHeight="1" x14ac:dyDescent="0.15">
      <c r="A48" s="87"/>
      <c r="B48" s="89"/>
      <c r="C48" s="87"/>
      <c r="D48" s="87"/>
      <c r="E48" s="87"/>
      <c r="F48" s="87"/>
      <c r="G48" s="87"/>
      <c r="H48" s="85"/>
    </row>
    <row r="49" spans="1:8" ht="21" customHeight="1" x14ac:dyDescent="0.15">
      <c r="A49" s="87"/>
      <c r="B49" s="87"/>
      <c r="C49" s="87"/>
      <c r="D49" s="87"/>
      <c r="E49" s="87"/>
      <c r="F49" s="87"/>
      <c r="G49" s="87"/>
      <c r="H49" s="87"/>
    </row>
    <row r="50" spans="1:8" ht="21" customHeight="1" x14ac:dyDescent="0.15">
      <c r="A50" s="87"/>
      <c r="B50" s="87"/>
      <c r="C50" s="87"/>
      <c r="D50" s="87"/>
      <c r="E50" s="87"/>
      <c r="F50" s="87"/>
      <c r="G50" s="87"/>
      <c r="H50" s="87"/>
    </row>
    <row r="51" spans="1:8" ht="21" customHeight="1" x14ac:dyDescent="0.2">
      <c r="A51" s="89"/>
      <c r="B51" s="90"/>
      <c r="C51" s="87"/>
      <c r="D51" s="87"/>
      <c r="E51" s="87"/>
      <c r="F51" s="87"/>
      <c r="G51" s="87"/>
      <c r="H51" s="87"/>
    </row>
    <row r="52" spans="1:8" ht="21" customHeight="1" x14ac:dyDescent="0.15">
      <c r="A52" s="87"/>
      <c r="B52" s="87"/>
      <c r="C52" s="87"/>
      <c r="D52" s="87"/>
      <c r="E52" s="87"/>
      <c r="F52" s="87"/>
      <c r="G52" s="87"/>
      <c r="H52" s="87"/>
    </row>
    <row r="53" spans="1:8" x14ac:dyDescent="0.15">
      <c r="A53" s="87"/>
      <c r="B53" s="87"/>
      <c r="C53" s="87"/>
      <c r="D53" s="87"/>
      <c r="E53" s="87"/>
      <c r="F53" s="87"/>
      <c r="G53" s="87"/>
      <c r="H53" s="87"/>
    </row>
    <row r="54" spans="1:8" x14ac:dyDescent="0.15">
      <c r="A54" s="82"/>
      <c r="B54" s="82"/>
      <c r="C54" s="82"/>
      <c r="D54" s="82"/>
      <c r="E54" s="87"/>
      <c r="F54" s="87"/>
      <c r="G54" s="87"/>
      <c r="H54" s="87"/>
    </row>
    <row r="55" spans="1:8" x14ac:dyDescent="0.15">
      <c r="A55" s="87"/>
      <c r="B55" s="87"/>
      <c r="C55" s="87"/>
      <c r="D55" s="87"/>
      <c r="E55" s="87"/>
      <c r="F55" s="87"/>
      <c r="G55" s="87"/>
      <c r="H55" s="87"/>
    </row>
    <row r="56" spans="1:8" x14ac:dyDescent="0.15">
      <c r="A56" s="87"/>
      <c r="B56" s="87"/>
      <c r="C56" s="87"/>
      <c r="D56" s="87"/>
      <c r="E56" s="87"/>
      <c r="F56" s="87"/>
      <c r="G56" s="87"/>
      <c r="H56" s="87"/>
    </row>
    <row r="57" spans="1:8" x14ac:dyDescent="0.15">
      <c r="A57" s="87"/>
      <c r="B57" s="87"/>
      <c r="C57" s="87"/>
      <c r="D57" s="87"/>
      <c r="E57" s="87"/>
      <c r="F57" s="87"/>
      <c r="G57" s="87"/>
      <c r="H57" s="87"/>
    </row>
    <row r="58" spans="1:8" x14ac:dyDescent="0.15">
      <c r="A58" s="87"/>
      <c r="B58" s="87"/>
      <c r="C58" s="87"/>
      <c r="D58" s="87"/>
      <c r="E58" s="87"/>
      <c r="F58" s="87"/>
      <c r="G58" s="87"/>
      <c r="H58" s="87"/>
    </row>
    <row r="63" spans="1:8" x14ac:dyDescent="0.15">
      <c r="B63" s="82"/>
      <c r="C63" s="82"/>
    </row>
    <row r="72" spans="3:3" x14ac:dyDescent="0.15">
      <c r="C72" s="82"/>
    </row>
    <row r="81" spans="2:4" x14ac:dyDescent="0.15">
      <c r="B81" s="82"/>
      <c r="C81" s="82"/>
      <c r="D81" s="82"/>
    </row>
    <row r="89" spans="2:4" x14ac:dyDescent="0.15">
      <c r="B89" s="82"/>
      <c r="C89" s="82"/>
      <c r="D89" s="82"/>
    </row>
    <row r="98" spans="1:5" x14ac:dyDescent="0.15">
      <c r="A98" s="82"/>
      <c r="B98" s="82"/>
      <c r="C98" s="82"/>
      <c r="D98" s="82"/>
      <c r="E98" s="82"/>
    </row>
  </sheetData>
  <mergeCells count="7">
    <mergeCell ref="A8:H8"/>
    <mergeCell ref="A9:H9"/>
    <mergeCell ref="A1:H1"/>
    <mergeCell ref="A2:H2"/>
    <mergeCell ref="A3:C3"/>
    <mergeCell ref="A4:H4"/>
    <mergeCell ref="A5:H5"/>
  </mergeCells>
  <phoneticPr fontId="14" type="noConversion"/>
  <printOptions horizontalCentered="1" verticalCentered="1"/>
  <pageMargins left="0.5" right="0.5" top="0.2" bottom="0.5" header="0.5" footer="0.5"/>
  <pageSetup scale="45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40"/>
  <sheetViews>
    <sheetView workbookViewId="0">
      <selection activeCell="L25" sqref="L25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20" x14ac:dyDescent="0.2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ht="20" x14ac:dyDescent="0.2">
      <c r="A4" s="232"/>
      <c r="B4" s="232"/>
      <c r="C4" s="232"/>
      <c r="D4" s="275" t="s">
        <v>263</v>
      </c>
      <c r="E4" s="304"/>
      <c r="F4" s="304"/>
      <c r="G4" s="232"/>
      <c r="H4" s="232"/>
      <c r="I4" s="232"/>
      <c r="J4" s="232"/>
      <c r="K4" s="232"/>
      <c r="L4" s="232"/>
    </row>
    <row r="5" spans="1:12" ht="18" x14ac:dyDescent="0.2">
      <c r="A5" s="13" t="s">
        <v>15</v>
      </c>
      <c r="B5" s="39" t="s">
        <v>39</v>
      </c>
      <c r="C5" s="14"/>
      <c r="D5" s="13"/>
      <c r="E5" s="13"/>
      <c r="F5" s="13"/>
      <c r="G5" s="13"/>
      <c r="H5" s="233"/>
    </row>
    <row r="6" spans="1:12" s="16" customFormat="1" x14ac:dyDescent="0.2">
      <c r="A6" s="15" t="s">
        <v>16</v>
      </c>
      <c r="B6" s="16" t="s">
        <v>185</v>
      </c>
      <c r="H6" s="233"/>
    </row>
    <row r="7" spans="1:12" s="16" customFormat="1" x14ac:dyDescent="0.2">
      <c r="A7" s="15" t="s">
        <v>17</v>
      </c>
      <c r="B7" s="17" t="s">
        <v>186</v>
      </c>
      <c r="H7" s="233"/>
    </row>
    <row r="9" spans="1:12" s="18" customFormat="1" ht="14" x14ac:dyDescent="0.15">
      <c r="A9" s="278" t="s">
        <v>264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1" spans="1:12" x14ac:dyDescent="0.2">
      <c r="A11" s="19" t="s">
        <v>19</v>
      </c>
      <c r="B11" t="s">
        <v>233</v>
      </c>
      <c r="D11" s="19"/>
      <c r="E11" s="19"/>
    </row>
    <row r="12" spans="1:12" x14ac:dyDescent="0.2">
      <c r="A12" s="19" t="s">
        <v>21</v>
      </c>
      <c r="B12" s="20">
        <v>6</v>
      </c>
      <c r="C12" s="20"/>
      <c r="D12" s="19"/>
      <c r="E12" s="19"/>
    </row>
    <row r="14" spans="1:12" s="41" customFormat="1" x14ac:dyDescent="0.2">
      <c r="A14" s="230" t="s">
        <v>22</v>
      </c>
      <c r="B14" s="270" t="str">
        <f>A15</f>
        <v>A3</v>
      </c>
      <c r="C14" s="276"/>
      <c r="D14" s="270" t="str">
        <f>A18</f>
        <v>B3</v>
      </c>
      <c r="E14" s="271"/>
      <c r="F14" s="277" t="str">
        <f>A21</f>
        <v>C3</v>
      </c>
      <c r="G14" s="271"/>
      <c r="H14" s="230" t="s">
        <v>23</v>
      </c>
      <c r="I14" s="270" t="s">
        <v>24</v>
      </c>
      <c r="J14" s="271"/>
    </row>
    <row r="15" spans="1:12" s="22" customFormat="1" ht="24" customHeight="1" x14ac:dyDescent="0.2">
      <c r="A15" s="280" t="s">
        <v>198</v>
      </c>
      <c r="B15" s="289"/>
      <c r="C15" s="290"/>
      <c r="D15" s="21"/>
      <c r="E15" s="21"/>
      <c r="F15" s="21"/>
      <c r="G15" s="21"/>
      <c r="H15" s="280">
        <v>1</v>
      </c>
      <c r="I15" s="283"/>
      <c r="J15" s="284"/>
    </row>
    <row r="16" spans="1:12" s="22" customFormat="1" ht="24" customHeight="1" x14ac:dyDescent="0.2">
      <c r="A16" s="281"/>
      <c r="B16" s="291"/>
      <c r="C16" s="292"/>
      <c r="D16" s="21"/>
      <c r="E16" s="21"/>
      <c r="F16" s="21"/>
      <c r="G16" s="21"/>
      <c r="H16" s="281"/>
      <c r="I16" s="285"/>
      <c r="J16" s="286"/>
    </row>
    <row r="17" spans="1:11" s="22" customFormat="1" ht="24" customHeight="1" x14ac:dyDescent="0.2">
      <c r="A17" s="282"/>
      <c r="B17" s="293"/>
      <c r="C17" s="294"/>
      <c r="D17" s="21"/>
      <c r="E17" s="21"/>
      <c r="F17" s="21"/>
      <c r="G17" s="21"/>
      <c r="H17" s="282"/>
      <c r="I17" s="287"/>
      <c r="J17" s="288"/>
    </row>
    <row r="18" spans="1:11" s="22" customFormat="1" ht="24" customHeight="1" x14ac:dyDescent="0.2">
      <c r="A18" s="280" t="s">
        <v>201</v>
      </c>
      <c r="B18" s="23" t="str">
        <f>IF(E15&gt;0,E15," ")</f>
        <v xml:space="preserve"> </v>
      </c>
      <c r="C18" s="23" t="str">
        <f>IF(D15&gt;0,D15," ")</f>
        <v xml:space="preserve"> </v>
      </c>
      <c r="D18" s="289"/>
      <c r="E18" s="290"/>
      <c r="F18" s="21"/>
      <c r="G18" s="21"/>
      <c r="H18" s="280">
        <v>2</v>
      </c>
      <c r="I18" s="283"/>
      <c r="J18" s="284"/>
    </row>
    <row r="19" spans="1:11" s="22" customFormat="1" ht="24" customHeight="1" x14ac:dyDescent="0.2">
      <c r="A19" s="281"/>
      <c r="B19" s="23" t="str">
        <f>IF(E16&gt;0,E16," ")</f>
        <v xml:space="preserve"> </v>
      </c>
      <c r="C19" s="23" t="str">
        <f>IF(D16&gt;0,D16," ")</f>
        <v xml:space="preserve"> </v>
      </c>
      <c r="D19" s="291"/>
      <c r="E19" s="292"/>
      <c r="F19" s="21"/>
      <c r="G19" s="21"/>
      <c r="H19" s="281"/>
      <c r="I19" s="285"/>
      <c r="J19" s="286"/>
    </row>
    <row r="20" spans="1:11" s="22" customFormat="1" ht="24" customHeight="1" x14ac:dyDescent="0.2">
      <c r="A20" s="282"/>
      <c r="B20" s="23" t="str">
        <f>IF(E17&gt;0,E17," ")</f>
        <v xml:space="preserve"> </v>
      </c>
      <c r="C20" s="23" t="str">
        <f>IF(D17&gt;0,D17," ")</f>
        <v xml:space="preserve"> </v>
      </c>
      <c r="D20" s="293"/>
      <c r="E20" s="294"/>
      <c r="F20" s="21"/>
      <c r="G20" s="21"/>
      <c r="H20" s="282"/>
      <c r="I20" s="287"/>
      <c r="J20" s="288"/>
    </row>
    <row r="21" spans="1:11" s="22" customFormat="1" ht="24" customHeight="1" x14ac:dyDescent="0.2">
      <c r="A21" s="280" t="s">
        <v>213</v>
      </c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89"/>
      <c r="G21" s="290"/>
      <c r="H21" s="280">
        <v>3</v>
      </c>
      <c r="I21" s="283"/>
      <c r="J21" s="284"/>
    </row>
    <row r="22" spans="1:11" s="22" customFormat="1" ht="24" customHeight="1" x14ac:dyDescent="0.2">
      <c r="A22" s="281"/>
      <c r="B22" s="23" t="str">
        <f>IF(G16&gt;0,G16," ")</f>
        <v xml:space="preserve"> </v>
      </c>
      <c r="C22" s="23" t="str">
        <f>IF(F16&gt;0,F16," ")</f>
        <v xml:space="preserve"> </v>
      </c>
      <c r="D22" s="23" t="str">
        <f>IF(G19&gt;0,G19," ")</f>
        <v xml:space="preserve"> </v>
      </c>
      <c r="E22" s="23" t="str">
        <f>IF(F19&gt;0,F19," ")</f>
        <v xml:space="preserve"> </v>
      </c>
      <c r="F22" s="291"/>
      <c r="G22" s="292"/>
      <c r="H22" s="281"/>
      <c r="I22" s="285"/>
      <c r="J22" s="286"/>
    </row>
    <row r="23" spans="1:11" s="22" customFormat="1" ht="24" customHeight="1" x14ac:dyDescent="0.2">
      <c r="A23" s="282"/>
      <c r="B23" s="23" t="str">
        <f>IF(G17&gt;0,G17," ")</f>
        <v xml:space="preserve"> </v>
      </c>
      <c r="C23" s="23" t="str">
        <f>IF(F17&gt;0,F17," ")</f>
        <v xml:space="preserve"> </v>
      </c>
      <c r="D23" s="23" t="str">
        <f>IF(G20&gt;0,G20," ")</f>
        <v xml:space="preserve"> </v>
      </c>
      <c r="E23" s="23" t="str">
        <f>IF(F20&gt;0,F20," ")</f>
        <v xml:space="preserve"> </v>
      </c>
      <c r="F23" s="293"/>
      <c r="G23" s="294"/>
      <c r="H23" s="282"/>
      <c r="I23" s="287"/>
      <c r="J23" s="288"/>
    </row>
    <row r="24" spans="1:11" s="22" customFormat="1" ht="40.5" customHeight="1" x14ac:dyDescent="0.2">
      <c r="A24"/>
      <c r="B24"/>
      <c r="C24"/>
      <c r="D24"/>
      <c r="E24"/>
      <c r="F24"/>
      <c r="G24"/>
      <c r="H24"/>
      <c r="I24"/>
      <c r="J24"/>
      <c r="K24"/>
    </row>
    <row r="25" spans="1:11" x14ac:dyDescent="0.2">
      <c r="B25" s="279" t="s">
        <v>25</v>
      </c>
      <c r="C25" s="279"/>
      <c r="D25" s="279"/>
      <c r="E25" s="279"/>
      <c r="F25" s="279" t="s">
        <v>26</v>
      </c>
      <c r="G25" s="279"/>
      <c r="H25" s="279"/>
      <c r="I25" s="279" t="s">
        <v>27</v>
      </c>
      <c r="J25" s="279"/>
    </row>
    <row r="26" spans="1:11" x14ac:dyDescent="0.2">
      <c r="A26" s="41"/>
      <c r="B26" s="270" t="s">
        <v>28</v>
      </c>
      <c r="C26" s="276"/>
      <c r="D26" s="276" t="s">
        <v>29</v>
      </c>
      <c r="E26" s="276"/>
      <c r="F26" s="276" t="s">
        <v>28</v>
      </c>
      <c r="G26" s="276"/>
      <c r="H26" s="231" t="s">
        <v>29</v>
      </c>
      <c r="I26" s="231" t="s">
        <v>30</v>
      </c>
      <c r="J26" s="231" t="s">
        <v>31</v>
      </c>
      <c r="K26" s="24" t="s">
        <v>32</v>
      </c>
    </row>
    <row r="27" spans="1:11" s="41" customFormat="1" ht="24" customHeight="1" x14ac:dyDescent="0.2">
      <c r="A27" s="10" t="str">
        <f>A15</f>
        <v>A3</v>
      </c>
      <c r="B27" s="268"/>
      <c r="C27" s="269"/>
      <c r="D27" s="268"/>
      <c r="E27" s="269"/>
      <c r="F27" s="268"/>
      <c r="G27" s="269"/>
      <c r="H27" s="25"/>
      <c r="I27" s="42">
        <f>IF(D15+D16+D17+F15+F16+F17=0,0,D15+D16+D17+F15+F16+F17)</f>
        <v>0</v>
      </c>
      <c r="J27" s="42">
        <f>E15+E16+E17+G15+G16+G17</f>
        <v>0</v>
      </c>
      <c r="K27" s="42">
        <f>I27-J27</f>
        <v>0</v>
      </c>
    </row>
    <row r="28" spans="1:11" ht="24" customHeight="1" x14ac:dyDescent="0.2">
      <c r="A28" s="10" t="str">
        <f>A18</f>
        <v>B3</v>
      </c>
      <c r="B28" s="268"/>
      <c r="C28" s="269"/>
      <c r="D28" s="268"/>
      <c r="E28" s="269"/>
      <c r="F28" s="268"/>
      <c r="G28" s="269"/>
      <c r="H28" s="25"/>
      <c r="I28" s="42" t="e">
        <f>IF(B18+B19+B20+F18+F19+F20=0,0,B18+B19+B20+F18+F19+F20)</f>
        <v>#VALUE!</v>
      </c>
      <c r="J28" s="42" t="e">
        <f>C18+C19+C20+G18+G19+G20</f>
        <v>#VALUE!</v>
      </c>
      <c r="K28" s="42" t="e">
        <f>I28-J28</f>
        <v>#VALUE!</v>
      </c>
    </row>
    <row r="29" spans="1:11" ht="24" customHeight="1" x14ac:dyDescent="0.2">
      <c r="A29" s="10" t="str">
        <f>A21</f>
        <v>C3</v>
      </c>
      <c r="B29" s="268"/>
      <c r="C29" s="269"/>
      <c r="D29" s="268"/>
      <c r="E29" s="269"/>
      <c r="F29" s="268"/>
      <c r="G29" s="269"/>
      <c r="H29" s="25"/>
      <c r="I29" s="42" t="e">
        <f>B21+B22+B23+D21+D22+D23</f>
        <v>#VALUE!</v>
      </c>
      <c r="J29" s="42" t="e">
        <f>C21+C22+C23+E21+E22+E23</f>
        <v>#VALUE!</v>
      </c>
      <c r="K29" s="42" t="e">
        <f>I29-J29</f>
        <v>#VALUE!</v>
      </c>
    </row>
    <row r="30" spans="1:11" x14ac:dyDescent="0.2">
      <c r="A30" s="26"/>
      <c r="B30" s="273">
        <f>SUM(B27:C29)</f>
        <v>0</v>
      </c>
      <c r="C30" s="273"/>
      <c r="D30" s="273">
        <f>SUM(D27:E29)</f>
        <v>0</v>
      </c>
      <c r="E30" s="273"/>
      <c r="F30" s="273">
        <f>SUM(F27:G29)</f>
        <v>0</v>
      </c>
      <c r="G30" s="273"/>
      <c r="H30" s="27">
        <f>SUM(H27:H29)</f>
        <v>0</v>
      </c>
      <c r="I30" s="27" t="e">
        <f>SUM(I27:I29)</f>
        <v>#VALUE!</v>
      </c>
      <c r="J30" s="27" t="e">
        <f>SUM(J27:J29)</f>
        <v>#VALUE!</v>
      </c>
      <c r="K30" s="27" t="e">
        <f>SUM(K27:K29)</f>
        <v>#VALUE!</v>
      </c>
    </row>
    <row r="31" spans="1:11" ht="24" customHeight="1" x14ac:dyDescent="0.2"/>
    <row r="32" spans="1:11" ht="24" customHeight="1" x14ac:dyDescent="0.2">
      <c r="A32" s="230"/>
      <c r="B32" s="270" t="s">
        <v>33</v>
      </c>
      <c r="C32" s="271"/>
      <c r="D32" s="270" t="s">
        <v>33</v>
      </c>
      <c r="E32" s="271"/>
      <c r="F32" s="272" t="s">
        <v>34</v>
      </c>
      <c r="G32" s="272"/>
      <c r="H32" s="295"/>
      <c r="I32" s="295"/>
      <c r="J32" s="295"/>
      <c r="K32" s="295"/>
    </row>
    <row r="33" spans="1:11" ht="18" customHeight="1" x14ac:dyDescent="0.2">
      <c r="A33" s="230" t="s">
        <v>35</v>
      </c>
      <c r="B33" s="270" t="str">
        <f>A15</f>
        <v>A3</v>
      </c>
      <c r="C33" s="271"/>
      <c r="D33" s="270" t="str">
        <f>A21</f>
        <v>C3</v>
      </c>
      <c r="E33" s="271"/>
      <c r="F33" s="272" t="str">
        <f>A18</f>
        <v>B3</v>
      </c>
      <c r="G33" s="272"/>
      <c r="H33" s="295"/>
      <c r="I33" s="295"/>
      <c r="J33" s="295"/>
      <c r="K33" s="295"/>
    </row>
    <row r="34" spans="1:11" ht="18" customHeight="1" x14ac:dyDescent="0.2">
      <c r="A34" s="230" t="s">
        <v>36</v>
      </c>
      <c r="B34" s="270" t="str">
        <f>A18</f>
        <v>B3</v>
      </c>
      <c r="C34" s="271"/>
      <c r="D34" s="270" t="str">
        <f>A21</f>
        <v>C3</v>
      </c>
      <c r="E34" s="271"/>
      <c r="F34" s="272" t="str">
        <f>A15</f>
        <v>A3</v>
      </c>
      <c r="G34" s="272"/>
      <c r="H34" s="28"/>
      <c r="I34" s="28"/>
      <c r="J34" s="28"/>
      <c r="K34" s="28"/>
    </row>
    <row r="35" spans="1:11" ht="18" customHeight="1" x14ac:dyDescent="0.2">
      <c r="A35" s="230" t="s">
        <v>37</v>
      </c>
      <c r="B35" s="270" t="str">
        <f>A15</f>
        <v>A3</v>
      </c>
      <c r="C35" s="271"/>
      <c r="D35" s="270" t="str">
        <f>A18</f>
        <v>B3</v>
      </c>
      <c r="E35" s="271"/>
      <c r="F35" s="272" t="str">
        <f>A21</f>
        <v>C3</v>
      </c>
      <c r="G35" s="272"/>
      <c r="H35" s="295"/>
      <c r="I35" s="295"/>
      <c r="J35" s="295"/>
      <c r="K35" s="295"/>
    </row>
    <row r="36" spans="1:11" ht="18" customHeight="1" x14ac:dyDescent="0.2">
      <c r="F36" s="26"/>
      <c r="G36" s="26"/>
      <c r="H36" s="295"/>
      <c r="I36" s="295"/>
      <c r="J36" s="295"/>
      <c r="K36" s="295"/>
    </row>
    <row r="37" spans="1:11" ht="18" customHeight="1" x14ac:dyDescent="0.2">
      <c r="A37" s="296"/>
      <c r="B37" s="296"/>
      <c r="C37" s="296"/>
      <c r="D37" s="296"/>
      <c r="E37" s="296"/>
      <c r="F37" s="296"/>
      <c r="G37" s="233"/>
    </row>
    <row r="38" spans="1:11" ht="18" customHeight="1" x14ac:dyDescent="0.2">
      <c r="A38" s="297"/>
      <c r="B38" s="297"/>
      <c r="C38" s="297"/>
      <c r="D38" s="297"/>
      <c r="E38" s="297"/>
      <c r="F38" s="297"/>
      <c r="G38" s="297"/>
      <c r="H38" s="297"/>
    </row>
    <row r="39" spans="1:11" ht="18" customHeight="1" x14ac:dyDescent="0.2"/>
    <row r="40" spans="1:11" ht="18" customHeight="1" x14ac:dyDescent="0.2"/>
  </sheetData>
  <mergeCells count="56">
    <mergeCell ref="A1:L1"/>
    <mergeCell ref="A2:L2"/>
    <mergeCell ref="A9:K9"/>
    <mergeCell ref="B14:C14"/>
    <mergeCell ref="D14:E14"/>
    <mergeCell ref="F14:G14"/>
    <mergeCell ref="I14:J14"/>
    <mergeCell ref="A15:A17"/>
    <mergeCell ref="B15:C17"/>
    <mergeCell ref="H15:H17"/>
    <mergeCell ref="I15:J17"/>
    <mergeCell ref="A18:A20"/>
    <mergeCell ref="D18:E20"/>
    <mergeCell ref="H18:H20"/>
    <mergeCell ref="I18:J20"/>
    <mergeCell ref="A21:A23"/>
    <mergeCell ref="F21:G23"/>
    <mergeCell ref="H21:H23"/>
    <mergeCell ref="I21:J23"/>
    <mergeCell ref="B25:E25"/>
    <mergeCell ref="F25:H25"/>
    <mergeCell ref="I25:J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2:C32"/>
    <mergeCell ref="D32:E32"/>
    <mergeCell ref="F32:G32"/>
    <mergeCell ref="A38:H38"/>
    <mergeCell ref="D4:F4"/>
    <mergeCell ref="B35:C35"/>
    <mergeCell ref="D35:E35"/>
    <mergeCell ref="F35:G35"/>
    <mergeCell ref="H35:K35"/>
    <mergeCell ref="H36:K36"/>
    <mergeCell ref="A37:F37"/>
    <mergeCell ref="H32:K32"/>
    <mergeCell ref="B33:C33"/>
    <mergeCell ref="D33:E33"/>
    <mergeCell ref="F33:G33"/>
    <mergeCell ref="H33:K33"/>
    <mergeCell ref="B34:C34"/>
    <mergeCell ref="D34:E34"/>
    <mergeCell ref="F34:G3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8"/>
  <sheetViews>
    <sheetView view="pageLayout" workbookViewId="0">
      <selection activeCell="B10" sqref="B10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185</v>
      </c>
      <c r="H4" s="219"/>
    </row>
    <row r="5" spans="1:12" s="16" customFormat="1" x14ac:dyDescent="0.2">
      <c r="A5" s="15" t="s">
        <v>17</v>
      </c>
      <c r="B5" s="17" t="s">
        <v>188</v>
      </c>
      <c r="H5" s="219"/>
    </row>
    <row r="7" spans="1:12" s="18" customFormat="1" ht="14" x14ac:dyDescent="0.15">
      <c r="A7" s="278" t="s">
        <v>18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9" spans="1:12" x14ac:dyDescent="0.2">
      <c r="A9" s="19" t="s">
        <v>19</v>
      </c>
      <c r="B9" t="s">
        <v>20</v>
      </c>
      <c r="D9" s="19"/>
      <c r="E9" s="19"/>
    </row>
    <row r="10" spans="1:12" x14ac:dyDescent="0.2">
      <c r="A10" s="19" t="s">
        <v>21</v>
      </c>
      <c r="B10" s="20">
        <v>5</v>
      </c>
      <c r="C10" s="20"/>
      <c r="D10" s="19"/>
      <c r="E10" s="19"/>
    </row>
    <row r="12" spans="1:12" s="41" customFormat="1" x14ac:dyDescent="0.2">
      <c r="A12" s="217" t="s">
        <v>22</v>
      </c>
      <c r="B12" s="270" t="str">
        <f>A13</f>
        <v>ARVC 15R1 Adidas</v>
      </c>
      <c r="C12" s="276"/>
      <c r="D12" s="270" t="str">
        <f>A16</f>
        <v>FCVBC 152 Cassie</v>
      </c>
      <c r="E12" s="271"/>
      <c r="F12" s="277" t="str">
        <f>A19</f>
        <v>NEVBC 15 Purple</v>
      </c>
      <c r="G12" s="271"/>
      <c r="H12" s="217" t="s">
        <v>23</v>
      </c>
      <c r="I12" s="270" t="s">
        <v>24</v>
      </c>
      <c r="J12" s="271"/>
    </row>
    <row r="13" spans="1:12" s="22" customFormat="1" ht="24" customHeight="1" x14ac:dyDescent="0.2">
      <c r="A13" s="280" t="s">
        <v>10</v>
      </c>
      <c r="B13" s="289"/>
      <c r="C13" s="290"/>
      <c r="D13" s="21"/>
      <c r="E13" s="21"/>
      <c r="F13" s="21"/>
      <c r="G13" s="21"/>
      <c r="H13" s="280">
        <v>1</v>
      </c>
      <c r="I13" s="283"/>
      <c r="J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81"/>
      <c r="I14" s="285"/>
      <c r="J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82"/>
      <c r="I15" s="287"/>
      <c r="J15" s="288"/>
    </row>
    <row r="16" spans="1:12" s="22" customFormat="1" ht="24" customHeight="1" x14ac:dyDescent="0.2">
      <c r="A16" s="280" t="s">
        <v>193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80">
        <v>2</v>
      </c>
      <c r="I16" s="283"/>
      <c r="J16" s="284"/>
    </row>
    <row r="17" spans="1:11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81"/>
      <c r="I17" s="285"/>
      <c r="J17" s="286"/>
    </row>
    <row r="18" spans="1:11" s="22" customFormat="1" ht="24" customHeight="1" x14ac:dyDescent="0.2">
      <c r="A18" s="282"/>
      <c r="B18" s="23" t="str">
        <f>IF(E15&gt;0,E15," ")</f>
        <v xml:space="preserve"> </v>
      </c>
      <c r="C18" s="23" t="str">
        <f>IF(D15&gt;0,D15," ")</f>
        <v xml:space="preserve"> </v>
      </c>
      <c r="D18" s="293"/>
      <c r="E18" s="294"/>
      <c r="F18" s="21"/>
      <c r="G18" s="21"/>
      <c r="H18" s="282"/>
      <c r="I18" s="287"/>
      <c r="J18" s="288"/>
    </row>
    <row r="19" spans="1:11" s="22" customFormat="1" ht="24" customHeight="1" x14ac:dyDescent="0.2">
      <c r="A19" s="280" t="s">
        <v>118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89"/>
      <c r="G19" s="290"/>
      <c r="H19" s="280">
        <v>3</v>
      </c>
      <c r="I19" s="283"/>
      <c r="J19" s="284"/>
    </row>
    <row r="20" spans="1:11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91"/>
      <c r="G20" s="292"/>
      <c r="H20" s="281"/>
      <c r="I20" s="285"/>
      <c r="J20" s="286"/>
    </row>
    <row r="21" spans="1:11" s="22" customFormat="1" ht="24" customHeight="1" x14ac:dyDescent="0.2">
      <c r="A21" s="282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93"/>
      <c r="G21" s="294"/>
      <c r="H21" s="282"/>
      <c r="I21" s="287"/>
      <c r="J21" s="288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79" t="s">
        <v>25</v>
      </c>
      <c r="C23" s="279"/>
      <c r="D23" s="279"/>
      <c r="E23" s="279"/>
      <c r="F23" s="279" t="s">
        <v>26</v>
      </c>
      <c r="G23" s="279"/>
      <c r="H23" s="279"/>
      <c r="I23" s="279" t="s">
        <v>27</v>
      </c>
      <c r="J23" s="279"/>
    </row>
    <row r="24" spans="1:11" x14ac:dyDescent="0.2">
      <c r="A24" s="41"/>
      <c r="B24" s="270" t="s">
        <v>28</v>
      </c>
      <c r="C24" s="276"/>
      <c r="D24" s="276" t="s">
        <v>29</v>
      </c>
      <c r="E24" s="276"/>
      <c r="F24" s="276" t="s">
        <v>28</v>
      </c>
      <c r="G24" s="276"/>
      <c r="H24" s="222" t="s">
        <v>29</v>
      </c>
      <c r="I24" s="222" t="s">
        <v>30</v>
      </c>
      <c r="J24" s="222" t="s">
        <v>31</v>
      </c>
      <c r="K24" s="24" t="s">
        <v>32</v>
      </c>
    </row>
    <row r="25" spans="1:11" s="41" customFormat="1" ht="24" customHeight="1" x14ac:dyDescent="0.2">
      <c r="A25" s="10" t="str">
        <f>A13</f>
        <v>ARVC 15R1 Adidas</v>
      </c>
      <c r="B25" s="268"/>
      <c r="C25" s="269"/>
      <c r="D25" s="268"/>
      <c r="E25" s="269"/>
      <c r="F25" s="268"/>
      <c r="G25" s="26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FCVBC 152 Cassie</v>
      </c>
      <c r="B26" s="268"/>
      <c r="C26" s="269"/>
      <c r="D26" s="268"/>
      <c r="E26" s="269"/>
      <c r="F26" s="268"/>
      <c r="G26" s="26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NEVBC 15 Purple</v>
      </c>
      <c r="B27" s="268"/>
      <c r="C27" s="269"/>
      <c r="D27" s="268"/>
      <c r="E27" s="269"/>
      <c r="F27" s="268"/>
      <c r="G27" s="26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73">
        <f>SUM(B25:C27)</f>
        <v>0</v>
      </c>
      <c r="C28" s="273"/>
      <c r="D28" s="273">
        <f>SUM(D25:E27)</f>
        <v>0</v>
      </c>
      <c r="E28" s="273"/>
      <c r="F28" s="273">
        <f>SUM(F25:G27)</f>
        <v>0</v>
      </c>
      <c r="G28" s="273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217"/>
      <c r="B30" s="270" t="s">
        <v>33</v>
      </c>
      <c r="C30" s="271"/>
      <c r="D30" s="270" t="s">
        <v>33</v>
      </c>
      <c r="E30" s="271"/>
      <c r="F30" s="272" t="s">
        <v>34</v>
      </c>
      <c r="G30" s="272"/>
      <c r="H30" s="295"/>
      <c r="I30" s="295"/>
      <c r="J30" s="295"/>
      <c r="K30" s="295"/>
    </row>
    <row r="31" spans="1:11" ht="18" customHeight="1" x14ac:dyDescent="0.2">
      <c r="A31" s="217" t="s">
        <v>35</v>
      </c>
      <c r="B31" s="270" t="str">
        <f>A13</f>
        <v>ARVC 15R1 Adidas</v>
      </c>
      <c r="C31" s="271"/>
      <c r="D31" s="270" t="str">
        <f>A19</f>
        <v>NEVBC 15 Purple</v>
      </c>
      <c r="E31" s="271"/>
      <c r="F31" s="272" t="str">
        <f>A16</f>
        <v>FCVBC 152 Cassie</v>
      </c>
      <c r="G31" s="272"/>
      <c r="H31" s="295"/>
      <c r="I31" s="295"/>
      <c r="J31" s="295"/>
      <c r="K31" s="295"/>
    </row>
    <row r="32" spans="1:11" ht="18" customHeight="1" x14ac:dyDescent="0.2">
      <c r="A32" s="217" t="s">
        <v>36</v>
      </c>
      <c r="B32" s="270" t="str">
        <f>A16</f>
        <v>FCVBC 152 Cassie</v>
      </c>
      <c r="C32" s="271"/>
      <c r="D32" s="270" t="str">
        <f>A19</f>
        <v>NEVBC 15 Purple</v>
      </c>
      <c r="E32" s="271"/>
      <c r="F32" s="272" t="str">
        <f>A13</f>
        <v>ARVC 15R1 Adidas</v>
      </c>
      <c r="G32" s="272"/>
      <c r="H32" s="28"/>
      <c r="I32" s="28"/>
      <c r="J32" s="28"/>
      <c r="K32" s="28"/>
    </row>
    <row r="33" spans="1:11" ht="18" customHeight="1" x14ac:dyDescent="0.2">
      <c r="A33" s="217" t="s">
        <v>37</v>
      </c>
      <c r="B33" s="270" t="str">
        <f>A13</f>
        <v>ARVC 15R1 Adidas</v>
      </c>
      <c r="C33" s="271"/>
      <c r="D33" s="270" t="str">
        <f>A16</f>
        <v>FCVBC 152 Cassie</v>
      </c>
      <c r="E33" s="271"/>
      <c r="F33" s="272" t="str">
        <f>A19</f>
        <v>NEVBC 15 Purple</v>
      </c>
      <c r="G33" s="272"/>
      <c r="H33" s="295"/>
      <c r="I33" s="295"/>
      <c r="J33" s="295"/>
      <c r="K33" s="295"/>
    </row>
    <row r="34" spans="1:11" ht="18" customHeight="1" x14ac:dyDescent="0.2">
      <c r="F34" s="26"/>
      <c r="G34" s="26"/>
      <c r="H34" s="295"/>
      <c r="I34" s="295"/>
      <c r="J34" s="295"/>
      <c r="K34" s="295"/>
    </row>
    <row r="35" spans="1:11" ht="18" customHeight="1" x14ac:dyDescent="0.2">
      <c r="A35" s="296"/>
      <c r="B35" s="296"/>
      <c r="C35" s="296"/>
      <c r="D35" s="296"/>
      <c r="E35" s="296"/>
      <c r="F35" s="296"/>
      <c r="G35" s="219"/>
    </row>
    <row r="36" spans="1:11" ht="18" customHeight="1" x14ac:dyDescent="0.2">
      <c r="A36" s="297"/>
      <c r="B36" s="297"/>
      <c r="C36" s="297"/>
      <c r="D36" s="297"/>
      <c r="E36" s="297"/>
      <c r="F36" s="297"/>
      <c r="G36" s="297"/>
      <c r="H36" s="297"/>
    </row>
    <row r="37" spans="1:11" ht="18" customHeight="1" x14ac:dyDescent="0.2"/>
    <row r="38" spans="1:11" ht="18" customHeight="1" x14ac:dyDescent="0.2"/>
  </sheetData>
  <mergeCells count="55">
    <mergeCell ref="H34:K34"/>
    <mergeCell ref="A35:F35"/>
    <mergeCell ref="A36:H36"/>
    <mergeCell ref="H30:K30"/>
    <mergeCell ref="H31:K31"/>
    <mergeCell ref="B33:C33"/>
    <mergeCell ref="D33:E33"/>
    <mergeCell ref="F33:G33"/>
    <mergeCell ref="H33:K33"/>
    <mergeCell ref="B32:C32"/>
    <mergeCell ref="D32:E32"/>
    <mergeCell ref="F32:G32"/>
    <mergeCell ref="I13:J15"/>
    <mergeCell ref="H16:H18"/>
    <mergeCell ref="I16:J18"/>
    <mergeCell ref="F19:G21"/>
    <mergeCell ref="H19:H21"/>
    <mergeCell ref="I19:J21"/>
    <mergeCell ref="A13:A15"/>
    <mergeCell ref="B13:C15"/>
    <mergeCell ref="B31:C31"/>
    <mergeCell ref="D31:E31"/>
    <mergeCell ref="F31:G31"/>
    <mergeCell ref="D16:E18"/>
    <mergeCell ref="A16:A18"/>
    <mergeCell ref="A19:A21"/>
    <mergeCell ref="B23:E23"/>
    <mergeCell ref="F23:H23"/>
    <mergeCell ref="H13:H15"/>
    <mergeCell ref="B25:C25"/>
    <mergeCell ref="D25:E25"/>
    <mergeCell ref="F25:G25"/>
    <mergeCell ref="B26:C26"/>
    <mergeCell ref="D26:E26"/>
    <mergeCell ref="A1:L1"/>
    <mergeCell ref="A2:L2"/>
    <mergeCell ref="B12:C12"/>
    <mergeCell ref="D12:E12"/>
    <mergeCell ref="F12:G12"/>
    <mergeCell ref="A7:K7"/>
    <mergeCell ref="I12:J12"/>
    <mergeCell ref="I23:J23"/>
    <mergeCell ref="B24:C24"/>
    <mergeCell ref="D24:E24"/>
    <mergeCell ref="F24:G24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F26:G26"/>
  </mergeCells>
  <phoneticPr fontId="14" type="noConversion"/>
  <printOptions horizontalCentered="1" verticalCentered="1"/>
  <pageMargins left="0.2" right="0.2" top="0.5" bottom="0.5" header="0.5" footer="0.5"/>
  <pageSetup scale="66" orientation="landscape" horizontalDpi="4294967292" verticalDpi="4294967292" copies="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2"/>
  <sheetViews>
    <sheetView view="pageLayout"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F3" s="13"/>
      <c r="G3" s="13"/>
      <c r="H3" s="219"/>
    </row>
    <row r="4" spans="1:12" s="16" customFormat="1" x14ac:dyDescent="0.2">
      <c r="A4" s="15" t="s">
        <v>16</v>
      </c>
      <c r="B4" s="16" t="s">
        <v>189</v>
      </c>
      <c r="H4" s="219"/>
    </row>
    <row r="5" spans="1:12" s="16" customFormat="1" x14ac:dyDescent="0.2">
      <c r="A5" s="15" t="s">
        <v>17</v>
      </c>
      <c r="B5" s="17" t="s">
        <v>188</v>
      </c>
      <c r="H5" s="219"/>
    </row>
    <row r="6" spans="1:12" x14ac:dyDescent="0.2">
      <c r="C6" s="8"/>
      <c r="H6" s="219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21</v>
      </c>
      <c r="B10" s="20">
        <v>9</v>
      </c>
      <c r="C10" s="20"/>
      <c r="D10" s="19"/>
      <c r="E10" s="19"/>
      <c r="F10" s="19"/>
      <c r="G10" s="19"/>
    </row>
    <row r="12" spans="1:12" s="41" customFormat="1" x14ac:dyDescent="0.2">
      <c r="A12" s="217" t="s">
        <v>22</v>
      </c>
      <c r="B12" s="270" t="str">
        <f>A13</f>
        <v>Warriors 16</v>
      </c>
      <c r="C12" s="276"/>
      <c r="D12" s="270" t="str">
        <f>A16</f>
        <v>FCVBC 141 Robin</v>
      </c>
      <c r="E12" s="271"/>
      <c r="F12" s="270" t="str">
        <f>A19</f>
        <v>SF Storm 152 Avalanche</v>
      </c>
      <c r="G12" s="271"/>
      <c r="H12" s="277" t="str">
        <f>A22</f>
        <v>NEVBC 14 Purple</v>
      </c>
      <c r="I12" s="271"/>
      <c r="J12" s="217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147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149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98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120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220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222" t="s">
        <v>29</v>
      </c>
      <c r="I27" s="222" t="s">
        <v>30</v>
      </c>
      <c r="J27" s="222" t="s">
        <v>31</v>
      </c>
      <c r="K27" s="24" t="s">
        <v>32</v>
      </c>
    </row>
    <row r="28" spans="1:12" s="41" customFormat="1" ht="24" customHeight="1" x14ac:dyDescent="0.2">
      <c r="A28" s="10" t="str">
        <f>A13</f>
        <v>Warriors 16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FCVBC 141 Robin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SF Storm 152 Avalanche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14 Purple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17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217" t="s">
        <v>35</v>
      </c>
      <c r="B35" s="270" t="str">
        <f>A28</f>
        <v>Warriors 16</v>
      </c>
      <c r="C35" s="271"/>
      <c r="D35" s="270" t="str">
        <f>A30</f>
        <v>SF Storm 152 Avalanche</v>
      </c>
      <c r="E35" s="271"/>
      <c r="F35" s="272" t="str">
        <f>A16</f>
        <v>FCVBC 141 Robin</v>
      </c>
      <c r="G35" s="272"/>
      <c r="I35" s="295"/>
      <c r="J35" s="295"/>
      <c r="K35" s="295"/>
      <c r="L35" s="295"/>
    </row>
    <row r="36" spans="1:12" ht="18" customHeight="1" x14ac:dyDescent="0.2">
      <c r="A36" s="217" t="s">
        <v>36</v>
      </c>
      <c r="B36" s="270" t="str">
        <f>A16</f>
        <v>FCVBC 141 Robin</v>
      </c>
      <c r="C36" s="271"/>
      <c r="D36" s="270" t="str">
        <f>A22</f>
        <v>NEVBC 14 Purple</v>
      </c>
      <c r="E36" s="271"/>
      <c r="F36" s="272" t="str">
        <f>A13</f>
        <v>Warriors 16</v>
      </c>
      <c r="G36" s="272"/>
      <c r="I36" s="28"/>
      <c r="J36" s="28"/>
      <c r="K36" s="28"/>
      <c r="L36" s="28"/>
    </row>
    <row r="37" spans="1:12" ht="18" customHeight="1" x14ac:dyDescent="0.2">
      <c r="A37" s="217" t="s">
        <v>37</v>
      </c>
      <c r="B37" s="270" t="str">
        <f>A28</f>
        <v>Warriors 16</v>
      </c>
      <c r="C37" s="271"/>
      <c r="D37" s="270" t="str">
        <f>A31</f>
        <v>NEVBC 14 Purple</v>
      </c>
      <c r="E37" s="271"/>
      <c r="F37" s="272" t="str">
        <f>A30</f>
        <v>SF Storm 152 Avalanche</v>
      </c>
      <c r="G37" s="272"/>
      <c r="I37" s="295"/>
      <c r="J37" s="295"/>
      <c r="K37" s="295"/>
      <c r="L37" s="295"/>
    </row>
    <row r="38" spans="1:12" ht="18" customHeight="1" x14ac:dyDescent="0.2">
      <c r="A38" s="217" t="s">
        <v>43</v>
      </c>
      <c r="B38" s="270" t="str">
        <f>A29</f>
        <v>FCVBC 141 Robin</v>
      </c>
      <c r="C38" s="271"/>
      <c r="D38" s="270" t="str">
        <f>A30</f>
        <v>SF Storm 152 Avalanche</v>
      </c>
      <c r="E38" s="271"/>
      <c r="F38" s="272" t="str">
        <f>A28</f>
        <v>Warriors 16</v>
      </c>
      <c r="G38" s="272"/>
      <c r="I38" s="295"/>
      <c r="J38" s="295"/>
      <c r="K38" s="295"/>
      <c r="L38" s="295"/>
    </row>
    <row r="39" spans="1:12" x14ac:dyDescent="0.2">
      <c r="A39" s="217" t="s">
        <v>44</v>
      </c>
      <c r="B39" s="270" t="str">
        <f>A30</f>
        <v>SF Storm 152 Avalanche</v>
      </c>
      <c r="C39" s="271"/>
      <c r="D39" s="270" t="str">
        <f>A31</f>
        <v>NEVBC 14 Purple</v>
      </c>
      <c r="E39" s="271"/>
      <c r="F39" s="272" t="str">
        <f>A16</f>
        <v>FCVBC 141 Robin</v>
      </c>
      <c r="G39" s="272"/>
    </row>
    <row r="40" spans="1:12" x14ac:dyDescent="0.2">
      <c r="A40" s="217" t="s">
        <v>45</v>
      </c>
      <c r="B40" s="270" t="str">
        <f>A13</f>
        <v>Warriors 16</v>
      </c>
      <c r="C40" s="271"/>
      <c r="D40" s="270" t="str">
        <f>A29</f>
        <v>FCVBC 141 Robin</v>
      </c>
      <c r="E40" s="271"/>
      <c r="F40" s="272" t="str">
        <f>A22</f>
        <v>NEVBC 14 Purple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219"/>
    </row>
  </sheetData>
  <mergeCells count="70">
    <mergeCell ref="B28:C28"/>
    <mergeCell ref="D28:E28"/>
    <mergeCell ref="F28:G28"/>
    <mergeCell ref="B27:C27"/>
    <mergeCell ref="D27:E27"/>
    <mergeCell ref="F27:G27"/>
    <mergeCell ref="A19:A21"/>
    <mergeCell ref="A13:A15"/>
    <mergeCell ref="B13:C15"/>
    <mergeCell ref="A16:A18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J13:J15"/>
    <mergeCell ref="A22:A24"/>
    <mergeCell ref="H22:I24"/>
    <mergeCell ref="J22:J24"/>
    <mergeCell ref="K22:L24"/>
    <mergeCell ref="B26:D26"/>
    <mergeCell ref="F26:H26"/>
    <mergeCell ref="I26:J26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D31:E31"/>
    <mergeCell ref="F31:G31"/>
    <mergeCell ref="B31:C31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0" x14ac:dyDescent="0.2">
      <c r="A2" s="275" t="s">
        <v>137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ht="18" x14ac:dyDescent="0.2">
      <c r="A3" s="13" t="s">
        <v>15</v>
      </c>
      <c r="B3" s="40" t="s">
        <v>38</v>
      </c>
      <c r="C3" s="14"/>
      <c r="D3" s="13"/>
      <c r="E3" s="13"/>
      <c r="F3" s="13"/>
      <c r="G3" s="13"/>
      <c r="H3" s="46"/>
    </row>
    <row r="4" spans="1:12" s="16" customFormat="1" x14ac:dyDescent="0.2">
      <c r="A4" s="15" t="s">
        <v>16</v>
      </c>
      <c r="B4" s="16" t="s">
        <v>187</v>
      </c>
      <c r="H4" s="46"/>
    </row>
    <row r="5" spans="1:12" s="16" customFormat="1" x14ac:dyDescent="0.2">
      <c r="A5" s="15" t="s">
        <v>17</v>
      </c>
      <c r="B5" s="17" t="s">
        <v>188</v>
      </c>
      <c r="H5" s="46"/>
    </row>
    <row r="6" spans="1:12" x14ac:dyDescent="0.2">
      <c r="C6" s="8"/>
      <c r="H6" s="46"/>
    </row>
    <row r="7" spans="1:12" s="18" customFormat="1" ht="14" x14ac:dyDescent="0.15">
      <c r="A7" s="278" t="s">
        <v>42</v>
      </c>
      <c r="B7" s="278"/>
      <c r="C7" s="278"/>
      <c r="D7" s="278"/>
      <c r="E7" s="278"/>
      <c r="F7" s="278"/>
      <c r="G7" s="278"/>
      <c r="H7" s="278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19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21</v>
      </c>
      <c r="B10" s="20">
        <v>8</v>
      </c>
      <c r="C10" s="20"/>
      <c r="D10" s="19"/>
      <c r="E10" s="19"/>
      <c r="F10" s="19"/>
      <c r="G10" s="19"/>
    </row>
    <row r="12" spans="1:12" s="41" customFormat="1" x14ac:dyDescent="0.2">
      <c r="A12" s="45" t="s">
        <v>22</v>
      </c>
      <c r="B12" s="270" t="str">
        <f>A13</f>
        <v>Rockhill Blast</v>
      </c>
      <c r="C12" s="276"/>
      <c r="D12" s="270" t="str">
        <f>A16</f>
        <v>SF Storm 151 Thunder</v>
      </c>
      <c r="E12" s="271"/>
      <c r="F12" s="270" t="str">
        <f>A19</f>
        <v>District 12 161</v>
      </c>
      <c r="G12" s="271"/>
      <c r="H12" s="277" t="str">
        <f>A22</f>
        <v>ARVC 14R1 Adidas</v>
      </c>
      <c r="I12" s="271"/>
      <c r="J12" s="45" t="s">
        <v>23</v>
      </c>
      <c r="K12" s="270" t="s">
        <v>24</v>
      </c>
      <c r="L12" s="271"/>
    </row>
    <row r="13" spans="1:12" s="22" customFormat="1" ht="24" customHeight="1" x14ac:dyDescent="0.2">
      <c r="A13" s="280" t="s">
        <v>148</v>
      </c>
      <c r="B13" s="289"/>
      <c r="C13" s="290"/>
      <c r="D13" s="21"/>
      <c r="E13" s="21"/>
      <c r="F13" s="21"/>
      <c r="G13" s="21"/>
      <c r="H13" s="21"/>
      <c r="I13" s="21"/>
      <c r="J13" s="280">
        <v>1</v>
      </c>
      <c r="K13" s="283"/>
      <c r="L13" s="284"/>
    </row>
    <row r="14" spans="1:12" s="22" customFormat="1" ht="24" customHeight="1" x14ac:dyDescent="0.2">
      <c r="A14" s="281"/>
      <c r="B14" s="291"/>
      <c r="C14" s="292"/>
      <c r="D14" s="21"/>
      <c r="E14" s="21"/>
      <c r="F14" s="21"/>
      <c r="G14" s="21"/>
      <c r="H14" s="21"/>
      <c r="I14" s="21"/>
      <c r="J14" s="281"/>
      <c r="K14" s="285"/>
      <c r="L14" s="286"/>
    </row>
    <row r="15" spans="1:12" s="22" customFormat="1" ht="24" customHeight="1" x14ac:dyDescent="0.2">
      <c r="A15" s="282"/>
      <c r="B15" s="293"/>
      <c r="C15" s="294"/>
      <c r="D15" s="21"/>
      <c r="E15" s="21"/>
      <c r="F15" s="21"/>
      <c r="G15" s="21"/>
      <c r="H15" s="21"/>
      <c r="I15" s="21"/>
      <c r="J15" s="282"/>
      <c r="K15" s="287"/>
      <c r="L15" s="288"/>
    </row>
    <row r="16" spans="1:12" s="22" customFormat="1" ht="24" customHeight="1" x14ac:dyDescent="0.2">
      <c r="A16" s="280" t="s">
        <v>97</v>
      </c>
      <c r="B16" s="23" t="str">
        <f>IF(E13&gt;0,E13," ")</f>
        <v xml:space="preserve"> </v>
      </c>
      <c r="C16" s="23" t="str">
        <f>IF(D13&gt;0,D13," ")</f>
        <v xml:space="preserve"> </v>
      </c>
      <c r="D16" s="289"/>
      <c r="E16" s="290"/>
      <c r="F16" s="21"/>
      <c r="G16" s="21"/>
      <c r="H16" s="21"/>
      <c r="I16" s="21"/>
      <c r="J16" s="280">
        <v>2</v>
      </c>
      <c r="K16" s="283"/>
      <c r="L16" s="284"/>
    </row>
    <row r="17" spans="1:12" s="22" customFormat="1" ht="24" customHeight="1" x14ac:dyDescent="0.2">
      <c r="A17" s="281"/>
      <c r="B17" s="23" t="str">
        <f>IF(E14&gt;0,E14," ")</f>
        <v xml:space="preserve"> </v>
      </c>
      <c r="C17" s="23" t="str">
        <f>IF(D14&gt;0,D14," ")</f>
        <v xml:space="preserve"> </v>
      </c>
      <c r="D17" s="291"/>
      <c r="E17" s="292"/>
      <c r="F17" s="21"/>
      <c r="G17" s="21"/>
      <c r="H17" s="21"/>
      <c r="I17" s="21"/>
      <c r="J17" s="281"/>
      <c r="K17" s="285"/>
      <c r="L17" s="286"/>
    </row>
    <row r="18" spans="1:12" s="22" customFormat="1" ht="24" customHeight="1" x14ac:dyDescent="0.2">
      <c r="A18" s="282"/>
      <c r="B18" s="23"/>
      <c r="C18" s="23"/>
      <c r="D18" s="293"/>
      <c r="E18" s="294"/>
      <c r="F18" s="21"/>
      <c r="G18" s="21"/>
      <c r="H18" s="21"/>
      <c r="I18" s="21"/>
      <c r="J18" s="282"/>
      <c r="K18" s="287"/>
      <c r="L18" s="288"/>
    </row>
    <row r="19" spans="1:12" s="22" customFormat="1" ht="24" customHeight="1" x14ac:dyDescent="0.2">
      <c r="A19" s="280" t="s">
        <v>99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80">
        <v>3</v>
      </c>
      <c r="K19" s="283"/>
      <c r="L19" s="284"/>
    </row>
    <row r="20" spans="1:12" s="22" customFormat="1" ht="24" customHeight="1" x14ac:dyDescent="0.2">
      <c r="A20" s="281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81"/>
      <c r="K20" s="285"/>
      <c r="L20" s="286"/>
    </row>
    <row r="21" spans="1:12" s="22" customFormat="1" ht="24" customHeight="1" x14ac:dyDescent="0.2">
      <c r="A21" s="282"/>
      <c r="B21" s="23"/>
      <c r="C21" s="23"/>
      <c r="D21" s="23"/>
      <c r="E21" s="23"/>
      <c r="F21" s="30"/>
      <c r="G21" s="30"/>
      <c r="H21" s="21"/>
      <c r="I21" s="21"/>
      <c r="J21" s="282"/>
      <c r="K21" s="287"/>
      <c r="L21" s="288"/>
    </row>
    <row r="22" spans="1:12" s="22" customFormat="1" ht="24" customHeight="1" x14ac:dyDescent="0.2">
      <c r="A22" s="280" t="s">
        <v>11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89"/>
      <c r="I22" s="290"/>
      <c r="J22" s="280">
        <v>4</v>
      </c>
      <c r="K22" s="283"/>
      <c r="L22" s="284"/>
    </row>
    <row r="23" spans="1:12" s="22" customFormat="1" ht="24" customHeight="1" x14ac:dyDescent="0.2">
      <c r="A23" s="281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91"/>
      <c r="I23" s="292"/>
      <c r="J23" s="281"/>
      <c r="K23" s="285"/>
      <c r="L23" s="286"/>
    </row>
    <row r="24" spans="1:12" s="22" customFormat="1" ht="24" customHeight="1" x14ac:dyDescent="0.2">
      <c r="A24" s="282"/>
      <c r="B24" s="23"/>
      <c r="C24" s="23"/>
      <c r="D24" s="23"/>
      <c r="E24" s="23"/>
      <c r="F24" s="23"/>
      <c r="G24" s="23"/>
      <c r="H24" s="293"/>
      <c r="I24" s="294"/>
      <c r="J24" s="282"/>
      <c r="K24" s="287"/>
      <c r="L24" s="288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79" t="s">
        <v>25</v>
      </c>
      <c r="C26" s="279"/>
      <c r="D26" s="279"/>
      <c r="E26" s="47"/>
      <c r="F26" s="279" t="s">
        <v>26</v>
      </c>
      <c r="G26" s="279"/>
      <c r="H26" s="279"/>
      <c r="I26" s="279" t="s">
        <v>27</v>
      </c>
      <c r="J26" s="279"/>
    </row>
    <row r="27" spans="1:12" x14ac:dyDescent="0.2">
      <c r="A27" s="41"/>
      <c r="B27" s="270" t="s">
        <v>28</v>
      </c>
      <c r="C27" s="276"/>
      <c r="D27" s="276" t="s">
        <v>29</v>
      </c>
      <c r="E27" s="276"/>
      <c r="F27" s="276" t="s">
        <v>28</v>
      </c>
      <c r="G27" s="276"/>
      <c r="H27" s="44" t="s">
        <v>29</v>
      </c>
      <c r="I27" s="44" t="s">
        <v>30</v>
      </c>
      <c r="J27" s="44" t="s">
        <v>31</v>
      </c>
      <c r="K27" s="24" t="s">
        <v>32</v>
      </c>
    </row>
    <row r="28" spans="1:12" s="41" customFormat="1" ht="24" customHeight="1" x14ac:dyDescent="0.2">
      <c r="A28" s="10" t="str">
        <f>A13</f>
        <v>Rockhill Blast</v>
      </c>
      <c r="B28" s="268"/>
      <c r="C28" s="269"/>
      <c r="D28" s="268"/>
      <c r="E28" s="269"/>
      <c r="F28" s="268"/>
      <c r="G28" s="26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151 Thunder</v>
      </c>
      <c r="B29" s="268"/>
      <c r="C29" s="269"/>
      <c r="D29" s="268"/>
      <c r="E29" s="269"/>
      <c r="F29" s="268"/>
      <c r="G29" s="26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District 12 161</v>
      </c>
      <c r="B30" s="268"/>
      <c r="C30" s="269"/>
      <c r="D30" s="268"/>
      <c r="E30" s="269"/>
      <c r="F30" s="268"/>
      <c r="G30" s="26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14R1 Adidas</v>
      </c>
      <c r="B31" s="268"/>
      <c r="C31" s="269"/>
      <c r="D31" s="268"/>
      <c r="E31" s="269"/>
      <c r="F31" s="268"/>
      <c r="G31" s="26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73">
        <f>SUM(B28:C31)</f>
        <v>0</v>
      </c>
      <c r="C32" s="273"/>
      <c r="D32" s="273">
        <f>SUM(D28:E31)</f>
        <v>0</v>
      </c>
      <c r="E32" s="273"/>
      <c r="F32" s="273">
        <f>SUM(F28:G31)</f>
        <v>0</v>
      </c>
      <c r="G32" s="273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70" t="s">
        <v>33</v>
      </c>
      <c r="C34" s="271"/>
      <c r="D34" s="270" t="s">
        <v>33</v>
      </c>
      <c r="E34" s="271"/>
      <c r="F34" s="272" t="s">
        <v>34</v>
      </c>
      <c r="G34" s="272"/>
      <c r="I34" s="295"/>
      <c r="J34" s="295"/>
      <c r="K34" s="295"/>
      <c r="L34" s="295"/>
    </row>
    <row r="35" spans="1:12" ht="18" customHeight="1" x14ac:dyDescent="0.2">
      <c r="A35" s="45" t="s">
        <v>35</v>
      </c>
      <c r="B35" s="270" t="str">
        <f>A28</f>
        <v>Rockhill Blast</v>
      </c>
      <c r="C35" s="271"/>
      <c r="D35" s="270" t="str">
        <f>A30</f>
        <v>District 12 161</v>
      </c>
      <c r="E35" s="271"/>
      <c r="F35" s="272" t="str">
        <f>A16</f>
        <v>SF Storm 151 Thunder</v>
      </c>
      <c r="G35" s="272"/>
      <c r="I35" s="295"/>
      <c r="J35" s="295"/>
      <c r="K35" s="295"/>
      <c r="L35" s="295"/>
    </row>
    <row r="36" spans="1:12" ht="18" customHeight="1" x14ac:dyDescent="0.2">
      <c r="A36" s="45" t="s">
        <v>36</v>
      </c>
      <c r="B36" s="270" t="str">
        <f>A16</f>
        <v>SF Storm 151 Thunder</v>
      </c>
      <c r="C36" s="271"/>
      <c r="D36" s="270" t="str">
        <f>A22</f>
        <v>ARVC 14R1 Adidas</v>
      </c>
      <c r="E36" s="271"/>
      <c r="F36" s="272" t="str">
        <f>A13</f>
        <v>Rockhill Blast</v>
      </c>
      <c r="G36" s="272"/>
      <c r="I36" s="28"/>
      <c r="J36" s="28"/>
      <c r="K36" s="28"/>
      <c r="L36" s="28"/>
    </row>
    <row r="37" spans="1:12" ht="18" customHeight="1" x14ac:dyDescent="0.2">
      <c r="A37" s="45" t="s">
        <v>37</v>
      </c>
      <c r="B37" s="270" t="str">
        <f>A28</f>
        <v>Rockhill Blast</v>
      </c>
      <c r="C37" s="271"/>
      <c r="D37" s="270" t="str">
        <f>A31</f>
        <v>ARVC 14R1 Adidas</v>
      </c>
      <c r="E37" s="271"/>
      <c r="F37" s="272" t="str">
        <f>A30</f>
        <v>District 12 161</v>
      </c>
      <c r="G37" s="272"/>
      <c r="I37" s="295"/>
      <c r="J37" s="295"/>
      <c r="K37" s="295"/>
      <c r="L37" s="295"/>
    </row>
    <row r="38" spans="1:12" ht="18" customHeight="1" x14ac:dyDescent="0.2">
      <c r="A38" s="45" t="s">
        <v>43</v>
      </c>
      <c r="B38" s="270" t="str">
        <f>A29</f>
        <v>SF Storm 151 Thunder</v>
      </c>
      <c r="C38" s="271"/>
      <c r="D38" s="270" t="str">
        <f>A30</f>
        <v>District 12 161</v>
      </c>
      <c r="E38" s="271"/>
      <c r="F38" s="272" t="str">
        <f>A28</f>
        <v>Rockhill Blast</v>
      </c>
      <c r="G38" s="272"/>
      <c r="I38" s="295"/>
      <c r="J38" s="295"/>
      <c r="K38" s="295"/>
      <c r="L38" s="295"/>
    </row>
    <row r="39" spans="1:12" x14ac:dyDescent="0.2">
      <c r="A39" s="45" t="s">
        <v>44</v>
      </c>
      <c r="B39" s="270" t="str">
        <f>A30</f>
        <v>District 12 161</v>
      </c>
      <c r="C39" s="271"/>
      <c r="D39" s="270" t="str">
        <f>A31</f>
        <v>ARVC 14R1 Adidas</v>
      </c>
      <c r="E39" s="271"/>
      <c r="F39" s="272" t="str">
        <f>A16</f>
        <v>SF Storm 151 Thunder</v>
      </c>
      <c r="G39" s="272"/>
    </row>
    <row r="40" spans="1:12" x14ac:dyDescent="0.2">
      <c r="A40" s="45" t="s">
        <v>45</v>
      </c>
      <c r="B40" s="270" t="str">
        <f>A13</f>
        <v>Rockhill Blast</v>
      </c>
      <c r="C40" s="271"/>
      <c r="D40" s="270" t="str">
        <f>A29</f>
        <v>SF Storm 151 Thunder</v>
      </c>
      <c r="E40" s="271"/>
      <c r="F40" s="272" t="str">
        <f>A22</f>
        <v>ARVC 14R1 Adidas</v>
      </c>
      <c r="G40" s="272"/>
    </row>
    <row r="41" spans="1:12" x14ac:dyDescent="0.2">
      <c r="H41" s="26"/>
      <c r="I41" s="26"/>
    </row>
    <row r="42" spans="1:12" x14ac:dyDescent="0.2">
      <c r="A42" s="296"/>
      <c r="B42" s="296"/>
      <c r="C42" s="296"/>
      <c r="D42" s="296"/>
      <c r="E42" s="296"/>
      <c r="F42" s="296"/>
      <c r="G42" s="296"/>
      <c r="H42" s="296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POOLS</vt:lpstr>
      <vt:lpstr>D2 PoolA</vt:lpstr>
      <vt:lpstr>D2 PoolB</vt:lpstr>
      <vt:lpstr>D2 PoolC</vt:lpstr>
      <vt:lpstr>D2 GOLD &amp; SILVER</vt:lpstr>
      <vt:lpstr>D2 BRONZ</vt:lpstr>
      <vt:lpstr>D3 PoolA</vt:lpstr>
      <vt:lpstr>D3 PoolB</vt:lpstr>
      <vt:lpstr>D3 PoolC</vt:lpstr>
      <vt:lpstr>D3 PoolD</vt:lpstr>
      <vt:lpstr>D3 GOLD &amp; SILVER</vt:lpstr>
      <vt:lpstr>D3 BRNZ &amp; CONSOL</vt:lpstr>
      <vt:lpstr>D4 PoolA</vt:lpstr>
      <vt:lpstr>D4 PoolB</vt:lpstr>
      <vt:lpstr>D4 PoolC</vt:lpstr>
      <vt:lpstr>D4 PoolD</vt:lpstr>
      <vt:lpstr>D4 PoolE</vt:lpstr>
      <vt:lpstr>D4 PoolF</vt:lpstr>
      <vt:lpstr>D4 GOLD &amp; SILVER</vt:lpstr>
      <vt:lpstr>D4 BRNZ &amp; CONSOL</vt:lpstr>
      <vt:lpstr>D5 PoolA</vt:lpstr>
      <vt:lpstr>D5 PoolB</vt:lpstr>
      <vt:lpstr>D5 PoolC</vt:lpstr>
      <vt:lpstr>D5 GOLD &amp; SILVER</vt:lpstr>
      <vt:lpstr>D5 BRONZ &amp; CONSOL</vt:lpstr>
      <vt:lpstr>D6 PoolA</vt:lpstr>
      <vt:lpstr>D6 GOLD</vt:lpstr>
      <vt:lpstr>'D2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Math man Szuch</cp:lastModifiedBy>
  <cp:lastPrinted>2020-01-29T00:08:58Z</cp:lastPrinted>
  <dcterms:created xsi:type="dcterms:W3CDTF">2017-01-18T00:01:49Z</dcterms:created>
  <dcterms:modified xsi:type="dcterms:W3CDTF">2020-01-29T17:24:33Z</dcterms:modified>
</cp:coreProperties>
</file>