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P2A/Desktop/Leagues/"/>
    </mc:Choice>
  </mc:AlternateContent>
  <xr:revisionPtr revIDLastSave="0" documentId="8_{9D1B582A-7569-6A44-B78D-02F794FF309C}" xr6:coauthVersionLast="45" xr6:coauthVersionMax="45" xr10:uidLastSave="{00000000-0000-0000-0000-000000000000}"/>
  <bookViews>
    <workbookView xWindow="0" yWindow="460" windowWidth="23040" windowHeight="9380" xr2:uid="{00000000-000D-0000-FFFF-FFFF00000000}"/>
  </bookViews>
  <sheets>
    <sheet name="Pools" sheetId="1" r:id="rId1"/>
    <sheet name="Div I Pool A" sheetId="145" r:id="rId2"/>
    <sheet name="Div I Pool B" sheetId="146" r:id="rId3"/>
    <sheet name="Div I Pool C" sheetId="147" r:id="rId4"/>
    <sheet name="Div I Pool D" sheetId="148" r:id="rId5"/>
    <sheet name="Div I Pool E" sheetId="149" r:id="rId6"/>
    <sheet name="Div I Pool F" sheetId="197" r:id="rId7"/>
    <sheet name="Div I Pool G" sheetId="203" r:id="rId8"/>
    <sheet name="Div I Pool H" sheetId="204" r:id="rId9"/>
    <sheet name="Div I Pool I" sheetId="218" r:id="rId10"/>
    <sheet name="Div I Pool J" sheetId="251" r:id="rId11"/>
    <sheet name="Div I Pool K" sheetId="252" r:id="rId12"/>
    <sheet name="Div I Gold &amp; Silver Bracket" sheetId="150" r:id="rId13"/>
    <sheet name="Div I Bronze Bracket" sheetId="151" r:id="rId14"/>
    <sheet name="Div II Pool A" sheetId="198" r:id="rId15"/>
    <sheet name="Div II Pool B" sheetId="199" r:id="rId16"/>
    <sheet name="Div II Pool C" sheetId="208" r:id="rId17"/>
    <sheet name="Div II Pool D" sheetId="211" r:id="rId18"/>
    <sheet name="Div II Pool E" sheetId="212" r:id="rId19"/>
    <sheet name="Div II Pool F" sheetId="213" r:id="rId20"/>
    <sheet name="Div II Pool G" sheetId="228" r:id="rId21"/>
    <sheet name="Div II Pool H" sheetId="229" r:id="rId22"/>
    <sheet name="Div II Pool I" sheetId="230" r:id="rId23"/>
    <sheet name="Div II Pool J" sheetId="253" r:id="rId24"/>
    <sheet name="Div II Gold &amp; Silver Bracket" sheetId="194" r:id="rId25"/>
    <sheet name="Div II Bronze Bracket" sheetId="195" r:id="rId26"/>
    <sheet name="Div III Pool A" sheetId="158" r:id="rId27"/>
    <sheet name="Div III Pool B" sheetId="159" r:id="rId28"/>
    <sheet name="Div III Pool C" sheetId="160" r:id="rId29"/>
    <sheet name="Div III Pool D" sheetId="188" r:id="rId30"/>
    <sheet name="Div III Pool E" sheetId="205" r:id="rId31"/>
    <sheet name="Div III Pool F" sheetId="206" r:id="rId32"/>
    <sheet name="Div III Pool G" sheetId="209" r:id="rId33"/>
    <sheet name="Div III Pool H" sheetId="210" r:id="rId34"/>
    <sheet name="Div III Pool I" sheetId="248" r:id="rId35"/>
    <sheet name="Div III Pool J" sheetId="249" r:id="rId36"/>
    <sheet name="Div III Gold &amp; Silver Brkt" sheetId="161" r:id="rId37"/>
    <sheet name="Div III Bronze Bracket" sheetId="162" r:id="rId38"/>
    <sheet name="Div IV Pool A" sheetId="106" r:id="rId39"/>
    <sheet name="Div IV Pool B" sheetId="11" r:id="rId40"/>
    <sheet name="Div IV Pool C" sheetId="67" r:id="rId41"/>
    <sheet name="Div IV Pool D" sheetId="99" r:id="rId42"/>
    <sheet name="Div IV Pool E" sheetId="200" r:id="rId43"/>
    <sheet name="Div IV Pool F" sheetId="201" r:id="rId44"/>
    <sheet name="Div IV Pool G" sheetId="202" r:id="rId45"/>
    <sheet name="Div IV Pool H" sheetId="216" r:id="rId46"/>
    <sheet name="Div IV Pool I" sheetId="245" r:id="rId47"/>
    <sheet name="Div IV Pool J" sheetId="246" r:id="rId48"/>
    <sheet name="Div IV Pool K" sheetId="247" r:id="rId49"/>
    <sheet name="Div IV Gold &amp; Silver Bracket" sheetId="93" r:id="rId50"/>
    <sheet name="Div IV Bronze Bracket" sheetId="100" r:id="rId51"/>
    <sheet name="Div V Pool A" sheetId="237" r:id="rId52"/>
    <sheet name="Div V Pool B" sheetId="238" r:id="rId53"/>
    <sheet name="Div V Pool C" sheetId="239" r:id="rId54"/>
    <sheet name="Div V Pool D" sheetId="240" r:id="rId55"/>
    <sheet name="Div V Pool E" sheetId="255" r:id="rId56"/>
    <sheet name="Div V Gold &amp; Silver Bkt" sheetId="242" r:id="rId57"/>
    <sheet name="Div V Bronze Bracket" sheetId="243" r:id="rId5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9" i="199" l="1"/>
  <c r="D31" i="199" s="1"/>
  <c r="A16" i="199"/>
  <c r="D12" i="199" s="1"/>
  <c r="A13" i="199"/>
  <c r="B33" i="199" s="1"/>
  <c r="B4" i="199"/>
  <c r="B3" i="199"/>
  <c r="H28" i="199"/>
  <c r="F28" i="199"/>
  <c r="D28" i="199"/>
  <c r="B28" i="199"/>
  <c r="J25" i="199"/>
  <c r="I25" i="199"/>
  <c r="E21" i="199"/>
  <c r="D21" i="199"/>
  <c r="C21" i="199"/>
  <c r="B21" i="199"/>
  <c r="E20" i="199"/>
  <c r="D20" i="199"/>
  <c r="C20" i="199"/>
  <c r="B20" i="199"/>
  <c r="E19" i="199"/>
  <c r="D19" i="199"/>
  <c r="C19" i="199"/>
  <c r="B19" i="199"/>
  <c r="C18" i="199"/>
  <c r="B18" i="199"/>
  <c r="C17" i="199"/>
  <c r="B17" i="199"/>
  <c r="C16" i="199"/>
  <c r="J26" i="199" s="1"/>
  <c r="J28" i="199" s="1"/>
  <c r="B16" i="199"/>
  <c r="B5" i="199"/>
  <c r="A2" i="199"/>
  <c r="A1" i="199"/>
  <c r="I27" i="199" l="1"/>
  <c r="J27" i="199"/>
  <c r="I26" i="199"/>
  <c r="K26" i="199" s="1"/>
  <c r="F12" i="199"/>
  <c r="D32" i="199"/>
  <c r="A27" i="199"/>
  <c r="B32" i="199"/>
  <c r="F31" i="199"/>
  <c r="D33" i="199"/>
  <c r="A25" i="199"/>
  <c r="B12" i="199"/>
  <c r="F32" i="199"/>
  <c r="B31" i="199"/>
  <c r="I28" i="199"/>
  <c r="K25" i="199"/>
  <c r="K28" i="199" s="1"/>
  <c r="F33" i="199"/>
  <c r="A26" i="199"/>
  <c r="F33" i="162"/>
  <c r="F39" i="162" s="1"/>
  <c r="H36" i="162" s="1"/>
  <c r="D36" i="162" s="1"/>
  <c r="F62" i="162"/>
  <c r="H65" i="162" s="1"/>
  <c r="H50" i="162" s="1"/>
  <c r="E23" i="162" s="1"/>
  <c r="D18" i="162" s="1"/>
  <c r="C28" i="162" s="1"/>
  <c r="F68" i="162"/>
  <c r="G46" i="162"/>
  <c r="F54" i="162" s="1"/>
  <c r="E70" i="162" s="1"/>
  <c r="D51" i="162" s="1"/>
  <c r="D66" i="162" s="1"/>
  <c r="C58" i="162" s="1"/>
  <c r="B41" i="162" s="1"/>
  <c r="F48" i="162"/>
  <c r="F20" i="162"/>
  <c r="A4" i="243"/>
  <c r="A2" i="243"/>
  <c r="A1" i="243"/>
  <c r="A4" i="242"/>
  <c r="A2" i="242"/>
  <c r="A1" i="242"/>
  <c r="A4" i="100"/>
  <c r="A2" i="100"/>
  <c r="A1" i="100"/>
  <c r="A4" i="93"/>
  <c r="A2" i="93"/>
  <c r="A1" i="93"/>
  <c r="A4" i="162"/>
  <c r="B4" i="161"/>
  <c r="K27" i="199" l="1"/>
  <c r="B4" i="195"/>
  <c r="B2" i="195"/>
  <c r="B1" i="195"/>
  <c r="F52" i="195"/>
  <c r="F66" i="195" s="1"/>
  <c r="D49" i="195" s="1"/>
  <c r="D63" i="195" s="1"/>
  <c r="C56" i="195" s="1"/>
  <c r="F46" i="195"/>
  <c r="F60" i="195" s="1"/>
  <c r="H49" i="195" s="1"/>
  <c r="H63" i="195" s="1"/>
  <c r="I56" i="195" s="1"/>
  <c r="F26" i="195"/>
  <c r="F39" i="195" s="1"/>
  <c r="G23" i="195" s="1"/>
  <c r="E23" i="195" s="1"/>
  <c r="D36" i="195" s="1"/>
  <c r="D18" i="195" s="1"/>
  <c r="F20" i="195"/>
  <c r="F33" i="195" s="1"/>
  <c r="F13" i="195" s="1"/>
  <c r="H36" i="195" s="1"/>
  <c r="H18" i="195" s="1"/>
  <c r="I28" i="195" s="1"/>
  <c r="J41" i="195" s="1"/>
  <c r="A4" i="151"/>
  <c r="A2" i="151"/>
  <c r="A1" i="151"/>
  <c r="A4" i="150"/>
  <c r="A2" i="150"/>
  <c r="A1" i="150"/>
  <c r="F77" i="151"/>
  <c r="F87" i="151" s="1"/>
  <c r="F55" i="151" s="1"/>
  <c r="H82" i="151" s="1"/>
  <c r="D82" i="151" s="1"/>
  <c r="D60" i="151" s="1"/>
  <c r="C71" i="151" s="1"/>
  <c r="F68" i="151"/>
  <c r="F62" i="151" s="1"/>
  <c r="G65" i="151" s="1"/>
  <c r="E65" i="151" s="1"/>
  <c r="H60" i="151" s="1"/>
  <c r="D42" i="151" s="1"/>
  <c r="I71" i="151" s="1"/>
  <c r="F40" i="151"/>
  <c r="F34" i="151" s="1"/>
  <c r="F47" i="151" s="1"/>
  <c r="G37" i="151" s="1"/>
  <c r="E37" i="151" s="1"/>
  <c r="H42" i="151" s="1"/>
  <c r="D18" i="151" s="1"/>
  <c r="C30" i="151" s="1"/>
  <c r="B51" i="151" s="1"/>
  <c r="F20" i="151"/>
  <c r="F26" i="151" s="1"/>
  <c r="F13" i="151" s="1"/>
  <c r="G23" i="151" s="1"/>
  <c r="E23" i="151" s="1"/>
  <c r="H18" i="151" s="1"/>
  <c r="I30" i="151" s="1"/>
  <c r="J51" i="151" s="1"/>
  <c r="A22" i="145"/>
  <c r="A19" i="145"/>
  <c r="A30" i="145" s="1"/>
  <c r="A16" i="145"/>
  <c r="F39" i="145" s="1"/>
  <c r="A13" i="145"/>
  <c r="A28" i="145" s="1"/>
  <c r="B4" i="145"/>
  <c r="B3" i="145"/>
  <c r="H32" i="145"/>
  <c r="F32" i="145"/>
  <c r="D32" i="145"/>
  <c r="B32" i="145"/>
  <c r="J28" i="145"/>
  <c r="I28" i="145"/>
  <c r="G24" i="145"/>
  <c r="F24" i="145"/>
  <c r="E24" i="145"/>
  <c r="D24" i="145"/>
  <c r="C24" i="145"/>
  <c r="B24" i="145"/>
  <c r="G23" i="145"/>
  <c r="F23" i="145"/>
  <c r="E23" i="145"/>
  <c r="D23" i="145"/>
  <c r="C23" i="145"/>
  <c r="B23" i="145"/>
  <c r="G22" i="145"/>
  <c r="F22" i="145"/>
  <c r="E22" i="145"/>
  <c r="D22" i="145"/>
  <c r="C22" i="145"/>
  <c r="B22" i="145"/>
  <c r="I31" i="145" s="1"/>
  <c r="F40" i="145"/>
  <c r="E21" i="145"/>
  <c r="D21" i="145"/>
  <c r="C21" i="145"/>
  <c r="B21" i="145"/>
  <c r="E20" i="145"/>
  <c r="D20" i="145"/>
  <c r="C20" i="145"/>
  <c r="B20" i="145"/>
  <c r="E19" i="145"/>
  <c r="D19" i="145"/>
  <c r="C19" i="145"/>
  <c r="J30" i="145" s="1"/>
  <c r="B19" i="145"/>
  <c r="I30" i="145" s="1"/>
  <c r="K30" i="145" s="1"/>
  <c r="C18" i="145"/>
  <c r="B18" i="145"/>
  <c r="C17" i="145"/>
  <c r="B17" i="145"/>
  <c r="C16" i="145"/>
  <c r="B16" i="145"/>
  <c r="I29" i="145" s="1"/>
  <c r="B5" i="145"/>
  <c r="A2" i="145"/>
  <c r="A1" i="145"/>
  <c r="E42" i="243"/>
  <c r="E34" i="243"/>
  <c r="D45" i="243" s="1"/>
  <c r="C40" i="243" s="1"/>
  <c r="B29" i="243" s="1"/>
  <c r="E24" i="243"/>
  <c r="E16" i="243"/>
  <c r="F13" i="243" s="1"/>
  <c r="G19" i="243" s="1"/>
  <c r="E44" i="242"/>
  <c r="F48" i="242" s="1"/>
  <c r="F36" i="242" s="1"/>
  <c r="D16" i="242" s="1"/>
  <c r="G22" i="242" s="1"/>
  <c r="C22" i="242" s="1"/>
  <c r="B32" i="242" s="1"/>
  <c r="E20" i="242"/>
  <c r="F16" i="242" s="1"/>
  <c r="F28" i="242" s="1"/>
  <c r="D48" i="242" s="1"/>
  <c r="G42" i="242" s="1"/>
  <c r="C42" i="242" s="1"/>
  <c r="H32" i="242" s="1"/>
  <c r="F77" i="100"/>
  <c r="F87" i="100" s="1"/>
  <c r="F55" i="100" s="1"/>
  <c r="H82" i="100" s="1"/>
  <c r="D82" i="100" s="1"/>
  <c r="D60" i="100" s="1"/>
  <c r="C71" i="100" s="1"/>
  <c r="F68" i="100"/>
  <c r="F62" i="100" s="1"/>
  <c r="G65" i="100" s="1"/>
  <c r="E65" i="100" s="1"/>
  <c r="H60" i="100" s="1"/>
  <c r="D42" i="100" s="1"/>
  <c r="I71" i="100" s="1"/>
  <c r="F40" i="100"/>
  <c r="F34" i="100" s="1"/>
  <c r="F47" i="100" s="1"/>
  <c r="G37" i="100" s="1"/>
  <c r="E37" i="100" s="1"/>
  <c r="H42" i="100" s="1"/>
  <c r="D18" i="100" s="1"/>
  <c r="C30" i="100" s="1"/>
  <c r="B51" i="100" s="1"/>
  <c r="F20" i="100"/>
  <c r="F26" i="100" s="1"/>
  <c r="F13" i="100" s="1"/>
  <c r="G23" i="100" s="1"/>
  <c r="E23" i="100" s="1"/>
  <c r="H18" i="100" s="1"/>
  <c r="I30" i="100" s="1"/>
  <c r="J51" i="100" s="1"/>
  <c r="F77" i="93"/>
  <c r="F87" i="93" s="1"/>
  <c r="F55" i="93" s="1"/>
  <c r="H82" i="93" s="1"/>
  <c r="D82" i="93" s="1"/>
  <c r="D60" i="93" s="1"/>
  <c r="C71" i="93" s="1"/>
  <c r="F68" i="93"/>
  <c r="F62" i="93" s="1"/>
  <c r="G65" i="93" s="1"/>
  <c r="E65" i="93" s="1"/>
  <c r="H60" i="93" s="1"/>
  <c r="D42" i="93" s="1"/>
  <c r="I71" i="93" s="1"/>
  <c r="F40" i="93"/>
  <c r="F34" i="93" s="1"/>
  <c r="F47" i="93" s="1"/>
  <c r="G37" i="93" s="1"/>
  <c r="E37" i="93" s="1"/>
  <c r="H42" i="93" s="1"/>
  <c r="D18" i="93" s="1"/>
  <c r="C30" i="93" s="1"/>
  <c r="B51" i="93" s="1"/>
  <c r="F20" i="93"/>
  <c r="F26" i="93" s="1"/>
  <c r="F13" i="93" s="1"/>
  <c r="G23" i="93" s="1"/>
  <c r="E23" i="93" s="1"/>
  <c r="H18" i="93" s="1"/>
  <c r="I30" i="93" s="1"/>
  <c r="J51" i="93" s="1"/>
  <c r="F26" i="162"/>
  <c r="F13" i="162" s="1"/>
  <c r="G23" i="162" s="1"/>
  <c r="H18" i="162" s="1"/>
  <c r="I28" i="162" s="1"/>
  <c r="I57" i="162" s="1"/>
  <c r="J41" i="162" s="1"/>
  <c r="A2" i="162"/>
  <c r="A1" i="162"/>
  <c r="F66" i="161"/>
  <c r="F75" i="161" s="1"/>
  <c r="F85" i="161" s="1"/>
  <c r="H80" i="161" s="1"/>
  <c r="D80" i="161" s="1"/>
  <c r="F60" i="161"/>
  <c r="F53" i="161" s="1"/>
  <c r="H58" i="161" s="1"/>
  <c r="I69" i="161" s="1"/>
  <c r="F26" i="161"/>
  <c r="F35" i="161" s="1"/>
  <c r="F45" i="161" s="1"/>
  <c r="H40" i="161" s="1"/>
  <c r="D40" i="161" s="1"/>
  <c r="F20" i="161"/>
  <c r="F13" i="161" s="1"/>
  <c r="B2" i="161"/>
  <c r="B1" i="161"/>
  <c r="B4" i="194"/>
  <c r="B2" i="194"/>
  <c r="B1" i="194"/>
  <c r="F66" i="194"/>
  <c r="F75" i="194" s="1"/>
  <c r="F85" i="194" s="1"/>
  <c r="H80" i="194" s="1"/>
  <c r="D80" i="194" s="1"/>
  <c r="F60" i="194"/>
  <c r="F53" i="194" s="1"/>
  <c r="F26" i="194"/>
  <c r="F35" i="194" s="1"/>
  <c r="F45" i="194" s="1"/>
  <c r="H40" i="194" s="1"/>
  <c r="D40" i="194" s="1"/>
  <c r="F20" i="194"/>
  <c r="F13" i="194" s="1"/>
  <c r="F77" i="150"/>
  <c r="F87" i="150"/>
  <c r="F55" i="150" s="1"/>
  <c r="H82" i="150" s="1"/>
  <c r="D82" i="150" s="1"/>
  <c r="D60" i="150" s="1"/>
  <c r="C71" i="150" s="1"/>
  <c r="F68" i="150"/>
  <c r="F62" i="150" s="1"/>
  <c r="G65" i="150" s="1"/>
  <c r="E65" i="150" s="1"/>
  <c r="H60" i="150" s="1"/>
  <c r="D42" i="150" s="1"/>
  <c r="I71" i="150" s="1"/>
  <c r="F40" i="150"/>
  <c r="F34" i="150" s="1"/>
  <c r="F47" i="150" s="1"/>
  <c r="G37" i="150" s="1"/>
  <c r="E37" i="150" s="1"/>
  <c r="H42" i="150" s="1"/>
  <c r="D18" i="150" s="1"/>
  <c r="C30" i="150" s="1"/>
  <c r="B51" i="150" s="1"/>
  <c r="F20" i="150"/>
  <c r="F26" i="150"/>
  <c r="F13" i="150" s="1"/>
  <c r="G23" i="150" s="1"/>
  <c r="E23" i="150" s="1"/>
  <c r="H18" i="150" s="1"/>
  <c r="I30" i="150" s="1"/>
  <c r="J51" i="150" s="1"/>
  <c r="A22" i="238"/>
  <c r="A31" i="238" s="1"/>
  <c r="A19" i="238"/>
  <c r="A16" i="238"/>
  <c r="F39" i="238" s="1"/>
  <c r="A13" i="238"/>
  <c r="A28" i="238" s="1"/>
  <c r="B5" i="238"/>
  <c r="B4" i="238"/>
  <c r="B3" i="238"/>
  <c r="H32" i="238"/>
  <c r="F32" i="238"/>
  <c r="D32" i="238"/>
  <c r="B32" i="238"/>
  <c r="J28" i="238"/>
  <c r="I28" i="238"/>
  <c r="G24" i="238"/>
  <c r="F24" i="238"/>
  <c r="E24" i="238"/>
  <c r="D24" i="238"/>
  <c r="C24" i="238"/>
  <c r="B24" i="238"/>
  <c r="G23" i="238"/>
  <c r="F23" i="238"/>
  <c r="E23" i="238"/>
  <c r="D23" i="238"/>
  <c r="C23" i="238"/>
  <c r="B23" i="238"/>
  <c r="G22" i="238"/>
  <c r="F22" i="238"/>
  <c r="E22" i="238"/>
  <c r="D22" i="238"/>
  <c r="C22" i="238"/>
  <c r="J31" i="238"/>
  <c r="B22" i="238"/>
  <c r="I31" i="238" s="1"/>
  <c r="K31" i="238" s="1"/>
  <c r="E21" i="238"/>
  <c r="D21" i="238"/>
  <c r="C21" i="238"/>
  <c r="B21" i="238"/>
  <c r="E20" i="238"/>
  <c r="D20" i="238"/>
  <c r="C20" i="238"/>
  <c r="B20" i="238"/>
  <c r="E19" i="238"/>
  <c r="D19" i="238"/>
  <c r="C19" i="238"/>
  <c r="J30" i="238" s="1"/>
  <c r="B19" i="238"/>
  <c r="I30" i="238" s="1"/>
  <c r="K30" i="238" s="1"/>
  <c r="A30" i="238"/>
  <c r="D35" i="238" s="1"/>
  <c r="C18" i="238"/>
  <c r="B18" i="238"/>
  <c r="C17" i="238"/>
  <c r="B17" i="238"/>
  <c r="C16" i="238"/>
  <c r="J29" i="238" s="1"/>
  <c r="B16" i="238"/>
  <c r="I29" i="238" s="1"/>
  <c r="K29" i="238" s="1"/>
  <c r="A2" i="238"/>
  <c r="A1" i="238"/>
  <c r="A22" i="11"/>
  <c r="H12" i="11" s="1"/>
  <c r="A19" i="11"/>
  <c r="A30" i="11" s="1"/>
  <c r="A16" i="11"/>
  <c r="A13" i="11"/>
  <c r="B4" i="11"/>
  <c r="B3" i="11"/>
  <c r="H32" i="11"/>
  <c r="F32" i="11"/>
  <c r="D32" i="11"/>
  <c r="B32" i="11"/>
  <c r="J28" i="11"/>
  <c r="I28" i="11"/>
  <c r="G24" i="11"/>
  <c r="F24" i="11"/>
  <c r="E24" i="11"/>
  <c r="D24" i="11"/>
  <c r="C24" i="11"/>
  <c r="B24" i="11"/>
  <c r="G23" i="11"/>
  <c r="F23" i="11"/>
  <c r="E23" i="11"/>
  <c r="D23" i="11"/>
  <c r="C23" i="11"/>
  <c r="B23" i="11"/>
  <c r="G22" i="11"/>
  <c r="F22" i="11"/>
  <c r="E22" i="11"/>
  <c r="D22" i="11"/>
  <c r="C22" i="11"/>
  <c r="J31" i="11" s="1"/>
  <c r="B22" i="11"/>
  <c r="I31" i="11" s="1"/>
  <c r="K31" i="11" s="1"/>
  <c r="E21" i="11"/>
  <c r="D21" i="11"/>
  <c r="C21" i="11"/>
  <c r="B21" i="11"/>
  <c r="E20" i="11"/>
  <c r="D20" i="11"/>
  <c r="C20" i="11"/>
  <c r="B20" i="11"/>
  <c r="E19" i="11"/>
  <c r="D19" i="11"/>
  <c r="C19" i="11"/>
  <c r="J30" i="11" s="1"/>
  <c r="B19" i="11"/>
  <c r="I30" i="11" s="1"/>
  <c r="K30" i="11" s="1"/>
  <c r="C18" i="11"/>
  <c r="B18" i="11"/>
  <c r="C17" i="11"/>
  <c r="B17" i="11"/>
  <c r="C16" i="11"/>
  <c r="J29" i="11" s="1"/>
  <c r="J32" i="11" s="1"/>
  <c r="B16" i="11"/>
  <c r="I29" i="11" s="1"/>
  <c r="F35" i="11"/>
  <c r="A28" i="11"/>
  <c r="B5" i="11"/>
  <c r="A2" i="11"/>
  <c r="A1" i="11"/>
  <c r="A22" i="106"/>
  <c r="H12" i="106" s="1"/>
  <c r="A19" i="106"/>
  <c r="F12" i="106" s="1"/>
  <c r="A16" i="106"/>
  <c r="F39" i="106" s="1"/>
  <c r="A13" i="106"/>
  <c r="B40" i="106" s="1"/>
  <c r="B5" i="106"/>
  <c r="B4" i="106"/>
  <c r="B3" i="106"/>
  <c r="H32" i="106"/>
  <c r="F32" i="106"/>
  <c r="D32" i="106"/>
  <c r="B32" i="106"/>
  <c r="J28" i="106"/>
  <c r="I28" i="106"/>
  <c r="G24" i="106"/>
  <c r="F24" i="106"/>
  <c r="E24" i="106"/>
  <c r="D24" i="106"/>
  <c r="C24" i="106"/>
  <c r="B24" i="106"/>
  <c r="G23" i="106"/>
  <c r="F23" i="106"/>
  <c r="E23" i="106"/>
  <c r="D23" i="106"/>
  <c r="C23" i="106"/>
  <c r="B23" i="106"/>
  <c r="G22" i="106"/>
  <c r="F22" i="106"/>
  <c r="E22" i="106"/>
  <c r="J31" i="106" s="1"/>
  <c r="D22" i="106"/>
  <c r="C22" i="106"/>
  <c r="B22" i="106"/>
  <c r="I31" i="106" s="1"/>
  <c r="E21" i="106"/>
  <c r="D21" i="106"/>
  <c r="C21" i="106"/>
  <c r="B21" i="106"/>
  <c r="E20" i="106"/>
  <c r="D20" i="106"/>
  <c r="C20" i="106"/>
  <c r="B20" i="106"/>
  <c r="E19" i="106"/>
  <c r="J30" i="106" s="1"/>
  <c r="D19" i="106"/>
  <c r="C19" i="106"/>
  <c r="B19" i="106"/>
  <c r="I30" i="106" s="1"/>
  <c r="C18" i="106"/>
  <c r="B18" i="106"/>
  <c r="C17" i="106"/>
  <c r="B17" i="106"/>
  <c r="C16" i="106"/>
  <c r="J29" i="106" s="1"/>
  <c r="B16" i="106"/>
  <c r="I29" i="106" s="1"/>
  <c r="A2" i="106"/>
  <c r="A1" i="106"/>
  <c r="A22" i="159"/>
  <c r="F40" i="159" s="1"/>
  <c r="A19" i="159"/>
  <c r="A30" i="159" s="1"/>
  <c r="A16" i="159"/>
  <c r="F39" i="159" s="1"/>
  <c r="A13" i="159"/>
  <c r="A28" i="159" s="1"/>
  <c r="B4" i="159"/>
  <c r="B3" i="159"/>
  <c r="H32" i="159"/>
  <c r="F32" i="159"/>
  <c r="D32" i="159"/>
  <c r="B32" i="159"/>
  <c r="J28" i="159"/>
  <c r="I28" i="159"/>
  <c r="G24" i="159"/>
  <c r="F24" i="159"/>
  <c r="E24" i="159"/>
  <c r="D24" i="159"/>
  <c r="C24" i="159"/>
  <c r="B24" i="159"/>
  <c r="I31" i="159" s="1"/>
  <c r="G23" i="159"/>
  <c r="F23" i="159"/>
  <c r="E23" i="159"/>
  <c r="D23" i="159"/>
  <c r="C23" i="159"/>
  <c r="B23" i="159"/>
  <c r="G22" i="159"/>
  <c r="F22" i="159"/>
  <c r="E22" i="159"/>
  <c r="D22" i="159"/>
  <c r="C22" i="159"/>
  <c r="J31" i="159" s="1"/>
  <c r="B22" i="159"/>
  <c r="E21" i="159"/>
  <c r="D21" i="159"/>
  <c r="C21" i="159"/>
  <c r="B21" i="159"/>
  <c r="E20" i="159"/>
  <c r="D20" i="159"/>
  <c r="C20" i="159"/>
  <c r="B20" i="159"/>
  <c r="E19" i="159"/>
  <c r="D19" i="159"/>
  <c r="C19" i="159"/>
  <c r="J30" i="159" s="1"/>
  <c r="B19" i="159"/>
  <c r="I30" i="159"/>
  <c r="C18" i="159"/>
  <c r="B18" i="159"/>
  <c r="C17" i="159"/>
  <c r="J29" i="159" s="1"/>
  <c r="J32" i="159" s="1"/>
  <c r="B17" i="159"/>
  <c r="C16" i="159"/>
  <c r="B16" i="159"/>
  <c r="I29" i="159" s="1"/>
  <c r="B5" i="159"/>
  <c r="A2" i="159"/>
  <c r="A1" i="159"/>
  <c r="A22" i="255"/>
  <c r="D36" i="255" s="1"/>
  <c r="A19" i="255"/>
  <c r="A30" i="255" s="1"/>
  <c r="A16" i="255"/>
  <c r="F39" i="255" s="1"/>
  <c r="A13" i="255"/>
  <c r="A28" i="255" s="1"/>
  <c r="B4" i="255"/>
  <c r="B3" i="255"/>
  <c r="H32" i="255"/>
  <c r="F32" i="255"/>
  <c r="D32" i="255"/>
  <c r="B32" i="255"/>
  <c r="J28" i="255"/>
  <c r="J32" i="255"/>
  <c r="I28" i="255"/>
  <c r="G24" i="255"/>
  <c r="F24" i="255"/>
  <c r="E24" i="255"/>
  <c r="D24" i="255"/>
  <c r="C24" i="255"/>
  <c r="B24" i="255"/>
  <c r="G23" i="255"/>
  <c r="F23" i="255"/>
  <c r="E23" i="255"/>
  <c r="D23" i="255"/>
  <c r="C23" i="255"/>
  <c r="B23" i="255"/>
  <c r="G22" i="255"/>
  <c r="F22" i="255"/>
  <c r="E22" i="255"/>
  <c r="D22" i="255"/>
  <c r="C22" i="255"/>
  <c r="J31" i="255" s="1"/>
  <c r="B22" i="255"/>
  <c r="I31" i="255" s="1"/>
  <c r="E21" i="255"/>
  <c r="D21" i="255"/>
  <c r="C21" i="255"/>
  <c r="B21" i="255"/>
  <c r="E20" i="255"/>
  <c r="D20" i="255"/>
  <c r="C20" i="255"/>
  <c r="B20" i="255"/>
  <c r="E19" i="255"/>
  <c r="D19" i="255"/>
  <c r="C19" i="255"/>
  <c r="J30" i="255" s="1"/>
  <c r="B19" i="255"/>
  <c r="I30" i="255" s="1"/>
  <c r="C18" i="255"/>
  <c r="B18" i="255"/>
  <c r="C17" i="255"/>
  <c r="B17" i="255"/>
  <c r="C16" i="255"/>
  <c r="J29" i="255"/>
  <c r="B16" i="255"/>
  <c r="I29" i="255"/>
  <c r="K29" i="255" s="1"/>
  <c r="B5" i="255"/>
  <c r="A2" i="255"/>
  <c r="A1" i="255"/>
  <c r="A19" i="158"/>
  <c r="F33" i="158" s="1"/>
  <c r="A16" i="158"/>
  <c r="D33" i="158" s="1"/>
  <c r="A13" i="158"/>
  <c r="B31" i="158" s="1"/>
  <c r="B5" i="158"/>
  <c r="B4" i="158"/>
  <c r="B3" i="158"/>
  <c r="H28" i="158"/>
  <c r="F28" i="158"/>
  <c r="D28" i="158"/>
  <c r="B28" i="158"/>
  <c r="J25" i="158"/>
  <c r="I25" i="158"/>
  <c r="K25" i="158" s="1"/>
  <c r="E21" i="158"/>
  <c r="D21" i="158"/>
  <c r="C21" i="158"/>
  <c r="B21" i="158"/>
  <c r="E20" i="158"/>
  <c r="D20" i="158"/>
  <c r="C20" i="158"/>
  <c r="B20" i="158"/>
  <c r="E19" i="158"/>
  <c r="D19" i="158"/>
  <c r="C19" i="158"/>
  <c r="J27" i="158" s="1"/>
  <c r="B19" i="158"/>
  <c r="I27" i="158" s="1"/>
  <c r="C18" i="158"/>
  <c r="B18" i="158"/>
  <c r="C17" i="158"/>
  <c r="B17" i="158"/>
  <c r="C16" i="158"/>
  <c r="J26" i="158" s="1"/>
  <c r="B16" i="158"/>
  <c r="I26" i="158" s="1"/>
  <c r="A2" i="158"/>
  <c r="A1" i="158"/>
  <c r="A22" i="253"/>
  <c r="A31" i="253" s="1"/>
  <c r="A19" i="253"/>
  <c r="F12" i="253" s="1"/>
  <c r="A16" i="253"/>
  <c r="F39" i="253" s="1"/>
  <c r="A13" i="253"/>
  <c r="F36" i="253" s="1"/>
  <c r="B5" i="253"/>
  <c r="B4" i="253"/>
  <c r="B3" i="253"/>
  <c r="H32" i="253"/>
  <c r="F32" i="253"/>
  <c r="D32" i="253"/>
  <c r="B32" i="253"/>
  <c r="J28" i="253"/>
  <c r="J32" i="253" s="1"/>
  <c r="I28" i="253"/>
  <c r="G24" i="253"/>
  <c r="F24" i="253"/>
  <c r="E24" i="253"/>
  <c r="D24" i="253"/>
  <c r="C24" i="253"/>
  <c r="B24" i="253"/>
  <c r="I31" i="253" s="1"/>
  <c r="K31" i="253" s="1"/>
  <c r="G23" i="253"/>
  <c r="F23" i="253"/>
  <c r="E23" i="253"/>
  <c r="D23" i="253"/>
  <c r="C23" i="253"/>
  <c r="B23" i="253"/>
  <c r="G22" i="253"/>
  <c r="F22" i="253"/>
  <c r="E22" i="253"/>
  <c r="D22" i="253"/>
  <c r="C22" i="253"/>
  <c r="J31" i="253"/>
  <c r="B22" i="253"/>
  <c r="E21" i="253"/>
  <c r="D21" i="253"/>
  <c r="C21" i="253"/>
  <c r="B21" i="253"/>
  <c r="E20" i="253"/>
  <c r="D20" i="253"/>
  <c r="C20" i="253"/>
  <c r="B20" i="253"/>
  <c r="E19" i="253"/>
  <c r="D19" i="253"/>
  <c r="C19" i="253"/>
  <c r="J30" i="253" s="1"/>
  <c r="B19" i="253"/>
  <c r="I30" i="253" s="1"/>
  <c r="C18" i="253"/>
  <c r="B18" i="253"/>
  <c r="I29" i="253" s="1"/>
  <c r="K29" i="253" s="1"/>
  <c r="C17" i="253"/>
  <c r="B17" i="253"/>
  <c r="C16" i="253"/>
  <c r="J29" i="253"/>
  <c r="B16" i="253"/>
  <c r="A2" i="253"/>
  <c r="A1" i="253"/>
  <c r="A19" i="198"/>
  <c r="F12" i="198" s="1"/>
  <c r="A16" i="198"/>
  <c r="F31" i="198" s="1"/>
  <c r="A13" i="198"/>
  <c r="B33" i="198" s="1"/>
  <c r="B5" i="198"/>
  <c r="B4" i="198"/>
  <c r="B3" i="198"/>
  <c r="A26" i="198"/>
  <c r="H28" i="198"/>
  <c r="F28" i="198"/>
  <c r="D28" i="198"/>
  <c r="B28" i="198"/>
  <c r="J25" i="198"/>
  <c r="J28" i="198"/>
  <c r="I25" i="198"/>
  <c r="K25" i="198" s="1"/>
  <c r="E21" i="198"/>
  <c r="D21" i="198"/>
  <c r="C21" i="198"/>
  <c r="B21" i="198"/>
  <c r="E20" i="198"/>
  <c r="D20" i="198"/>
  <c r="C20" i="198"/>
  <c r="B20" i="198"/>
  <c r="E19" i="198"/>
  <c r="D19" i="198"/>
  <c r="C19" i="198"/>
  <c r="J27" i="198" s="1"/>
  <c r="B19" i="198"/>
  <c r="I27" i="198" s="1"/>
  <c r="K27" i="198" s="1"/>
  <c r="C18" i="198"/>
  <c r="B18" i="198"/>
  <c r="C17" i="198"/>
  <c r="B17" i="198"/>
  <c r="C16" i="198"/>
  <c r="J26" i="198"/>
  <c r="B16" i="198"/>
  <c r="I26" i="198"/>
  <c r="K26" i="198" s="1"/>
  <c r="A2" i="198"/>
  <c r="A1" i="198"/>
  <c r="A22" i="252"/>
  <c r="A31" i="252" s="1"/>
  <c r="A19" i="252"/>
  <c r="F12" i="252" s="1"/>
  <c r="A16" i="252"/>
  <c r="F39" i="252" s="1"/>
  <c r="A13" i="252"/>
  <c r="B40" i="252" s="1"/>
  <c r="B4" i="252"/>
  <c r="B3" i="252"/>
  <c r="H32" i="252"/>
  <c r="F32" i="252"/>
  <c r="D32" i="252"/>
  <c r="B32" i="252"/>
  <c r="J28" i="252"/>
  <c r="I28" i="252"/>
  <c r="K28" i="252"/>
  <c r="G24" i="252"/>
  <c r="F24" i="252"/>
  <c r="E24" i="252"/>
  <c r="D24" i="252"/>
  <c r="C24" i="252"/>
  <c r="B24" i="252"/>
  <c r="G23" i="252"/>
  <c r="F23" i="252"/>
  <c r="E23" i="252"/>
  <c r="D23" i="252"/>
  <c r="C23" i="252"/>
  <c r="B23" i="252"/>
  <c r="G22" i="252"/>
  <c r="F22" i="252"/>
  <c r="E22" i="252"/>
  <c r="D22" i="252"/>
  <c r="C22" i="252"/>
  <c r="J31" i="252"/>
  <c r="B22" i="252"/>
  <c r="I31" i="252"/>
  <c r="E21" i="252"/>
  <c r="D21" i="252"/>
  <c r="C21" i="252"/>
  <c r="B21" i="252"/>
  <c r="E20" i="252"/>
  <c r="D20" i="252"/>
  <c r="C20" i="252"/>
  <c r="B20" i="252"/>
  <c r="I30" i="252" s="1"/>
  <c r="E19" i="252"/>
  <c r="D19" i="252"/>
  <c r="C19" i="252"/>
  <c r="J30" i="252"/>
  <c r="B19" i="252"/>
  <c r="C18" i="252"/>
  <c r="B18" i="252"/>
  <c r="I29" i="252" s="1"/>
  <c r="C17" i="252"/>
  <c r="B17" i="252"/>
  <c r="C16" i="252"/>
  <c r="J29" i="252"/>
  <c r="B16" i="252"/>
  <c r="B5" i="252"/>
  <c r="A2" i="252"/>
  <c r="A1" i="252"/>
  <c r="A22" i="203"/>
  <c r="H12" i="203" s="1"/>
  <c r="A19" i="203"/>
  <c r="A30" i="203" s="1"/>
  <c r="D35" i="203" s="1"/>
  <c r="A16" i="203"/>
  <c r="F35" i="203" s="1"/>
  <c r="A13" i="203"/>
  <c r="A28" i="203" s="1"/>
  <c r="B4" i="203"/>
  <c r="B3" i="203"/>
  <c r="H32" i="203"/>
  <c r="F32" i="203"/>
  <c r="D32" i="203"/>
  <c r="B32" i="203"/>
  <c r="J28" i="203"/>
  <c r="I28" i="203"/>
  <c r="G24" i="203"/>
  <c r="F24" i="203"/>
  <c r="E24" i="203"/>
  <c r="D24" i="203"/>
  <c r="C24" i="203"/>
  <c r="B24" i="203"/>
  <c r="G23" i="203"/>
  <c r="F23" i="203"/>
  <c r="E23" i="203"/>
  <c r="D23" i="203"/>
  <c r="C23" i="203"/>
  <c r="B23" i="203"/>
  <c r="G22" i="203"/>
  <c r="F22" i="203"/>
  <c r="E22" i="203"/>
  <c r="D22" i="203"/>
  <c r="C22" i="203"/>
  <c r="J31" i="203" s="1"/>
  <c r="B22" i="203"/>
  <c r="I31" i="203" s="1"/>
  <c r="E21" i="203"/>
  <c r="D21" i="203"/>
  <c r="C21" i="203"/>
  <c r="B21" i="203"/>
  <c r="E20" i="203"/>
  <c r="D20" i="203"/>
  <c r="C20" i="203"/>
  <c r="B20" i="203"/>
  <c r="E19" i="203"/>
  <c r="D19" i="203"/>
  <c r="C19" i="203"/>
  <c r="J30" i="203" s="1"/>
  <c r="B19" i="203"/>
  <c r="I30" i="203" s="1"/>
  <c r="C18" i="203"/>
  <c r="B18" i="203"/>
  <c r="C17" i="203"/>
  <c r="B17" i="203"/>
  <c r="C16" i="203"/>
  <c r="J29" i="203" s="1"/>
  <c r="B16" i="203"/>
  <c r="I29" i="203" s="1"/>
  <c r="B5" i="203"/>
  <c r="A2" i="203"/>
  <c r="A1" i="203"/>
  <c r="A22" i="197"/>
  <c r="F40" i="197" s="1"/>
  <c r="A19" i="197"/>
  <c r="F12" i="197" s="1"/>
  <c r="A16" i="197"/>
  <c r="F39" i="197" s="1"/>
  <c r="A13" i="197"/>
  <c r="B40" i="197" s="1"/>
  <c r="B4" i="197"/>
  <c r="B3" i="197"/>
  <c r="H32" i="197"/>
  <c r="F32" i="197"/>
  <c r="D32" i="197"/>
  <c r="B32" i="197"/>
  <c r="J28" i="197"/>
  <c r="I28" i="197"/>
  <c r="G24" i="197"/>
  <c r="F24" i="197"/>
  <c r="E24" i="197"/>
  <c r="D24" i="197"/>
  <c r="C24" i="197"/>
  <c r="B24" i="197"/>
  <c r="I31" i="197" s="1"/>
  <c r="G23" i="197"/>
  <c r="F23" i="197"/>
  <c r="E23" i="197"/>
  <c r="D23" i="197"/>
  <c r="C23" i="197"/>
  <c r="B23" i="197"/>
  <c r="G22" i="197"/>
  <c r="F22" i="197"/>
  <c r="E22" i="197"/>
  <c r="D22" i="197"/>
  <c r="C22" i="197"/>
  <c r="J31" i="197" s="1"/>
  <c r="B22" i="197"/>
  <c r="E21" i="197"/>
  <c r="D21" i="197"/>
  <c r="C21" i="197"/>
  <c r="B21" i="197"/>
  <c r="E20" i="197"/>
  <c r="D20" i="197"/>
  <c r="C20" i="197"/>
  <c r="B20" i="197"/>
  <c r="E19" i="197"/>
  <c r="D19" i="197"/>
  <c r="C19" i="197"/>
  <c r="J30" i="197"/>
  <c r="B19" i="197"/>
  <c r="I30" i="197"/>
  <c r="K30" i="197" s="1"/>
  <c r="C18" i="197"/>
  <c r="B18" i="197"/>
  <c r="C17" i="197"/>
  <c r="B17" i="197"/>
  <c r="C16" i="197"/>
  <c r="J29" i="197" s="1"/>
  <c r="J32" i="197" s="1"/>
  <c r="B16" i="197"/>
  <c r="I29" i="197"/>
  <c r="K29" i="197" s="1"/>
  <c r="B5" i="197"/>
  <c r="A2" i="197"/>
  <c r="A1" i="197"/>
  <c r="A22" i="251"/>
  <c r="F40" i="251" s="1"/>
  <c r="A19" i="251"/>
  <c r="A30" i="251" s="1"/>
  <c r="A16" i="251"/>
  <c r="F35" i="251" s="1"/>
  <c r="A13" i="251"/>
  <c r="B40" i="251" s="1"/>
  <c r="B5" i="251"/>
  <c r="B4" i="251"/>
  <c r="B3" i="251"/>
  <c r="H32" i="251"/>
  <c r="F32" i="251"/>
  <c r="D32" i="251"/>
  <c r="B32" i="251"/>
  <c r="J28" i="251"/>
  <c r="I28" i="251"/>
  <c r="G24" i="251"/>
  <c r="F24" i="251"/>
  <c r="E24" i="251"/>
  <c r="D24" i="251"/>
  <c r="I31" i="251" s="1"/>
  <c r="C24" i="251"/>
  <c r="B24" i="251"/>
  <c r="G23" i="251"/>
  <c r="F23" i="251"/>
  <c r="E23" i="251"/>
  <c r="D23" i="251"/>
  <c r="C23" i="251"/>
  <c r="B23" i="251"/>
  <c r="G22" i="251"/>
  <c r="F22" i="251"/>
  <c r="E22" i="251"/>
  <c r="J31" i="251" s="1"/>
  <c r="D22" i="251"/>
  <c r="C22" i="251"/>
  <c r="B22" i="251"/>
  <c r="E21" i="251"/>
  <c r="D21" i="251"/>
  <c r="C21" i="251"/>
  <c r="B21" i="251"/>
  <c r="E20" i="251"/>
  <c r="D20" i="251"/>
  <c r="C20" i="251"/>
  <c r="B20" i="251"/>
  <c r="E19" i="251"/>
  <c r="D19" i="251"/>
  <c r="C19" i="251"/>
  <c r="J30" i="251" s="1"/>
  <c r="B19" i="251"/>
  <c r="I30" i="251" s="1"/>
  <c r="C18" i="251"/>
  <c r="B18" i="251"/>
  <c r="C17" i="251"/>
  <c r="J29" i="251"/>
  <c r="J32" i="251" s="1"/>
  <c r="B17" i="251"/>
  <c r="C16" i="251"/>
  <c r="B16" i="251"/>
  <c r="I29" i="251" s="1"/>
  <c r="I32" i="251" s="1"/>
  <c r="A2" i="251"/>
  <c r="A1" i="251"/>
  <c r="A19" i="237"/>
  <c r="D31" i="237" s="1"/>
  <c r="A16" i="237"/>
  <c r="D33" i="237" s="1"/>
  <c r="A13" i="237"/>
  <c r="B12" i="237" s="1"/>
  <c r="B5" i="237"/>
  <c r="B4" i="237"/>
  <c r="B3" i="237"/>
  <c r="H28" i="237"/>
  <c r="F28" i="237"/>
  <c r="D28" i="237"/>
  <c r="B28" i="237"/>
  <c r="J25" i="237"/>
  <c r="J28" i="237" s="1"/>
  <c r="I25" i="237"/>
  <c r="K25" i="237" s="1"/>
  <c r="E21" i="237"/>
  <c r="D21" i="237"/>
  <c r="C21" i="237"/>
  <c r="B21" i="237"/>
  <c r="E20" i="237"/>
  <c r="D20" i="237"/>
  <c r="C20" i="237"/>
  <c r="B20" i="237"/>
  <c r="E19" i="237"/>
  <c r="D19" i="237"/>
  <c r="C19" i="237"/>
  <c r="J27" i="237" s="1"/>
  <c r="B19" i="237"/>
  <c r="I27" i="237" s="1"/>
  <c r="C18" i="237"/>
  <c r="B18" i="237"/>
  <c r="C17" i="237"/>
  <c r="B17" i="237"/>
  <c r="C16" i="237"/>
  <c r="J26" i="237"/>
  <c r="B16" i="237"/>
  <c r="I26" i="237" s="1"/>
  <c r="A2" i="237"/>
  <c r="A1" i="237"/>
  <c r="A22" i="206"/>
  <c r="A31" i="206" s="1"/>
  <c r="A19" i="206"/>
  <c r="F12" i="206" s="1"/>
  <c r="A16" i="206"/>
  <c r="A29" i="206" s="1"/>
  <c r="A13" i="206"/>
  <c r="F36" i="206" s="1"/>
  <c r="B4" i="206"/>
  <c r="B3" i="206"/>
  <c r="H32" i="206"/>
  <c r="F32" i="206"/>
  <c r="D32" i="206"/>
  <c r="B32" i="206"/>
  <c r="J28" i="206"/>
  <c r="J32" i="206" s="1"/>
  <c r="I28" i="206"/>
  <c r="G24" i="206"/>
  <c r="F24" i="206"/>
  <c r="E24" i="206"/>
  <c r="D24" i="206"/>
  <c r="C24" i="206"/>
  <c r="B24" i="206"/>
  <c r="I31" i="206" s="1"/>
  <c r="G23" i="206"/>
  <c r="F23" i="206"/>
  <c r="E23" i="206"/>
  <c r="D23" i="206"/>
  <c r="C23" i="206"/>
  <c r="B23" i="206"/>
  <c r="G22" i="206"/>
  <c r="F22" i="206"/>
  <c r="E22" i="206"/>
  <c r="D22" i="206"/>
  <c r="C22" i="206"/>
  <c r="J31" i="206" s="1"/>
  <c r="B22" i="206"/>
  <c r="E21" i="206"/>
  <c r="D21" i="206"/>
  <c r="C21" i="206"/>
  <c r="B21" i="206"/>
  <c r="E20" i="206"/>
  <c r="D20" i="206"/>
  <c r="C20" i="206"/>
  <c r="B20" i="206"/>
  <c r="E19" i="206"/>
  <c r="D19" i="206"/>
  <c r="C19" i="206"/>
  <c r="J30" i="206" s="1"/>
  <c r="B19" i="206"/>
  <c r="I30" i="206" s="1"/>
  <c r="K30" i="206" s="1"/>
  <c r="C18" i="206"/>
  <c r="B18" i="206"/>
  <c r="C17" i="206"/>
  <c r="J29" i="206"/>
  <c r="B17" i="206"/>
  <c r="C16" i="206"/>
  <c r="B16" i="206"/>
  <c r="I29" i="206" s="1"/>
  <c r="I32" i="206" s="1"/>
  <c r="B5" i="206"/>
  <c r="A2" i="206"/>
  <c r="A1" i="206"/>
  <c r="A22" i="249"/>
  <c r="A31" i="249" s="1"/>
  <c r="A19" i="249"/>
  <c r="A30" i="249"/>
  <c r="D38" i="249" s="1"/>
  <c r="A16" i="249"/>
  <c r="D12" i="249" s="1"/>
  <c r="A13" i="249"/>
  <c r="B12" i="249" s="1"/>
  <c r="B4" i="249"/>
  <c r="B3" i="249"/>
  <c r="H32" i="249"/>
  <c r="F32" i="249"/>
  <c r="D32" i="249"/>
  <c r="B32" i="249"/>
  <c r="I29" i="249"/>
  <c r="J28" i="249"/>
  <c r="I28" i="249"/>
  <c r="I32" i="249" s="1"/>
  <c r="G24" i="249"/>
  <c r="F24" i="249"/>
  <c r="E24" i="249"/>
  <c r="D24" i="249"/>
  <c r="C24" i="249"/>
  <c r="B24" i="249"/>
  <c r="G23" i="249"/>
  <c r="F23" i="249"/>
  <c r="E23" i="249"/>
  <c r="D23" i="249"/>
  <c r="C23" i="249"/>
  <c r="B23" i="249"/>
  <c r="G22" i="249"/>
  <c r="F22" i="249"/>
  <c r="E22" i="249"/>
  <c r="D22" i="249"/>
  <c r="C22" i="249"/>
  <c r="J31" i="249" s="1"/>
  <c r="B22" i="249"/>
  <c r="I31" i="249" s="1"/>
  <c r="E21" i="249"/>
  <c r="D21" i="249"/>
  <c r="C21" i="249"/>
  <c r="B21" i="249"/>
  <c r="E20" i="249"/>
  <c r="D20" i="249"/>
  <c r="C20" i="249"/>
  <c r="B20" i="249"/>
  <c r="E19" i="249"/>
  <c r="D19" i="249"/>
  <c r="C19" i="249"/>
  <c r="J30" i="249"/>
  <c r="B19" i="249"/>
  <c r="I30" i="249"/>
  <c r="K30" i="249" s="1"/>
  <c r="C18" i="249"/>
  <c r="B18" i="249"/>
  <c r="C17" i="249"/>
  <c r="B17" i="249"/>
  <c r="C16" i="249"/>
  <c r="J29" i="249" s="1"/>
  <c r="J32" i="249" s="1"/>
  <c r="B16" i="249"/>
  <c r="B5" i="249"/>
  <c r="A2" i="249"/>
  <c r="A1" i="249"/>
  <c r="A22" i="248"/>
  <c r="D36" i="248" s="1"/>
  <c r="A19" i="248"/>
  <c r="F12" i="248" s="1"/>
  <c r="A16" i="248"/>
  <c r="D12" i="248" s="1"/>
  <c r="A13" i="248"/>
  <c r="F36" i="248" s="1"/>
  <c r="B4" i="248"/>
  <c r="B3" i="248"/>
  <c r="H32" i="248"/>
  <c r="F32" i="248"/>
  <c r="D32" i="248"/>
  <c r="B32" i="248"/>
  <c r="J28" i="248"/>
  <c r="J32" i="248" s="1"/>
  <c r="I28" i="248"/>
  <c r="G24" i="248"/>
  <c r="F24" i="248"/>
  <c r="E24" i="248"/>
  <c r="D24" i="248"/>
  <c r="I31" i="248" s="1"/>
  <c r="C24" i="248"/>
  <c r="B24" i="248"/>
  <c r="G23" i="248"/>
  <c r="F23" i="248"/>
  <c r="E23" i="248"/>
  <c r="D23" i="248"/>
  <c r="C23" i="248"/>
  <c r="B23" i="248"/>
  <c r="G22" i="248"/>
  <c r="F22" i="248"/>
  <c r="E22" i="248"/>
  <c r="J31" i="248" s="1"/>
  <c r="D22" i="248"/>
  <c r="C22" i="248"/>
  <c r="B22" i="248"/>
  <c r="E21" i="248"/>
  <c r="D21" i="248"/>
  <c r="C21" i="248"/>
  <c r="B21" i="248"/>
  <c r="E20" i="248"/>
  <c r="D20" i="248"/>
  <c r="C20" i="248"/>
  <c r="B20" i="248"/>
  <c r="E19" i="248"/>
  <c r="D19" i="248"/>
  <c r="C19" i="248"/>
  <c r="J30" i="248" s="1"/>
  <c r="B19" i="248"/>
  <c r="I30" i="248" s="1"/>
  <c r="K30" i="248" s="1"/>
  <c r="C18" i="248"/>
  <c r="B18" i="248"/>
  <c r="C17" i="248"/>
  <c r="J29" i="248"/>
  <c r="B17" i="248"/>
  <c r="C16" i="248"/>
  <c r="B16" i="248"/>
  <c r="I29" i="248" s="1"/>
  <c r="I32" i="248" s="1"/>
  <c r="B5" i="248"/>
  <c r="A2" i="248"/>
  <c r="A1" i="248"/>
  <c r="A22" i="247"/>
  <c r="F40" i="247" s="1"/>
  <c r="A19" i="247"/>
  <c r="A30" i="247" s="1"/>
  <c r="A16" i="247"/>
  <c r="A29" i="247" s="1"/>
  <c r="A13" i="247"/>
  <c r="B12" i="247" s="1"/>
  <c r="B4" i="247"/>
  <c r="B3" i="247"/>
  <c r="H32" i="247"/>
  <c r="F32" i="247"/>
  <c r="D32" i="247"/>
  <c r="B32" i="247"/>
  <c r="J31" i="247"/>
  <c r="J28" i="247"/>
  <c r="I28" i="247"/>
  <c r="G24" i="247"/>
  <c r="F24" i="247"/>
  <c r="E24" i="247"/>
  <c r="D24" i="247"/>
  <c r="C24" i="247"/>
  <c r="B24" i="247"/>
  <c r="G23" i="247"/>
  <c r="F23" i="247"/>
  <c r="E23" i="247"/>
  <c r="D23" i="247"/>
  <c r="C23" i="247"/>
  <c r="B23" i="247"/>
  <c r="G22" i="247"/>
  <c r="F22" i="247"/>
  <c r="E22" i="247"/>
  <c r="D22" i="247"/>
  <c r="C22" i="247"/>
  <c r="B22" i="247"/>
  <c r="I31" i="247" s="1"/>
  <c r="K31" i="247" s="1"/>
  <c r="E21" i="247"/>
  <c r="D21" i="247"/>
  <c r="C21" i="247"/>
  <c r="B21" i="247"/>
  <c r="E20" i="247"/>
  <c r="D20" i="247"/>
  <c r="C20" i="247"/>
  <c r="B20" i="247"/>
  <c r="I30" i="247" s="1"/>
  <c r="E19" i="247"/>
  <c r="D19" i="247"/>
  <c r="C19" i="247"/>
  <c r="J30" i="247"/>
  <c r="B19" i="247"/>
  <c r="C18" i="247"/>
  <c r="B18" i="247"/>
  <c r="C17" i="247"/>
  <c r="B17" i="247"/>
  <c r="C16" i="247"/>
  <c r="J29" i="247" s="1"/>
  <c r="B16" i="247"/>
  <c r="I29" i="247" s="1"/>
  <c r="K29" i="247" s="1"/>
  <c r="B5" i="247"/>
  <c r="A2" i="247"/>
  <c r="A1" i="247"/>
  <c r="A22" i="246"/>
  <c r="D36" i="246" s="1"/>
  <c r="A19" i="246"/>
  <c r="F12" i="246" s="1"/>
  <c r="A16" i="246"/>
  <c r="F35" i="246" s="1"/>
  <c r="A13" i="246"/>
  <c r="F36" i="246" s="1"/>
  <c r="B4" i="246"/>
  <c r="B3" i="246"/>
  <c r="H32" i="246"/>
  <c r="F32" i="246"/>
  <c r="D32" i="246"/>
  <c r="B32" i="246"/>
  <c r="J28" i="246"/>
  <c r="K28" i="246" s="1"/>
  <c r="I28" i="246"/>
  <c r="G24" i="246"/>
  <c r="F24" i="246"/>
  <c r="E24" i="246"/>
  <c r="D24" i="246"/>
  <c r="C24" i="246"/>
  <c r="B24" i="246"/>
  <c r="G23" i="246"/>
  <c r="F23" i="246"/>
  <c r="E23" i="246"/>
  <c r="D23" i="246"/>
  <c r="C23" i="246"/>
  <c r="J31" i="246"/>
  <c r="B23" i="246"/>
  <c r="G22" i="246"/>
  <c r="F22" i="246"/>
  <c r="E22" i="246"/>
  <c r="D22" i="246"/>
  <c r="I31" i="246" s="1"/>
  <c r="C22" i="246"/>
  <c r="B22" i="246"/>
  <c r="E21" i="246"/>
  <c r="D21" i="246"/>
  <c r="C21" i="246"/>
  <c r="B21" i="246"/>
  <c r="E20" i="246"/>
  <c r="D20" i="246"/>
  <c r="C20" i="246"/>
  <c r="B20" i="246"/>
  <c r="E19" i="246"/>
  <c r="D19" i="246"/>
  <c r="C19" i="246"/>
  <c r="J30" i="246"/>
  <c r="B19" i="246"/>
  <c r="I30" i="246"/>
  <c r="K30" i="246" s="1"/>
  <c r="C18" i="246"/>
  <c r="B18" i="246"/>
  <c r="C17" i="246"/>
  <c r="B17" i="246"/>
  <c r="I29" i="246"/>
  <c r="C16" i="246"/>
  <c r="J29" i="246" s="1"/>
  <c r="B16" i="246"/>
  <c r="B5" i="246"/>
  <c r="A2" i="246"/>
  <c r="A1" i="246"/>
  <c r="A22" i="245"/>
  <c r="H12" i="245" s="1"/>
  <c r="A19" i="245"/>
  <c r="F12" i="245" s="1"/>
  <c r="A16" i="245"/>
  <c r="B36" i="245" s="1"/>
  <c r="A13" i="245"/>
  <c r="B40" i="245" s="1"/>
  <c r="B4" i="245"/>
  <c r="B3" i="245"/>
  <c r="H32" i="245"/>
  <c r="F32" i="245"/>
  <c r="D32" i="245"/>
  <c r="B32" i="245"/>
  <c r="K28" i="245"/>
  <c r="J28" i="245"/>
  <c r="I28" i="245"/>
  <c r="G24" i="245"/>
  <c r="F24" i="245"/>
  <c r="E24" i="245"/>
  <c r="D24" i="245"/>
  <c r="C24" i="245"/>
  <c r="B24" i="245"/>
  <c r="G23" i="245"/>
  <c r="F23" i="245"/>
  <c r="E23" i="245"/>
  <c r="D23" i="245"/>
  <c r="C23" i="245"/>
  <c r="B23" i="245"/>
  <c r="G22" i="245"/>
  <c r="F22" i="245"/>
  <c r="E22" i="245"/>
  <c r="D22" i="245"/>
  <c r="C22" i="245"/>
  <c r="J31" i="245" s="1"/>
  <c r="B22" i="245"/>
  <c r="I31" i="245" s="1"/>
  <c r="E21" i="245"/>
  <c r="D21" i="245"/>
  <c r="C21" i="245"/>
  <c r="B21" i="245"/>
  <c r="E20" i="245"/>
  <c r="D20" i="245"/>
  <c r="C20" i="245"/>
  <c r="B20" i="245"/>
  <c r="E19" i="245"/>
  <c r="D19" i="245"/>
  <c r="C19" i="245"/>
  <c r="J30" i="245"/>
  <c r="B19" i="245"/>
  <c r="I30" i="245"/>
  <c r="K30" i="245" s="1"/>
  <c r="C18" i="245"/>
  <c r="B18" i="245"/>
  <c r="C17" i="245"/>
  <c r="B17" i="245"/>
  <c r="C16" i="245"/>
  <c r="J29" i="245"/>
  <c r="J32" i="245" s="1"/>
  <c r="B16" i="245"/>
  <c r="I29" i="245" s="1"/>
  <c r="B5" i="245"/>
  <c r="A2" i="245"/>
  <c r="A1" i="245"/>
  <c r="A22" i="240"/>
  <c r="F40" i="240" s="1"/>
  <c r="A19" i="240"/>
  <c r="A30" i="240" s="1"/>
  <c r="A16" i="240"/>
  <c r="F39" i="240" s="1"/>
  <c r="A13" i="240"/>
  <c r="F36" i="240" s="1"/>
  <c r="B5" i="240"/>
  <c r="B4" i="240"/>
  <c r="B3" i="240"/>
  <c r="A22" i="239"/>
  <c r="H12" i="239" s="1"/>
  <c r="A19" i="239"/>
  <c r="F12" i="239" s="1"/>
  <c r="A16" i="239"/>
  <c r="D12" i="239" s="1"/>
  <c r="A13" i="239"/>
  <c r="F36" i="239" s="1"/>
  <c r="B5" i="239"/>
  <c r="B4" i="239"/>
  <c r="B3" i="239"/>
  <c r="H32" i="240"/>
  <c r="F32" i="240"/>
  <c r="D32" i="240"/>
  <c r="B32" i="240"/>
  <c r="J31" i="240"/>
  <c r="J28" i="240"/>
  <c r="J32" i="240" s="1"/>
  <c r="I28" i="240"/>
  <c r="G24" i="240"/>
  <c r="F24" i="240"/>
  <c r="E24" i="240"/>
  <c r="D24" i="240"/>
  <c r="C24" i="240"/>
  <c r="B24" i="240"/>
  <c r="G23" i="240"/>
  <c r="F23" i="240"/>
  <c r="E23" i="240"/>
  <c r="D23" i="240"/>
  <c r="C23" i="240"/>
  <c r="B23" i="240"/>
  <c r="G22" i="240"/>
  <c r="F22" i="240"/>
  <c r="E22" i="240"/>
  <c r="D22" i="240"/>
  <c r="C22" i="240"/>
  <c r="B22" i="240"/>
  <c r="I31" i="240" s="1"/>
  <c r="K31" i="240" s="1"/>
  <c r="E21" i="240"/>
  <c r="D21" i="240"/>
  <c r="C21" i="240"/>
  <c r="B21" i="240"/>
  <c r="E20" i="240"/>
  <c r="D20" i="240"/>
  <c r="C20" i="240"/>
  <c r="B20" i="240"/>
  <c r="I30" i="240" s="1"/>
  <c r="K30" i="240" s="1"/>
  <c r="E19" i="240"/>
  <c r="D19" i="240"/>
  <c r="C19" i="240"/>
  <c r="J30" i="240"/>
  <c r="B19" i="240"/>
  <c r="C18" i="240"/>
  <c r="B18" i="240"/>
  <c r="C17" i="240"/>
  <c r="B17" i="240"/>
  <c r="C16" i="240"/>
  <c r="J29" i="240" s="1"/>
  <c r="B16" i="240"/>
  <c r="I29" i="240"/>
  <c r="K29" i="240" s="1"/>
  <c r="A2" i="240"/>
  <c r="A1" i="240"/>
  <c r="H32" i="239"/>
  <c r="F32" i="239"/>
  <c r="D32" i="239"/>
  <c r="B32" i="239"/>
  <c r="J28" i="239"/>
  <c r="J32" i="239" s="1"/>
  <c r="I28" i="239"/>
  <c r="K28" i="239" s="1"/>
  <c r="G24" i="239"/>
  <c r="F24" i="239"/>
  <c r="E24" i="239"/>
  <c r="D24" i="239"/>
  <c r="C24" i="239"/>
  <c r="B24" i="239"/>
  <c r="G23" i="239"/>
  <c r="F23" i="239"/>
  <c r="E23" i="239"/>
  <c r="D23" i="239"/>
  <c r="C23" i="239"/>
  <c r="B23" i="239"/>
  <c r="G22" i="239"/>
  <c r="F22" i="239"/>
  <c r="E22" i="239"/>
  <c r="D22" i="239"/>
  <c r="C22" i="239"/>
  <c r="J31" i="239" s="1"/>
  <c r="B22" i="239"/>
  <c r="I31" i="239" s="1"/>
  <c r="E21" i="239"/>
  <c r="D21" i="239"/>
  <c r="C21" i="239"/>
  <c r="B21" i="239"/>
  <c r="E20" i="239"/>
  <c r="D20" i="239"/>
  <c r="C20" i="239"/>
  <c r="B20" i="239"/>
  <c r="E19" i="239"/>
  <c r="D19" i="239"/>
  <c r="C19" i="239"/>
  <c r="J30" i="239" s="1"/>
  <c r="B19" i="239"/>
  <c r="I30" i="239" s="1"/>
  <c r="C18" i="239"/>
  <c r="B18" i="239"/>
  <c r="C17" i="239"/>
  <c r="B17" i="239"/>
  <c r="C16" i="239"/>
  <c r="J29" i="239"/>
  <c r="B16" i="239"/>
  <c r="I29" i="239"/>
  <c r="A2" i="239"/>
  <c r="A1" i="239"/>
  <c r="A22" i="230"/>
  <c r="H12" i="230" s="1"/>
  <c r="A19" i="230"/>
  <c r="F12" i="230" s="1"/>
  <c r="A16" i="230"/>
  <c r="A29" i="230" s="1"/>
  <c r="A13" i="230"/>
  <c r="B40" i="230" s="1"/>
  <c r="B4" i="230"/>
  <c r="B3" i="230"/>
  <c r="H32" i="230"/>
  <c r="F32" i="230"/>
  <c r="D32" i="230"/>
  <c r="B32" i="230"/>
  <c r="J28" i="230"/>
  <c r="I28" i="230"/>
  <c r="I32" i="230" s="1"/>
  <c r="G24" i="230"/>
  <c r="F24" i="230"/>
  <c r="E24" i="230"/>
  <c r="D24" i="230"/>
  <c r="C24" i="230"/>
  <c r="B24" i="230"/>
  <c r="G23" i="230"/>
  <c r="F23" i="230"/>
  <c r="E23" i="230"/>
  <c r="D23" i="230"/>
  <c r="C23" i="230"/>
  <c r="B23" i="230"/>
  <c r="G22" i="230"/>
  <c r="F22" i="230"/>
  <c r="E22" i="230"/>
  <c r="D22" i="230"/>
  <c r="C22" i="230"/>
  <c r="J31" i="230" s="1"/>
  <c r="B22" i="230"/>
  <c r="I31" i="230" s="1"/>
  <c r="E21" i="230"/>
  <c r="D21" i="230"/>
  <c r="C21" i="230"/>
  <c r="B21" i="230"/>
  <c r="E20" i="230"/>
  <c r="D20" i="230"/>
  <c r="C20" i="230"/>
  <c r="B20" i="230"/>
  <c r="E19" i="230"/>
  <c r="D19" i="230"/>
  <c r="C19" i="230"/>
  <c r="J30" i="230"/>
  <c r="B19" i="230"/>
  <c r="I30" i="230"/>
  <c r="C18" i="230"/>
  <c r="B18" i="230"/>
  <c r="C17" i="230"/>
  <c r="J29" i="230"/>
  <c r="J32" i="230" s="1"/>
  <c r="B17" i="230"/>
  <c r="C16" i="230"/>
  <c r="B16" i="230"/>
  <c r="I29" i="230" s="1"/>
  <c r="K29" i="230" s="1"/>
  <c r="B5" i="230"/>
  <c r="A2" i="230"/>
  <c r="A1" i="230"/>
  <c r="A22" i="229"/>
  <c r="A31" i="229" s="1"/>
  <c r="A19" i="229"/>
  <c r="F12" i="229" s="1"/>
  <c r="A16" i="229"/>
  <c r="A29" i="229" s="1"/>
  <c r="A13" i="229"/>
  <c r="B40" i="229" s="1"/>
  <c r="B4" i="229"/>
  <c r="B3" i="229"/>
  <c r="H32" i="229"/>
  <c r="F32" i="229"/>
  <c r="D32" i="229"/>
  <c r="B32" i="229"/>
  <c r="I29" i="229"/>
  <c r="J28" i="229"/>
  <c r="I28" i="229"/>
  <c r="I32" i="229" s="1"/>
  <c r="G24" i="229"/>
  <c r="F24" i="229"/>
  <c r="E24" i="229"/>
  <c r="D24" i="229"/>
  <c r="C24" i="229"/>
  <c r="B24" i="229"/>
  <c r="G23" i="229"/>
  <c r="F23" i="229"/>
  <c r="E23" i="229"/>
  <c r="D23" i="229"/>
  <c r="C23" i="229"/>
  <c r="B23" i="229"/>
  <c r="G22" i="229"/>
  <c r="F22" i="229"/>
  <c r="E22" i="229"/>
  <c r="D22" i="229"/>
  <c r="C22" i="229"/>
  <c r="J31" i="229" s="1"/>
  <c r="B22" i="229"/>
  <c r="I31" i="229" s="1"/>
  <c r="E21" i="229"/>
  <c r="D21" i="229"/>
  <c r="C21" i="229"/>
  <c r="B21" i="229"/>
  <c r="E20" i="229"/>
  <c r="D20" i="229"/>
  <c r="C20" i="229"/>
  <c r="B20" i="229"/>
  <c r="E19" i="229"/>
  <c r="D19" i="229"/>
  <c r="C19" i="229"/>
  <c r="J30" i="229"/>
  <c r="B19" i="229"/>
  <c r="I30" i="229"/>
  <c r="K30" i="229" s="1"/>
  <c r="C18" i="229"/>
  <c r="B18" i="229"/>
  <c r="C17" i="229"/>
  <c r="B17" i="229"/>
  <c r="C16" i="229"/>
  <c r="J29" i="229" s="1"/>
  <c r="J32" i="229" s="1"/>
  <c r="B16" i="229"/>
  <c r="B5" i="229"/>
  <c r="A2" i="229"/>
  <c r="A1" i="229"/>
  <c r="A22" i="228"/>
  <c r="F40" i="228" s="1"/>
  <c r="A19" i="228"/>
  <c r="F12" i="228" s="1"/>
  <c r="A16" i="228"/>
  <c r="F39" i="228" s="1"/>
  <c r="A13" i="228"/>
  <c r="F36" i="228" s="1"/>
  <c r="B4" i="228"/>
  <c r="B3" i="228"/>
  <c r="H32" i="228"/>
  <c r="F32" i="228"/>
  <c r="D32" i="228"/>
  <c r="B32" i="228"/>
  <c r="I29" i="228"/>
  <c r="J28" i="228"/>
  <c r="I28" i="228"/>
  <c r="I32" i="228" s="1"/>
  <c r="G24" i="228"/>
  <c r="F24" i="228"/>
  <c r="E24" i="228"/>
  <c r="D24" i="228"/>
  <c r="C24" i="228"/>
  <c r="B24" i="228"/>
  <c r="G23" i="228"/>
  <c r="F23" i="228"/>
  <c r="E23" i="228"/>
  <c r="D23" i="228"/>
  <c r="C23" i="228"/>
  <c r="B23" i="228"/>
  <c r="G22" i="228"/>
  <c r="F22" i="228"/>
  <c r="E22" i="228"/>
  <c r="D22" i="228"/>
  <c r="C22" i="228"/>
  <c r="J31" i="228" s="1"/>
  <c r="B22" i="228"/>
  <c r="I31" i="228" s="1"/>
  <c r="E21" i="228"/>
  <c r="D21" i="228"/>
  <c r="C21" i="228"/>
  <c r="B21" i="228"/>
  <c r="E20" i="228"/>
  <c r="D20" i="228"/>
  <c r="C20" i="228"/>
  <c r="B20" i="228"/>
  <c r="E19" i="228"/>
  <c r="D19" i="228"/>
  <c r="C19" i="228"/>
  <c r="J30" i="228"/>
  <c r="B19" i="228"/>
  <c r="I30" i="228"/>
  <c r="K30" i="228" s="1"/>
  <c r="C18" i="228"/>
  <c r="B18" i="228"/>
  <c r="C17" i="228"/>
  <c r="B17" i="228"/>
  <c r="C16" i="228"/>
  <c r="J29" i="228" s="1"/>
  <c r="J32" i="228" s="1"/>
  <c r="B16" i="228"/>
  <c r="B5" i="228"/>
  <c r="A2" i="228"/>
  <c r="A1" i="228"/>
  <c r="A22" i="146"/>
  <c r="D36" i="146" s="1"/>
  <c r="A19" i="146"/>
  <c r="F12" i="146" s="1"/>
  <c r="A16" i="146"/>
  <c r="B36" i="146" s="1"/>
  <c r="A13" i="146"/>
  <c r="F36" i="146" s="1"/>
  <c r="B4" i="146"/>
  <c r="H32" i="146"/>
  <c r="F32" i="146"/>
  <c r="D32" i="146"/>
  <c r="B32" i="146"/>
  <c r="J28" i="146"/>
  <c r="K28" i="146" s="1"/>
  <c r="I28" i="146"/>
  <c r="G24" i="146"/>
  <c r="F24" i="146"/>
  <c r="E24" i="146"/>
  <c r="D24" i="146"/>
  <c r="C24" i="146"/>
  <c r="B24" i="146"/>
  <c r="I31" i="146" s="1"/>
  <c r="G23" i="146"/>
  <c r="F23" i="146"/>
  <c r="E23" i="146"/>
  <c r="D23" i="146"/>
  <c r="C23" i="146"/>
  <c r="B23" i="146"/>
  <c r="G22" i="146"/>
  <c r="F22" i="146"/>
  <c r="E22" i="146"/>
  <c r="D22" i="146"/>
  <c r="C22" i="146"/>
  <c r="J31" i="146" s="1"/>
  <c r="B22" i="146"/>
  <c r="E21" i="146"/>
  <c r="D21" i="146"/>
  <c r="C21" i="146"/>
  <c r="B21" i="146"/>
  <c r="E20" i="146"/>
  <c r="D20" i="146"/>
  <c r="C20" i="146"/>
  <c r="B20" i="146"/>
  <c r="E19" i="146"/>
  <c r="D19" i="146"/>
  <c r="C19" i="146"/>
  <c r="J30" i="146" s="1"/>
  <c r="B19" i="146"/>
  <c r="I30" i="146" s="1"/>
  <c r="C18" i="146"/>
  <c r="B18" i="146"/>
  <c r="C17" i="146"/>
  <c r="J29" i="146"/>
  <c r="B17" i="146"/>
  <c r="C16" i="146"/>
  <c r="B16" i="146"/>
  <c r="I29" i="146" s="1"/>
  <c r="B5" i="146"/>
  <c r="B3" i="146"/>
  <c r="A2" i="146"/>
  <c r="A1" i="146"/>
  <c r="A22" i="218"/>
  <c r="A31" i="218" s="1"/>
  <c r="A19" i="218"/>
  <c r="A30" i="218" s="1"/>
  <c r="A16" i="218"/>
  <c r="D12" i="218" s="1"/>
  <c r="A13" i="218"/>
  <c r="A28" i="218" s="1"/>
  <c r="B4" i="218"/>
  <c r="B3" i="218"/>
  <c r="H32" i="218"/>
  <c r="F32" i="218"/>
  <c r="D32" i="218"/>
  <c r="B32" i="218"/>
  <c r="J28" i="218"/>
  <c r="I28" i="218"/>
  <c r="K28" i="218" s="1"/>
  <c r="G24" i="218"/>
  <c r="F24" i="218"/>
  <c r="E24" i="218"/>
  <c r="D24" i="218"/>
  <c r="C24" i="218"/>
  <c r="B24" i="218"/>
  <c r="G23" i="218"/>
  <c r="F23" i="218"/>
  <c r="E23" i="218"/>
  <c r="D23" i="218"/>
  <c r="C23" i="218"/>
  <c r="B23" i="218"/>
  <c r="G22" i="218"/>
  <c r="F22" i="218"/>
  <c r="E22" i="218"/>
  <c r="D22" i="218"/>
  <c r="C22" i="218"/>
  <c r="B22" i="218"/>
  <c r="I31" i="218"/>
  <c r="E21" i="218"/>
  <c r="D21" i="218"/>
  <c r="C21" i="218"/>
  <c r="B21" i="218"/>
  <c r="E20" i="218"/>
  <c r="D20" i="218"/>
  <c r="C20" i="218"/>
  <c r="B20" i="218"/>
  <c r="I30" i="218" s="1"/>
  <c r="K30" i="218" s="1"/>
  <c r="E19" i="218"/>
  <c r="D19" i="218"/>
  <c r="C19" i="218"/>
  <c r="J30" i="218"/>
  <c r="B19" i="218"/>
  <c r="C18" i="218"/>
  <c r="B18" i="218"/>
  <c r="C17" i="218"/>
  <c r="B17" i="218"/>
  <c r="C16" i="218"/>
  <c r="J29" i="218" s="1"/>
  <c r="B16" i="218"/>
  <c r="I29" i="218" s="1"/>
  <c r="K29" i="218" s="1"/>
  <c r="B5" i="218"/>
  <c r="A2" i="218"/>
  <c r="A1" i="218"/>
  <c r="A22" i="216"/>
  <c r="D36" i="216" s="1"/>
  <c r="A19" i="216"/>
  <c r="A30" i="216" s="1"/>
  <c r="A16" i="216"/>
  <c r="F39" i="216" s="1"/>
  <c r="A13" i="216"/>
  <c r="B40" i="216" s="1"/>
  <c r="B4" i="216"/>
  <c r="B3" i="216"/>
  <c r="H32" i="216"/>
  <c r="F32" i="216"/>
  <c r="D32" i="216"/>
  <c r="B32" i="216"/>
  <c r="J28" i="216"/>
  <c r="I28" i="216"/>
  <c r="K28" i="216" s="1"/>
  <c r="G24" i="216"/>
  <c r="F24" i="216"/>
  <c r="E24" i="216"/>
  <c r="D24" i="216"/>
  <c r="C24" i="216"/>
  <c r="B24" i="216"/>
  <c r="G23" i="216"/>
  <c r="F23" i="216"/>
  <c r="E23" i="216"/>
  <c r="D23" i="216"/>
  <c r="C23" i="216"/>
  <c r="B23" i="216"/>
  <c r="G22" i="216"/>
  <c r="F22" i="216"/>
  <c r="E22" i="216"/>
  <c r="D22" i="216"/>
  <c r="C22" i="216"/>
  <c r="J31" i="216"/>
  <c r="B22" i="216"/>
  <c r="I31" i="216"/>
  <c r="K31" i="216" s="1"/>
  <c r="E21" i="216"/>
  <c r="D21" i="216"/>
  <c r="C21" i="216"/>
  <c r="B21" i="216"/>
  <c r="E20" i="216"/>
  <c r="D20" i="216"/>
  <c r="C20" i="216"/>
  <c r="J30" i="216" s="1"/>
  <c r="B20" i="216"/>
  <c r="E19" i="216"/>
  <c r="D19" i="216"/>
  <c r="I30" i="216" s="1"/>
  <c r="C19" i="216"/>
  <c r="B19" i="216"/>
  <c r="C18" i="216"/>
  <c r="J29" i="216" s="1"/>
  <c r="J32" i="216" s="1"/>
  <c r="B18" i="216"/>
  <c r="C17" i="216"/>
  <c r="B17" i="216"/>
  <c r="C16" i="216"/>
  <c r="B16" i="216"/>
  <c r="I29" i="216" s="1"/>
  <c r="B5" i="216"/>
  <c r="A2" i="216"/>
  <c r="A1" i="216"/>
  <c r="A22" i="213"/>
  <c r="F40" i="213" s="1"/>
  <c r="A19" i="213"/>
  <c r="A30" i="213" s="1"/>
  <c r="A16" i="213"/>
  <c r="D12" i="213" s="1"/>
  <c r="A13" i="213"/>
  <c r="B12" i="213"/>
  <c r="B4" i="213"/>
  <c r="B3" i="213"/>
  <c r="H32" i="213"/>
  <c r="F32" i="213"/>
  <c r="D32" i="213"/>
  <c r="B32" i="213"/>
  <c r="J28" i="213"/>
  <c r="I28" i="213"/>
  <c r="K28" i="213" s="1"/>
  <c r="G24" i="213"/>
  <c r="F24" i="213"/>
  <c r="E24" i="213"/>
  <c r="D24" i="213"/>
  <c r="C24" i="213"/>
  <c r="B24" i="213"/>
  <c r="G23" i="213"/>
  <c r="F23" i="213"/>
  <c r="E23" i="213"/>
  <c r="D23" i="213"/>
  <c r="C23" i="213"/>
  <c r="B23" i="213"/>
  <c r="G22" i="213"/>
  <c r="F22" i="213"/>
  <c r="E22" i="213"/>
  <c r="D22" i="213"/>
  <c r="C22" i="213"/>
  <c r="J31" i="213" s="1"/>
  <c r="B22" i="213"/>
  <c r="E21" i="213"/>
  <c r="D21" i="213"/>
  <c r="C21" i="213"/>
  <c r="B21" i="213"/>
  <c r="E20" i="213"/>
  <c r="D20" i="213"/>
  <c r="C20" i="213"/>
  <c r="B20" i="213"/>
  <c r="E19" i="213"/>
  <c r="D19" i="213"/>
  <c r="I30" i="213"/>
  <c r="K30" i="213" s="1"/>
  <c r="C19" i="213"/>
  <c r="J30" i="213" s="1"/>
  <c r="B19" i="213"/>
  <c r="C18" i="213"/>
  <c r="B18" i="213"/>
  <c r="C17" i="213"/>
  <c r="B17" i="213"/>
  <c r="C16" i="213"/>
  <c r="J29" i="213" s="1"/>
  <c r="B16" i="213"/>
  <c r="I29" i="213" s="1"/>
  <c r="K29" i="213" s="1"/>
  <c r="B5" i="213"/>
  <c r="A2" i="213"/>
  <c r="A1" i="213"/>
  <c r="A22" i="212"/>
  <c r="A31" i="212" s="1"/>
  <c r="A19" i="212"/>
  <c r="A30" i="212" s="1"/>
  <c r="F12" i="212"/>
  <c r="A16" i="212"/>
  <c r="D12" i="212" s="1"/>
  <c r="A13" i="212"/>
  <c r="B12" i="212" s="1"/>
  <c r="B4" i="212"/>
  <c r="B3" i="212"/>
  <c r="H32" i="212"/>
  <c r="F32" i="212"/>
  <c r="D32" i="212"/>
  <c r="B32" i="212"/>
  <c r="J28" i="212"/>
  <c r="K28" i="212"/>
  <c r="I28" i="212"/>
  <c r="G24" i="212"/>
  <c r="F24" i="212"/>
  <c r="E24" i="212"/>
  <c r="D24" i="212"/>
  <c r="C24" i="212"/>
  <c r="B24" i="212"/>
  <c r="G23" i="212"/>
  <c r="F23" i="212"/>
  <c r="E23" i="212"/>
  <c r="D23" i="212"/>
  <c r="C23" i="212"/>
  <c r="B23" i="212"/>
  <c r="G22" i="212"/>
  <c r="F22" i="212"/>
  <c r="E22" i="212"/>
  <c r="D22" i="212"/>
  <c r="C22" i="212"/>
  <c r="J31" i="212" s="1"/>
  <c r="B22" i="212"/>
  <c r="E21" i="212"/>
  <c r="D21" i="212"/>
  <c r="C21" i="212"/>
  <c r="B21" i="212"/>
  <c r="E20" i="212"/>
  <c r="D20" i="212"/>
  <c r="C20" i="212"/>
  <c r="B20" i="212"/>
  <c r="E19" i="212"/>
  <c r="D19" i="212"/>
  <c r="C19" i="212"/>
  <c r="J30" i="212"/>
  <c r="B19" i="212"/>
  <c r="C18" i="212"/>
  <c r="B18" i="212"/>
  <c r="C17" i="212"/>
  <c r="B17" i="212"/>
  <c r="C16" i="212"/>
  <c r="J29" i="212" s="1"/>
  <c r="B16" i="212"/>
  <c r="I29" i="212"/>
  <c r="K29" i="212" s="1"/>
  <c r="B5" i="212"/>
  <c r="A2" i="212"/>
  <c r="A1" i="212"/>
  <c r="A22" i="211"/>
  <c r="A31" i="211" s="1"/>
  <c r="D39" i="211" s="1"/>
  <c r="A19" i="211"/>
  <c r="F12" i="211" s="1"/>
  <c r="A16" i="211"/>
  <c r="B36" i="211" s="1"/>
  <c r="A13" i="211"/>
  <c r="A28" i="211" s="1"/>
  <c r="B4" i="211"/>
  <c r="B3" i="211"/>
  <c r="H32" i="211"/>
  <c r="F32" i="211"/>
  <c r="D32" i="211"/>
  <c r="B32" i="211"/>
  <c r="K28" i="211"/>
  <c r="J28" i="211"/>
  <c r="I28" i="211"/>
  <c r="G24" i="211"/>
  <c r="F24" i="211"/>
  <c r="E24" i="211"/>
  <c r="D24" i="211"/>
  <c r="C24" i="211"/>
  <c r="B24" i="211"/>
  <c r="G23" i="211"/>
  <c r="F23" i="211"/>
  <c r="E23" i="211"/>
  <c r="D23" i="211"/>
  <c r="C23" i="211"/>
  <c r="B23" i="211"/>
  <c r="G22" i="211"/>
  <c r="F22" i="211"/>
  <c r="E22" i="211"/>
  <c r="D22" i="211"/>
  <c r="C22" i="211"/>
  <c r="B22" i="211"/>
  <c r="I31" i="211"/>
  <c r="E21" i="211"/>
  <c r="D21" i="211"/>
  <c r="C21" i="211"/>
  <c r="B21" i="211"/>
  <c r="E20" i="211"/>
  <c r="D20" i="211"/>
  <c r="C20" i="211"/>
  <c r="B20" i="211"/>
  <c r="E19" i="211"/>
  <c r="D19" i="211"/>
  <c r="C19" i="211"/>
  <c r="J30" i="211"/>
  <c r="B19" i="211"/>
  <c r="I30" i="211"/>
  <c r="C18" i="211"/>
  <c r="B18" i="211"/>
  <c r="C17" i="211"/>
  <c r="B17" i="211"/>
  <c r="C16" i="211"/>
  <c r="J29" i="211"/>
  <c r="J32" i="211" s="1"/>
  <c r="B16" i="211"/>
  <c r="I29" i="211"/>
  <c r="B5" i="211"/>
  <c r="A2" i="211"/>
  <c r="A1" i="211"/>
  <c r="A22" i="210"/>
  <c r="F40" i="210" s="1"/>
  <c r="A19" i="210"/>
  <c r="F12" i="210" s="1"/>
  <c r="A16" i="210"/>
  <c r="F39" i="210" s="1"/>
  <c r="A13" i="210"/>
  <c r="B12" i="210" s="1"/>
  <c r="B4" i="210"/>
  <c r="B3" i="210"/>
  <c r="H32" i="210"/>
  <c r="F32" i="210"/>
  <c r="D32" i="210"/>
  <c r="B32" i="210"/>
  <c r="K28" i="210"/>
  <c r="J28" i="210"/>
  <c r="I28" i="210"/>
  <c r="G24" i="210"/>
  <c r="F24" i="210"/>
  <c r="E24" i="210"/>
  <c r="D24" i="210"/>
  <c r="C24" i="210"/>
  <c r="B24" i="210"/>
  <c r="G23" i="210"/>
  <c r="F23" i="210"/>
  <c r="E23" i="210"/>
  <c r="D23" i="210"/>
  <c r="C23" i="210"/>
  <c r="B23" i="210"/>
  <c r="G22" i="210"/>
  <c r="F22" i="210"/>
  <c r="E22" i="210"/>
  <c r="D22" i="210"/>
  <c r="C22" i="210"/>
  <c r="J31" i="210"/>
  <c r="B22" i="210"/>
  <c r="E21" i="210"/>
  <c r="D21" i="210"/>
  <c r="C21" i="210"/>
  <c r="B21" i="210"/>
  <c r="E20" i="210"/>
  <c r="D20" i="210"/>
  <c r="C20" i="210"/>
  <c r="J30" i="210" s="1"/>
  <c r="B20" i="210"/>
  <c r="E19" i="210"/>
  <c r="D19" i="210"/>
  <c r="I30" i="210"/>
  <c r="C19" i="210"/>
  <c r="B19" i="210"/>
  <c r="C18" i="210"/>
  <c r="B18" i="210"/>
  <c r="C17" i="210"/>
  <c r="B17" i="210"/>
  <c r="C16" i="210"/>
  <c r="J29" i="210" s="1"/>
  <c r="B16" i="210"/>
  <c r="I29" i="210" s="1"/>
  <c r="B5" i="210"/>
  <c r="A2" i="210"/>
  <c r="A1" i="210"/>
  <c r="A22" i="209"/>
  <c r="A31" i="209" s="1"/>
  <c r="A19" i="209"/>
  <c r="A16" i="209"/>
  <c r="F39" i="209" s="1"/>
  <c r="A13" i="209"/>
  <c r="B40" i="209" s="1"/>
  <c r="B4" i="209"/>
  <c r="B3" i="209"/>
  <c r="H32" i="209"/>
  <c r="F32" i="209"/>
  <c r="D32" i="209"/>
  <c r="B32" i="209"/>
  <c r="J28" i="209"/>
  <c r="I28" i="209"/>
  <c r="K28" i="209" s="1"/>
  <c r="G24" i="209"/>
  <c r="F24" i="209"/>
  <c r="E24" i="209"/>
  <c r="D24" i="209"/>
  <c r="C24" i="209"/>
  <c r="B24" i="209"/>
  <c r="G23" i="209"/>
  <c r="F23" i="209"/>
  <c r="E23" i="209"/>
  <c r="D23" i="209"/>
  <c r="C23" i="209"/>
  <c r="B23" i="209"/>
  <c r="G22" i="209"/>
  <c r="F22" i="209"/>
  <c r="E22" i="209"/>
  <c r="D22" i="209"/>
  <c r="C22" i="209"/>
  <c r="B22" i="209"/>
  <c r="I31" i="209"/>
  <c r="E21" i="209"/>
  <c r="D21" i="209"/>
  <c r="C21" i="209"/>
  <c r="B21" i="209"/>
  <c r="E20" i="209"/>
  <c r="D20" i="209"/>
  <c r="C20" i="209"/>
  <c r="B20" i="209"/>
  <c r="E19" i="209"/>
  <c r="D19" i="209"/>
  <c r="C19" i="209"/>
  <c r="J30" i="209"/>
  <c r="B19" i="209"/>
  <c r="I30" i="209"/>
  <c r="C18" i="209"/>
  <c r="B18" i="209"/>
  <c r="C17" i="209"/>
  <c r="B17" i="209"/>
  <c r="C16" i="209"/>
  <c r="B16" i="209"/>
  <c r="B5" i="209"/>
  <c r="A2" i="209"/>
  <c r="A1" i="209"/>
  <c r="A22" i="208"/>
  <c r="A31" i="208" s="1"/>
  <c r="A19" i="208"/>
  <c r="A30" i="208" s="1"/>
  <c r="A16" i="208"/>
  <c r="A29" i="208" s="1"/>
  <c r="A13" i="208"/>
  <c r="A28" i="208" s="1"/>
  <c r="B4" i="208"/>
  <c r="B3" i="208"/>
  <c r="H32" i="208"/>
  <c r="F32" i="208"/>
  <c r="D32" i="208"/>
  <c r="B32" i="208"/>
  <c r="J28" i="208"/>
  <c r="I28" i="208"/>
  <c r="K28" i="208" s="1"/>
  <c r="G24" i="208"/>
  <c r="F24" i="208"/>
  <c r="E24" i="208"/>
  <c r="D24" i="208"/>
  <c r="C24" i="208"/>
  <c r="B24" i="208"/>
  <c r="G23" i="208"/>
  <c r="F23" i="208"/>
  <c r="E23" i="208"/>
  <c r="D23" i="208"/>
  <c r="C23" i="208"/>
  <c r="B23" i="208"/>
  <c r="G22" i="208"/>
  <c r="F22" i="208"/>
  <c r="E22" i="208"/>
  <c r="D22" i="208"/>
  <c r="C22" i="208"/>
  <c r="J31" i="208" s="1"/>
  <c r="B22" i="208"/>
  <c r="E21" i="208"/>
  <c r="D21" i="208"/>
  <c r="C21" i="208"/>
  <c r="B21" i="208"/>
  <c r="E20" i="208"/>
  <c r="D20" i="208"/>
  <c r="C20" i="208"/>
  <c r="B20" i="208"/>
  <c r="E19" i="208"/>
  <c r="D19" i="208"/>
  <c r="C19" i="208"/>
  <c r="J30" i="208"/>
  <c r="B19" i="208"/>
  <c r="I30" i="208"/>
  <c r="C18" i="208"/>
  <c r="B18" i="208"/>
  <c r="C17" i="208"/>
  <c r="B17" i="208"/>
  <c r="C16" i="208"/>
  <c r="B16" i="208"/>
  <c r="B5" i="208"/>
  <c r="A2" i="208"/>
  <c r="A1" i="208"/>
  <c r="A22" i="205"/>
  <c r="H12" i="205" s="1"/>
  <c r="A19" i="205"/>
  <c r="F12" i="205" s="1"/>
  <c r="A16" i="205"/>
  <c r="D12" i="205" s="1"/>
  <c r="A13" i="205"/>
  <c r="B12" i="205" s="1"/>
  <c r="B4" i="205"/>
  <c r="B3" i="205"/>
  <c r="H32" i="205"/>
  <c r="F32" i="205"/>
  <c r="D32" i="205"/>
  <c r="B32" i="205"/>
  <c r="J28" i="205"/>
  <c r="I28" i="205"/>
  <c r="G24" i="205"/>
  <c r="F24" i="205"/>
  <c r="E24" i="205"/>
  <c r="D24" i="205"/>
  <c r="C24" i="205"/>
  <c r="B24" i="205"/>
  <c r="G23" i="205"/>
  <c r="F23" i="205"/>
  <c r="E23" i="205"/>
  <c r="D23" i="205"/>
  <c r="C23" i="205"/>
  <c r="B23" i="205"/>
  <c r="G22" i="205"/>
  <c r="F22" i="205"/>
  <c r="E22" i="205"/>
  <c r="D22" i="205"/>
  <c r="C22" i="205"/>
  <c r="J31" i="205" s="1"/>
  <c r="B22" i="205"/>
  <c r="I31" i="205" s="1"/>
  <c r="E21" i="205"/>
  <c r="D21" i="205"/>
  <c r="C21" i="205"/>
  <c r="B21" i="205"/>
  <c r="E20" i="205"/>
  <c r="D20" i="205"/>
  <c r="C20" i="205"/>
  <c r="B20" i="205"/>
  <c r="E19" i="205"/>
  <c r="D19" i="205"/>
  <c r="C19" i="205"/>
  <c r="B19" i="205"/>
  <c r="I30" i="205"/>
  <c r="C18" i="205"/>
  <c r="B18" i="205"/>
  <c r="C17" i="205"/>
  <c r="B17" i="205"/>
  <c r="C16" i="205"/>
  <c r="B16" i="205"/>
  <c r="B5" i="205"/>
  <c r="A2" i="205"/>
  <c r="A1" i="205"/>
  <c r="A22" i="204"/>
  <c r="D36" i="204" s="1"/>
  <c r="A19" i="204"/>
  <c r="A30" i="204" s="1"/>
  <c r="A16" i="204"/>
  <c r="A29" i="204" s="1"/>
  <c r="A13" i="204"/>
  <c r="A28" i="204" s="1"/>
  <c r="B4" i="204"/>
  <c r="B3" i="204"/>
  <c r="H32" i="204"/>
  <c r="F32" i="204"/>
  <c r="D32" i="204"/>
  <c r="B32" i="204"/>
  <c r="J28" i="204"/>
  <c r="I28" i="204"/>
  <c r="G24" i="204"/>
  <c r="F24" i="204"/>
  <c r="E24" i="204"/>
  <c r="D24" i="204"/>
  <c r="C24" i="204"/>
  <c r="B24" i="204"/>
  <c r="G23" i="204"/>
  <c r="F23" i="204"/>
  <c r="E23" i="204"/>
  <c r="D23" i="204"/>
  <c r="C23" i="204"/>
  <c r="B23" i="204"/>
  <c r="G22" i="204"/>
  <c r="F22" i="204"/>
  <c r="E22" i="204"/>
  <c r="D22" i="204"/>
  <c r="C22" i="204"/>
  <c r="J31" i="204"/>
  <c r="B22" i="204"/>
  <c r="E21" i="204"/>
  <c r="D21" i="204"/>
  <c r="C21" i="204"/>
  <c r="B21" i="204"/>
  <c r="E20" i="204"/>
  <c r="D20" i="204"/>
  <c r="C20" i="204"/>
  <c r="B20" i="204"/>
  <c r="E19" i="204"/>
  <c r="D19" i="204"/>
  <c r="C19" i="204"/>
  <c r="J30" i="204" s="1"/>
  <c r="B19" i="204"/>
  <c r="I30" i="204" s="1"/>
  <c r="C18" i="204"/>
  <c r="B18" i="204"/>
  <c r="C17" i="204"/>
  <c r="B17" i="204"/>
  <c r="C16" i="204"/>
  <c r="J29" i="204" s="1"/>
  <c r="B16" i="204"/>
  <c r="B5" i="204"/>
  <c r="A2" i="204"/>
  <c r="A1" i="204"/>
  <c r="A22" i="149"/>
  <c r="H12" i="149" s="1"/>
  <c r="A19" i="149"/>
  <c r="F12" i="149" s="1"/>
  <c r="A16" i="149"/>
  <c r="D12" i="149" s="1"/>
  <c r="A13" i="149"/>
  <c r="B12" i="149" s="1"/>
  <c r="B4" i="149"/>
  <c r="B3" i="149"/>
  <c r="H32" i="149"/>
  <c r="F32" i="149"/>
  <c r="D32" i="149"/>
  <c r="B32" i="149"/>
  <c r="J28" i="149"/>
  <c r="I28" i="149"/>
  <c r="K28" i="149" s="1"/>
  <c r="G24" i="149"/>
  <c r="F24" i="149"/>
  <c r="E24" i="149"/>
  <c r="D24" i="149"/>
  <c r="C24" i="149"/>
  <c r="B24" i="149"/>
  <c r="G23" i="149"/>
  <c r="F23" i="149"/>
  <c r="E23" i="149"/>
  <c r="D23" i="149"/>
  <c r="C23" i="149"/>
  <c r="B23" i="149"/>
  <c r="G22" i="149"/>
  <c r="F22" i="149"/>
  <c r="E22" i="149"/>
  <c r="D22" i="149"/>
  <c r="C22" i="149"/>
  <c r="J31" i="149" s="1"/>
  <c r="B22" i="149"/>
  <c r="E21" i="149"/>
  <c r="D21" i="149"/>
  <c r="C21" i="149"/>
  <c r="B21" i="149"/>
  <c r="E20" i="149"/>
  <c r="D20" i="149"/>
  <c r="C20" i="149"/>
  <c r="B20" i="149"/>
  <c r="E19" i="149"/>
  <c r="D19" i="149"/>
  <c r="C19" i="149"/>
  <c r="J30" i="149" s="1"/>
  <c r="B19" i="149"/>
  <c r="C18" i="149"/>
  <c r="B18" i="149"/>
  <c r="C17" i="149"/>
  <c r="B17" i="149"/>
  <c r="C16" i="149"/>
  <c r="J29" i="149"/>
  <c r="B16" i="149"/>
  <c r="I29" i="149" s="1"/>
  <c r="K29" i="149" s="1"/>
  <c r="B5" i="149"/>
  <c r="A2" i="149"/>
  <c r="A1" i="149"/>
  <c r="A22" i="148"/>
  <c r="H12" i="148" s="1"/>
  <c r="A19" i="148"/>
  <c r="F12" i="148" s="1"/>
  <c r="A16" i="148"/>
  <c r="F35" i="148"/>
  <c r="A13" i="148"/>
  <c r="F36" i="148" s="1"/>
  <c r="B4" i="148"/>
  <c r="B3" i="148"/>
  <c r="H32" i="148"/>
  <c r="F32" i="148"/>
  <c r="D32" i="148"/>
  <c r="B32" i="148"/>
  <c r="J28" i="148"/>
  <c r="I28" i="148"/>
  <c r="K28" i="148" s="1"/>
  <c r="G24" i="148"/>
  <c r="F24" i="148"/>
  <c r="E24" i="148"/>
  <c r="D24" i="148"/>
  <c r="C24" i="148"/>
  <c r="B24" i="148"/>
  <c r="G23" i="148"/>
  <c r="F23" i="148"/>
  <c r="E23" i="148"/>
  <c r="D23" i="148"/>
  <c r="C23" i="148"/>
  <c r="B23" i="148"/>
  <c r="G22" i="148"/>
  <c r="F22" i="148"/>
  <c r="E22" i="148"/>
  <c r="D22" i="148"/>
  <c r="C22" i="148"/>
  <c r="B22" i="148"/>
  <c r="I31" i="148" s="1"/>
  <c r="E21" i="148"/>
  <c r="D21" i="148"/>
  <c r="C21" i="148"/>
  <c r="B21" i="148"/>
  <c r="E20" i="148"/>
  <c r="D20" i="148"/>
  <c r="C20" i="148"/>
  <c r="B20" i="148"/>
  <c r="E19" i="148"/>
  <c r="D19" i="148"/>
  <c r="C19" i="148"/>
  <c r="J30" i="148"/>
  <c r="B19" i="148"/>
  <c r="I30" i="148" s="1"/>
  <c r="K30" i="148" s="1"/>
  <c r="C18" i="148"/>
  <c r="B18" i="148"/>
  <c r="C17" i="148"/>
  <c r="B17" i="148"/>
  <c r="C16" i="148"/>
  <c r="J29" i="148"/>
  <c r="J32" i="148" s="1"/>
  <c r="B16" i="148"/>
  <c r="I29" i="148" s="1"/>
  <c r="B5" i="148"/>
  <c r="A2" i="148"/>
  <c r="A1" i="148"/>
  <c r="A22" i="147"/>
  <c r="A19" i="147"/>
  <c r="A30" i="147" s="1"/>
  <c r="A16" i="147"/>
  <c r="A29" i="147" s="1"/>
  <c r="A13" i="147"/>
  <c r="B12" i="147" s="1"/>
  <c r="B4" i="147"/>
  <c r="B3" i="147"/>
  <c r="H32" i="147"/>
  <c r="F32" i="147"/>
  <c r="D32" i="147"/>
  <c r="B32" i="147"/>
  <c r="J28" i="147"/>
  <c r="K28" i="147" s="1"/>
  <c r="I28" i="147"/>
  <c r="G24" i="147"/>
  <c r="F24" i="147"/>
  <c r="E24" i="147"/>
  <c r="D24" i="147"/>
  <c r="C24" i="147"/>
  <c r="B24" i="147"/>
  <c r="G23" i="147"/>
  <c r="F23" i="147"/>
  <c r="E23" i="147"/>
  <c r="D23" i="147"/>
  <c r="C23" i="147"/>
  <c r="B23" i="147"/>
  <c r="G22" i="147"/>
  <c r="F22" i="147"/>
  <c r="E22" i="147"/>
  <c r="D22" i="147"/>
  <c r="C22" i="147"/>
  <c r="J31" i="147" s="1"/>
  <c r="B22" i="147"/>
  <c r="I31" i="147" s="1"/>
  <c r="E21" i="147"/>
  <c r="D21" i="147"/>
  <c r="C21" i="147"/>
  <c r="B21" i="147"/>
  <c r="E20" i="147"/>
  <c r="D20" i="147"/>
  <c r="C20" i="147"/>
  <c r="B20" i="147"/>
  <c r="E19" i="147"/>
  <c r="D19" i="147"/>
  <c r="C19" i="147"/>
  <c r="J30" i="147" s="1"/>
  <c r="B19" i="147"/>
  <c r="I30" i="147" s="1"/>
  <c r="C18" i="147"/>
  <c r="B18" i="147"/>
  <c r="C17" i="147"/>
  <c r="B17" i="147"/>
  <c r="I29" i="147" s="1"/>
  <c r="C16" i="147"/>
  <c r="J29" i="147" s="1"/>
  <c r="B16" i="147"/>
  <c r="B5" i="147"/>
  <c r="A2" i="147"/>
  <c r="A1" i="147"/>
  <c r="A22" i="202"/>
  <c r="A31" i="202" s="1"/>
  <c r="D39" i="202" s="1"/>
  <c r="A19" i="202"/>
  <c r="A30" i="202" s="1"/>
  <c r="A16" i="202"/>
  <c r="F35" i="202" s="1"/>
  <c r="A13" i="202"/>
  <c r="A28" i="202" s="1"/>
  <c r="B4" i="202"/>
  <c r="B3" i="202"/>
  <c r="H32" i="202"/>
  <c r="F32" i="202"/>
  <c r="D32" i="202"/>
  <c r="B32" i="202"/>
  <c r="J28" i="202"/>
  <c r="I28" i="202"/>
  <c r="K28" i="202"/>
  <c r="G24" i="202"/>
  <c r="F24" i="202"/>
  <c r="E24" i="202"/>
  <c r="D24" i="202"/>
  <c r="C24" i="202"/>
  <c r="J31" i="202" s="1"/>
  <c r="B24" i="202"/>
  <c r="G23" i="202"/>
  <c r="F23" i="202"/>
  <c r="E23" i="202"/>
  <c r="D23" i="202"/>
  <c r="C23" i="202"/>
  <c r="B23" i="202"/>
  <c r="G22" i="202"/>
  <c r="F22" i="202"/>
  <c r="E22" i="202"/>
  <c r="D22" i="202"/>
  <c r="C22" i="202"/>
  <c r="B22" i="202"/>
  <c r="I31" i="202" s="1"/>
  <c r="E21" i="202"/>
  <c r="D21" i="202"/>
  <c r="C21" i="202"/>
  <c r="B21" i="202"/>
  <c r="E20" i="202"/>
  <c r="D20" i="202"/>
  <c r="C20" i="202"/>
  <c r="B20" i="202"/>
  <c r="E19" i="202"/>
  <c r="D19" i="202"/>
  <c r="C19" i="202"/>
  <c r="B19" i="202"/>
  <c r="I30" i="202" s="1"/>
  <c r="C18" i="202"/>
  <c r="B18" i="202"/>
  <c r="C17" i="202"/>
  <c r="B17" i="202"/>
  <c r="C16" i="202"/>
  <c r="J29" i="202"/>
  <c r="J32" i="202" s="1"/>
  <c r="B16" i="202"/>
  <c r="I29" i="202" s="1"/>
  <c r="B5" i="202"/>
  <c r="A2" i="202"/>
  <c r="A1" i="202"/>
  <c r="A22" i="201"/>
  <c r="A31" i="201" s="1"/>
  <c r="A19" i="201"/>
  <c r="F12" i="201" s="1"/>
  <c r="A16" i="201"/>
  <c r="F39" i="201" s="1"/>
  <c r="A13" i="201"/>
  <c r="B12" i="201" s="1"/>
  <c r="B4" i="201"/>
  <c r="B3" i="201"/>
  <c r="H32" i="201"/>
  <c r="F32" i="201"/>
  <c r="D32" i="201"/>
  <c r="B32" i="201"/>
  <c r="J28" i="201"/>
  <c r="I28" i="201"/>
  <c r="K28" i="201" s="1"/>
  <c r="G24" i="201"/>
  <c r="F24" i="201"/>
  <c r="E24" i="201"/>
  <c r="D24" i="201"/>
  <c r="C24" i="201"/>
  <c r="B24" i="201"/>
  <c r="G23" i="201"/>
  <c r="F23" i="201"/>
  <c r="E23" i="201"/>
  <c r="D23" i="201"/>
  <c r="C23" i="201"/>
  <c r="B23" i="201"/>
  <c r="G22" i="201"/>
  <c r="F22" i="201"/>
  <c r="E22" i="201"/>
  <c r="D22" i="201"/>
  <c r="C22" i="201"/>
  <c r="B22" i="201"/>
  <c r="I31" i="201" s="1"/>
  <c r="K31" i="201" s="1"/>
  <c r="E21" i="201"/>
  <c r="D21" i="201"/>
  <c r="C21" i="201"/>
  <c r="B21" i="201"/>
  <c r="E20" i="201"/>
  <c r="D20" i="201"/>
  <c r="C20" i="201"/>
  <c r="B20" i="201"/>
  <c r="I30" i="201" s="1"/>
  <c r="K30" i="201" s="1"/>
  <c r="E19" i="201"/>
  <c r="D19" i="201"/>
  <c r="C19" i="201"/>
  <c r="J30" i="201" s="1"/>
  <c r="B19" i="201"/>
  <c r="C18" i="201"/>
  <c r="B18" i="201"/>
  <c r="C17" i="201"/>
  <c r="B17" i="201"/>
  <c r="C16" i="201"/>
  <c r="J29" i="201" s="1"/>
  <c r="B16" i="201"/>
  <c r="I29" i="201"/>
  <c r="B5" i="201"/>
  <c r="A2" i="201"/>
  <c r="A1" i="201"/>
  <c r="A22" i="200"/>
  <c r="A31" i="200" s="1"/>
  <c r="A19" i="200"/>
  <c r="F12" i="200" s="1"/>
  <c r="A16" i="200"/>
  <c r="D12" i="200" s="1"/>
  <c r="F39" i="200"/>
  <c r="A13" i="200"/>
  <c r="A28" i="200" s="1"/>
  <c r="B4" i="200"/>
  <c r="B3" i="200"/>
  <c r="H32" i="200"/>
  <c r="F32" i="200"/>
  <c r="D32" i="200"/>
  <c r="B32" i="200"/>
  <c r="J28" i="200"/>
  <c r="I28" i="200"/>
  <c r="K28" i="200" s="1"/>
  <c r="G24" i="200"/>
  <c r="F24" i="200"/>
  <c r="E24" i="200"/>
  <c r="D24" i="200"/>
  <c r="C24" i="200"/>
  <c r="B24" i="200"/>
  <c r="G23" i="200"/>
  <c r="F23" i="200"/>
  <c r="E23" i="200"/>
  <c r="D23" i="200"/>
  <c r="C23" i="200"/>
  <c r="J31" i="200" s="1"/>
  <c r="B23" i="200"/>
  <c r="G22" i="200"/>
  <c r="F22" i="200"/>
  <c r="E22" i="200"/>
  <c r="D22" i="200"/>
  <c r="C22" i="200"/>
  <c r="B22" i="200"/>
  <c r="I31" i="200" s="1"/>
  <c r="K31" i="200" s="1"/>
  <c r="E21" i="200"/>
  <c r="D21" i="200"/>
  <c r="C21" i="200"/>
  <c r="B21" i="200"/>
  <c r="E20" i="200"/>
  <c r="D20" i="200"/>
  <c r="C20" i="200"/>
  <c r="B20" i="200"/>
  <c r="E19" i="200"/>
  <c r="D19" i="200"/>
  <c r="I30" i="200" s="1"/>
  <c r="C19" i="200"/>
  <c r="J30" i="200" s="1"/>
  <c r="B19" i="200"/>
  <c r="C18" i="200"/>
  <c r="B18" i="200"/>
  <c r="C17" i="200"/>
  <c r="J29" i="200" s="1"/>
  <c r="J32" i="200" s="1"/>
  <c r="B17" i="200"/>
  <c r="C16" i="200"/>
  <c r="B16" i="200"/>
  <c r="I29" i="200" s="1"/>
  <c r="B5" i="200"/>
  <c r="A2" i="200"/>
  <c r="A1" i="200"/>
  <c r="A22" i="99"/>
  <c r="D36" i="99" s="1"/>
  <c r="A19" i="99"/>
  <c r="F12" i="99" s="1"/>
  <c r="A16" i="99"/>
  <c r="B36" i="99" s="1"/>
  <c r="A13" i="99"/>
  <c r="B40" i="99" s="1"/>
  <c r="B4" i="99"/>
  <c r="B3" i="99"/>
  <c r="H32" i="99"/>
  <c r="F32" i="99"/>
  <c r="D32" i="99"/>
  <c r="B32" i="99"/>
  <c r="J28" i="99"/>
  <c r="K28" i="99" s="1"/>
  <c r="I28" i="99"/>
  <c r="G24" i="99"/>
  <c r="F24" i="99"/>
  <c r="E24" i="99"/>
  <c r="D24" i="99"/>
  <c r="C24" i="99"/>
  <c r="B24" i="99"/>
  <c r="G23" i="99"/>
  <c r="F23" i="99"/>
  <c r="E23" i="99"/>
  <c r="D23" i="99"/>
  <c r="C23" i="99"/>
  <c r="J31" i="99" s="1"/>
  <c r="B23" i="99"/>
  <c r="G22" i="99"/>
  <c r="F22" i="99"/>
  <c r="E22" i="99"/>
  <c r="D22" i="99"/>
  <c r="C22" i="99"/>
  <c r="B22" i="99"/>
  <c r="I31" i="99" s="1"/>
  <c r="E21" i="99"/>
  <c r="D21" i="99"/>
  <c r="C21" i="99"/>
  <c r="B21" i="99"/>
  <c r="E20" i="99"/>
  <c r="D20" i="99"/>
  <c r="C20" i="99"/>
  <c r="B20" i="99"/>
  <c r="E19" i="99"/>
  <c r="D19" i="99"/>
  <c r="I30" i="99" s="1"/>
  <c r="C19" i="99"/>
  <c r="J30" i="99" s="1"/>
  <c r="B19" i="99"/>
  <c r="C18" i="99"/>
  <c r="B18" i="99"/>
  <c r="C17" i="99"/>
  <c r="B17" i="99"/>
  <c r="I29" i="99" s="1"/>
  <c r="C16" i="99"/>
  <c r="B16" i="99"/>
  <c r="B5" i="99"/>
  <c r="A2" i="99"/>
  <c r="A1" i="99"/>
  <c r="A22" i="67"/>
  <c r="H12" i="67" s="1"/>
  <c r="A19" i="67"/>
  <c r="A30" i="67" s="1"/>
  <c r="D35" i="67" s="1"/>
  <c r="A16" i="67"/>
  <c r="D12" i="67" s="1"/>
  <c r="A13" i="67"/>
  <c r="F36" i="67" s="1"/>
  <c r="B4" i="67"/>
  <c r="B3" i="67"/>
  <c r="H32" i="67"/>
  <c r="F32" i="67"/>
  <c r="D32" i="67"/>
  <c r="B32" i="67"/>
  <c r="J28" i="67"/>
  <c r="I28" i="67"/>
  <c r="K28" i="67" s="1"/>
  <c r="G24" i="67"/>
  <c r="F24" i="67"/>
  <c r="E24" i="67"/>
  <c r="D24" i="67"/>
  <c r="C24" i="67"/>
  <c r="B24" i="67"/>
  <c r="G23" i="67"/>
  <c r="F23" i="67"/>
  <c r="E23" i="67"/>
  <c r="D23" i="67"/>
  <c r="C23" i="67"/>
  <c r="B23" i="67"/>
  <c r="G22" i="67"/>
  <c r="F22" i="67"/>
  <c r="E22" i="67"/>
  <c r="D22" i="67"/>
  <c r="C22" i="67"/>
  <c r="B22" i="67"/>
  <c r="I31" i="67" s="1"/>
  <c r="K31" i="67" s="1"/>
  <c r="E21" i="67"/>
  <c r="D21" i="67"/>
  <c r="C21" i="67"/>
  <c r="B21" i="67"/>
  <c r="E20" i="67"/>
  <c r="D20" i="67"/>
  <c r="C20" i="67"/>
  <c r="J30" i="67" s="1"/>
  <c r="B20" i="67"/>
  <c r="E19" i="67"/>
  <c r="D19" i="67"/>
  <c r="C19" i="67"/>
  <c r="B19" i="67"/>
  <c r="I30" i="67" s="1"/>
  <c r="K30" i="67" s="1"/>
  <c r="C18" i="67"/>
  <c r="B18" i="67"/>
  <c r="C17" i="67"/>
  <c r="B17" i="67"/>
  <c r="I29" i="67" s="1"/>
  <c r="C16" i="67"/>
  <c r="J29" i="67" s="1"/>
  <c r="J32" i="67" s="1"/>
  <c r="B16" i="67"/>
  <c r="B5" i="67"/>
  <c r="A2" i="67"/>
  <c r="A1" i="67"/>
  <c r="A22" i="188"/>
  <c r="A31" i="188" s="1"/>
  <c r="D37" i="188" s="1"/>
  <c r="A19" i="188"/>
  <c r="F12" i="188" s="1"/>
  <c r="A16" i="188"/>
  <c r="F39" i="188" s="1"/>
  <c r="A13" i="188"/>
  <c r="A28" i="188" s="1"/>
  <c r="B4" i="188"/>
  <c r="B3" i="188"/>
  <c r="H32" i="188"/>
  <c r="F32" i="188"/>
  <c r="D32" i="188"/>
  <c r="B32" i="188"/>
  <c r="J28" i="188"/>
  <c r="I28" i="188"/>
  <c r="I32" i="188" s="1"/>
  <c r="G24" i="188"/>
  <c r="F24" i="188"/>
  <c r="E24" i="188"/>
  <c r="D24" i="188"/>
  <c r="C24" i="188"/>
  <c r="B24" i="188"/>
  <c r="G23" i="188"/>
  <c r="F23" i="188"/>
  <c r="E23" i="188"/>
  <c r="D23" i="188"/>
  <c r="C23" i="188"/>
  <c r="B23" i="188"/>
  <c r="G22" i="188"/>
  <c r="F22" i="188"/>
  <c r="E22" i="188"/>
  <c r="D22" i="188"/>
  <c r="I31" i="188" s="1"/>
  <c r="C22" i="188"/>
  <c r="J31" i="188" s="1"/>
  <c r="B22" i="188"/>
  <c r="E21" i="188"/>
  <c r="D21" i="188"/>
  <c r="C21" i="188"/>
  <c r="B21" i="188"/>
  <c r="E20" i="188"/>
  <c r="D20" i="188"/>
  <c r="C20" i="188"/>
  <c r="J30" i="188" s="1"/>
  <c r="B20" i="188"/>
  <c r="E19" i="188"/>
  <c r="D19" i="188"/>
  <c r="C19" i="188"/>
  <c r="B19" i="188"/>
  <c r="I30" i="188" s="1"/>
  <c r="C18" i="188"/>
  <c r="B18" i="188"/>
  <c r="C17" i="188"/>
  <c r="B17" i="188"/>
  <c r="C16" i="188"/>
  <c r="J29" i="188" s="1"/>
  <c r="J32" i="188" s="1"/>
  <c r="B16" i="188"/>
  <c r="B5" i="188"/>
  <c r="A2" i="188"/>
  <c r="A1" i="188"/>
  <c r="A22" i="160"/>
  <c r="A31" i="160" s="1"/>
  <c r="A19" i="160"/>
  <c r="F12" i="160" s="1"/>
  <c r="A16" i="160"/>
  <c r="D12" i="160" s="1"/>
  <c r="A13" i="160"/>
  <c r="B12" i="160" s="1"/>
  <c r="B4" i="160"/>
  <c r="B3" i="160"/>
  <c r="H32" i="160"/>
  <c r="F32" i="160"/>
  <c r="D32" i="160"/>
  <c r="B32" i="160"/>
  <c r="J28" i="160"/>
  <c r="I28" i="160"/>
  <c r="K28" i="160"/>
  <c r="G24" i="160"/>
  <c r="F24" i="160"/>
  <c r="E24" i="160"/>
  <c r="D24" i="160"/>
  <c r="C24" i="160"/>
  <c r="B24" i="160"/>
  <c r="G23" i="160"/>
  <c r="F23" i="160"/>
  <c r="E23" i="160"/>
  <c r="D23" i="160"/>
  <c r="C23" i="160"/>
  <c r="B23" i="160"/>
  <c r="I31" i="160" s="1"/>
  <c r="G22" i="160"/>
  <c r="F22" i="160"/>
  <c r="E22" i="160"/>
  <c r="D22" i="160"/>
  <c r="C22" i="160"/>
  <c r="J31" i="160" s="1"/>
  <c r="B22" i="160"/>
  <c r="E21" i="160"/>
  <c r="D21" i="160"/>
  <c r="C21" i="160"/>
  <c r="B21" i="160"/>
  <c r="E20" i="160"/>
  <c r="D20" i="160"/>
  <c r="C20" i="160"/>
  <c r="B20" i="160"/>
  <c r="I30" i="160"/>
  <c r="K30" i="160" s="1"/>
  <c r="E19" i="160"/>
  <c r="D19" i="160"/>
  <c r="C19" i="160"/>
  <c r="J30" i="160" s="1"/>
  <c r="B19" i="160"/>
  <c r="C18" i="160"/>
  <c r="B18" i="160"/>
  <c r="C17" i="160"/>
  <c r="B17" i="160"/>
  <c r="I29" i="160" s="1"/>
  <c r="C16" i="160"/>
  <c r="J29" i="160" s="1"/>
  <c r="J32" i="160" s="1"/>
  <c r="B16" i="160"/>
  <c r="B5" i="160"/>
  <c r="A2" i="160"/>
  <c r="A1" i="160"/>
  <c r="K30" i="204"/>
  <c r="K32" i="149"/>
  <c r="I32" i="201"/>
  <c r="K30" i="208"/>
  <c r="I32" i="218"/>
  <c r="K29" i="216"/>
  <c r="K32" i="216"/>
  <c r="I32" i="216"/>
  <c r="K30" i="216"/>
  <c r="K32" i="213"/>
  <c r="J32" i="213"/>
  <c r="K32" i="212"/>
  <c r="I32" i="212"/>
  <c r="I32" i="211"/>
  <c r="K29" i="211"/>
  <c r="K32" i="211" s="1"/>
  <c r="K30" i="211"/>
  <c r="K29" i="210"/>
  <c r="K32" i="210"/>
  <c r="I32" i="210"/>
  <c r="K30" i="210"/>
  <c r="J32" i="210"/>
  <c r="K30" i="209"/>
  <c r="I32" i="213"/>
  <c r="J31" i="201"/>
  <c r="I31" i="149"/>
  <c r="K31" i="149" s="1"/>
  <c r="J32" i="204"/>
  <c r="K28" i="204"/>
  <c r="J31" i="209"/>
  <c r="K31" i="209" s="1"/>
  <c r="J31" i="67"/>
  <c r="J29" i="99"/>
  <c r="J30" i="202"/>
  <c r="K30" i="202"/>
  <c r="I29" i="188"/>
  <c r="K31" i="202"/>
  <c r="J32" i="149"/>
  <c r="J30" i="205"/>
  <c r="K30" i="205"/>
  <c r="J31" i="218"/>
  <c r="K31" i="218" s="1"/>
  <c r="I29" i="204"/>
  <c r="I32" i="204" s="1"/>
  <c r="J29" i="205"/>
  <c r="J32" i="205" s="1"/>
  <c r="K28" i="205"/>
  <c r="J29" i="208"/>
  <c r="I30" i="212"/>
  <c r="K30" i="212"/>
  <c r="I31" i="213"/>
  <c r="K31" i="213" s="1"/>
  <c r="I30" i="149"/>
  <c r="K30" i="149" s="1"/>
  <c r="I31" i="204"/>
  <c r="K31" i="204"/>
  <c r="K31" i="205"/>
  <c r="I31" i="208"/>
  <c r="K31" i="208" s="1"/>
  <c r="I31" i="210"/>
  <c r="K31" i="210"/>
  <c r="K32" i="218"/>
  <c r="J31" i="211"/>
  <c r="K31" i="211"/>
  <c r="J32" i="212"/>
  <c r="J29" i="209"/>
  <c r="J32" i="209" s="1"/>
  <c r="I31" i="212"/>
  <c r="K31" i="212"/>
  <c r="J32" i="208"/>
  <c r="K29" i="204"/>
  <c r="K32" i="204"/>
  <c r="J32" i="99"/>
  <c r="K30" i="230"/>
  <c r="K28" i="230"/>
  <c r="K32" i="230" s="1"/>
  <c r="K29" i="229"/>
  <c r="K31" i="229"/>
  <c r="K28" i="229"/>
  <c r="K29" i="228"/>
  <c r="K31" i="228"/>
  <c r="K28" i="228"/>
  <c r="K32" i="228" s="1"/>
  <c r="K32" i="229"/>
  <c r="K29" i="239"/>
  <c r="K32" i="239" s="1"/>
  <c r="I32" i="239"/>
  <c r="K31" i="239"/>
  <c r="I32" i="240"/>
  <c r="K28" i="240"/>
  <c r="K32" i="240"/>
  <c r="I28" i="237"/>
  <c r="K26" i="237"/>
  <c r="K28" i="237" s="1"/>
  <c r="K31" i="206"/>
  <c r="K29" i="206"/>
  <c r="K32" i="206" s="1"/>
  <c r="K28" i="206"/>
  <c r="K29" i="249"/>
  <c r="K31" i="249"/>
  <c r="K28" i="249"/>
  <c r="K32" i="249" s="1"/>
  <c r="K29" i="248"/>
  <c r="K31" i="248"/>
  <c r="K28" i="248"/>
  <c r="I32" i="247"/>
  <c r="K30" i="247"/>
  <c r="K28" i="247"/>
  <c r="K32" i="247" s="1"/>
  <c r="K29" i="246"/>
  <c r="K32" i="246"/>
  <c r="I32" i="246"/>
  <c r="K31" i="246"/>
  <c r="I32" i="245"/>
  <c r="K29" i="245"/>
  <c r="K32" i="245" s="1"/>
  <c r="K31" i="245"/>
  <c r="K32" i="248"/>
  <c r="B36" i="248"/>
  <c r="H12" i="146"/>
  <c r="F12" i="249"/>
  <c r="F35" i="210"/>
  <c r="D12" i="210"/>
  <c r="B36" i="210"/>
  <c r="A31" i="230"/>
  <c r="D37" i="230" s="1"/>
  <c r="H12" i="147"/>
  <c r="A31" i="147"/>
  <c r="D36" i="218"/>
  <c r="F40" i="147"/>
  <c r="D36" i="147"/>
  <c r="B36" i="213"/>
  <c r="F36" i="218"/>
  <c r="B40" i="240"/>
  <c r="F35" i="204"/>
  <c r="F39" i="148"/>
  <c r="D12" i="148"/>
  <c r="B36" i="148"/>
  <c r="A29" i="148"/>
  <c r="D40" i="148" s="1"/>
  <c r="F12" i="209"/>
  <c r="A30" i="209"/>
  <c r="D38" i="209" s="1"/>
  <c r="B12" i="209"/>
  <c r="A28" i="209"/>
  <c r="B37" i="209" s="1"/>
  <c r="F36" i="209"/>
  <c r="F39" i="204"/>
  <c r="A28" i="205"/>
  <c r="B35" i="205" s="1"/>
  <c r="A29" i="249"/>
  <c r="B38" i="249" s="1"/>
  <c r="F12" i="247"/>
  <c r="D36" i="230"/>
  <c r="F40" i="230"/>
  <c r="F35" i="200"/>
  <c r="A29" i="200"/>
  <c r="B38" i="200" s="1"/>
  <c r="A29" i="210"/>
  <c r="D40" i="210" s="1"/>
  <c r="K29" i="251"/>
  <c r="K31" i="251"/>
  <c r="H12" i="251"/>
  <c r="K28" i="251"/>
  <c r="K32" i="251"/>
  <c r="D36" i="251"/>
  <c r="A28" i="251"/>
  <c r="B35" i="251" s="1"/>
  <c r="A31" i="251"/>
  <c r="D39" i="251" s="1"/>
  <c r="F36" i="208"/>
  <c r="B40" i="208"/>
  <c r="B12" i="208"/>
  <c r="B36" i="204"/>
  <c r="I32" i="255"/>
  <c r="K31" i="255"/>
  <c r="F35" i="255"/>
  <c r="B36" i="255"/>
  <c r="K28" i="255"/>
  <c r="K32" i="255"/>
  <c r="B12" i="255"/>
  <c r="A29" i="255"/>
  <c r="A31" i="255"/>
  <c r="F36" i="255"/>
  <c r="D12" i="255"/>
  <c r="F12" i="255"/>
  <c r="B40" i="255"/>
  <c r="H12" i="255"/>
  <c r="D31" i="158"/>
  <c r="J28" i="158"/>
  <c r="K27" i="158"/>
  <c r="F31" i="158"/>
  <c r="B32" i="158"/>
  <c r="A26" i="158"/>
  <c r="B12" i="158"/>
  <c r="A25" i="158"/>
  <c r="A27" i="158"/>
  <c r="I28" i="158"/>
  <c r="F32" i="158"/>
  <c r="D12" i="158"/>
  <c r="B33" i="158"/>
  <c r="B12" i="253"/>
  <c r="A28" i="253"/>
  <c r="I32" i="253"/>
  <c r="K28" i="253"/>
  <c r="K32" i="253"/>
  <c r="B40" i="253"/>
  <c r="H12" i="253"/>
  <c r="B32" i="198"/>
  <c r="D33" i="198"/>
  <c r="D12" i="198"/>
  <c r="I28" i="198"/>
  <c r="B31" i="198"/>
  <c r="F33" i="198"/>
  <c r="D31" i="198"/>
  <c r="D32" i="198"/>
  <c r="B12" i="198"/>
  <c r="A25" i="198"/>
  <c r="A27" i="198"/>
  <c r="F32" i="198"/>
  <c r="D12" i="252"/>
  <c r="K30" i="252"/>
  <c r="J32" i="252"/>
  <c r="K29" i="252"/>
  <c r="K32" i="252" s="1"/>
  <c r="I32" i="252"/>
  <c r="K31" i="252"/>
  <c r="F35" i="252"/>
  <c r="B36" i="252"/>
  <c r="B12" i="252"/>
  <c r="A29" i="252"/>
  <c r="B38" i="252" s="1"/>
  <c r="F36" i="252"/>
  <c r="A28" i="252"/>
  <c r="F40" i="203"/>
  <c r="F12" i="203"/>
  <c r="I32" i="203"/>
  <c r="K30" i="203"/>
  <c r="J32" i="203"/>
  <c r="K31" i="203"/>
  <c r="K28" i="203"/>
  <c r="D36" i="203"/>
  <c r="B36" i="203"/>
  <c r="A29" i="203"/>
  <c r="A31" i="203"/>
  <c r="F36" i="203"/>
  <c r="D12" i="203"/>
  <c r="A30" i="197"/>
  <c r="D38" i="197" s="1"/>
  <c r="A28" i="197"/>
  <c r="B35" i="197" s="1"/>
  <c r="K31" i="197"/>
  <c r="F37" i="197"/>
  <c r="K28" i="197"/>
  <c r="K32" i="197"/>
  <c r="D36" i="197"/>
  <c r="B12" i="197"/>
  <c r="A31" i="197"/>
  <c r="F36" i="197"/>
  <c r="H12" i="197"/>
  <c r="A28" i="248"/>
  <c r="F38" i="248" s="1"/>
  <c r="F36" i="216"/>
  <c r="B12" i="248"/>
  <c r="A29" i="149"/>
  <c r="D40" i="149" s="1"/>
  <c r="B12" i="206"/>
  <c r="A28" i="206"/>
  <c r="B37" i="206" s="1"/>
  <c r="F39" i="149"/>
  <c r="B40" i="248"/>
  <c r="B40" i="206"/>
  <c r="F35" i="149"/>
  <c r="B12" i="216"/>
  <c r="B12" i="239"/>
  <c r="A28" i="216"/>
  <c r="B12" i="202"/>
  <c r="A30" i="229"/>
  <c r="B39" i="229" s="1"/>
  <c r="B36" i="149"/>
  <c r="B36" i="239"/>
  <c r="A30" i="99"/>
  <c r="F37" i="99" s="1"/>
  <c r="D12" i="206"/>
  <c r="A29" i="202"/>
  <c r="D40" i="202" s="1"/>
  <c r="D12" i="202"/>
  <c r="F39" i="239"/>
  <c r="F39" i="206"/>
  <c r="F39" i="202"/>
  <c r="A29" i="248"/>
  <c r="B38" i="248" s="1"/>
  <c r="D12" i="246"/>
  <c r="A29" i="239"/>
  <c r="F35" i="206"/>
  <c r="A31" i="148"/>
  <c r="D37" i="148" s="1"/>
  <c r="D40" i="200"/>
  <c r="F39" i="248"/>
  <c r="B36" i="246"/>
  <c r="D36" i="229"/>
  <c r="F35" i="239"/>
  <c r="A31" i="204"/>
  <c r="D37" i="204" s="1"/>
  <c r="F35" i="248"/>
  <c r="F39" i="246"/>
  <c r="B33" i="237"/>
  <c r="H12" i="201"/>
  <c r="B36" i="202"/>
  <c r="D36" i="210"/>
  <c r="A29" i="246"/>
  <c r="B38" i="246" s="1"/>
  <c r="F40" i="148"/>
  <c r="F40" i="229"/>
  <c r="F32" i="237"/>
  <c r="B36" i="206"/>
  <c r="F40" i="201"/>
  <c r="D36" i="148"/>
  <c r="A25" i="237"/>
  <c r="A30" i="149"/>
  <c r="D36" i="201"/>
  <c r="H12" i="229"/>
  <c r="B31" i="237"/>
  <c r="A30" i="211"/>
  <c r="F37" i="211" s="1"/>
  <c r="D12" i="146"/>
  <c r="H12" i="99"/>
  <c r="F35" i="146"/>
  <c r="F39" i="146"/>
  <c r="A29" i="146"/>
  <c r="B38" i="146" s="1"/>
  <c r="B38" i="210"/>
  <c r="B35" i="216"/>
  <c r="F35" i="205"/>
  <c r="F39" i="67"/>
  <c r="B36" i="249"/>
  <c r="A30" i="146"/>
  <c r="D38" i="146" s="1"/>
  <c r="F35" i="249"/>
  <c r="A31" i="240"/>
  <c r="D37" i="240" s="1"/>
  <c r="A31" i="216"/>
  <c r="D36" i="240"/>
  <c r="F36" i="160"/>
  <c r="A30" i="200"/>
  <c r="D38" i="200" s="1"/>
  <c r="F38" i="206"/>
  <c r="F40" i="99"/>
  <c r="H12" i="216"/>
  <c r="F40" i="216"/>
  <c r="A31" i="99"/>
  <c r="D39" i="99" s="1"/>
  <c r="D12" i="147"/>
  <c r="A30" i="248"/>
  <c r="F37" i="248" s="1"/>
  <c r="F39" i="249"/>
  <c r="A30" i="246"/>
  <c r="F37" i="246" s="1"/>
  <c r="F36" i="204"/>
  <c r="A27" i="237"/>
  <c r="B12" i="218"/>
  <c r="H12" i="248"/>
  <c r="D32" i="237"/>
  <c r="B40" i="213"/>
  <c r="F36" i="213"/>
  <c r="F12" i="237"/>
  <c r="A28" i="213"/>
  <c r="B37" i="213" s="1"/>
  <c r="F12" i="147"/>
  <c r="B40" i="218"/>
  <c r="F33" i="237"/>
  <c r="B40" i="200"/>
  <c r="F40" i="248"/>
  <c r="F40" i="146"/>
  <c r="A31" i="146"/>
  <c r="D39" i="146" s="1"/>
  <c r="A29" i="205"/>
  <c r="D40" i="205" s="1"/>
  <c r="F35" i="213"/>
  <c r="F39" i="230"/>
  <c r="F12" i="67"/>
  <c r="A28" i="201"/>
  <c r="B35" i="201" s="1"/>
  <c r="A28" i="245"/>
  <c r="B36" i="230"/>
  <c r="A29" i="213"/>
  <c r="B38" i="213" s="1"/>
  <c r="B36" i="205"/>
  <c r="F36" i="245"/>
  <c r="D12" i="230"/>
  <c r="B40" i="201"/>
  <c r="A30" i="228"/>
  <c r="B39" i="228" s="1"/>
  <c r="F39" i="205"/>
  <c r="F36" i="201"/>
  <c r="F35" i="230"/>
  <c r="F39" i="213"/>
  <c r="B12" i="245"/>
  <c r="B12" i="204"/>
  <c r="A26" i="237"/>
  <c r="D36" i="245"/>
  <c r="A29" i="99"/>
  <c r="D12" i="204"/>
  <c r="F36" i="205"/>
  <c r="F40" i="245"/>
  <c r="B38" i="149"/>
  <c r="A31" i="245"/>
  <c r="D39" i="245" s="1"/>
  <c r="D12" i="237"/>
  <c r="F31" i="237"/>
  <c r="B36" i="201"/>
  <c r="B32" i="237"/>
  <c r="F12" i="251"/>
  <c r="D35" i="229"/>
  <c r="A31" i="210"/>
  <c r="D37" i="210" s="1"/>
  <c r="H12" i="188"/>
  <c r="D38" i="229"/>
  <c r="A28" i="240"/>
  <c r="F38" i="240" s="1"/>
  <c r="B12" i="240"/>
  <c r="B12" i="211"/>
  <c r="F39" i="247"/>
  <c r="A30" i="210"/>
  <c r="B39" i="210" s="1"/>
  <c r="B40" i="205"/>
  <c r="B36" i="247"/>
  <c r="F40" i="218"/>
  <c r="A29" i="67"/>
  <c r="A28" i="246"/>
  <c r="B37" i="246" s="1"/>
  <c r="B12" i="246"/>
  <c r="B40" i="211"/>
  <c r="A31" i="228"/>
  <c r="D37" i="228" s="1"/>
  <c r="D12" i="247"/>
  <c r="B36" i="67"/>
  <c r="F36" i="211"/>
  <c r="B37" i="205"/>
  <c r="F35" i="247"/>
  <c r="F40" i="239"/>
  <c r="B40" i="246"/>
  <c r="F35" i="67"/>
  <c r="H12" i="210"/>
  <c r="H12" i="228"/>
  <c r="H12" i="240"/>
  <c r="D36" i="239"/>
  <c r="A30" i="148"/>
  <c r="F12" i="213"/>
  <c r="D36" i="228"/>
  <c r="A31" i="239"/>
  <c r="F40" i="188"/>
  <c r="A30" i="188"/>
  <c r="D35" i="188" s="1"/>
  <c r="D36" i="188"/>
  <c r="H12" i="213"/>
  <c r="D39" i="230"/>
  <c r="A29" i="216"/>
  <c r="D40" i="216"/>
  <c r="F35" i="229"/>
  <c r="H12" i="211"/>
  <c r="A30" i="230"/>
  <c r="B39" i="230" s="1"/>
  <c r="B40" i="210"/>
  <c r="F36" i="210"/>
  <c r="F40" i="249"/>
  <c r="D12" i="251"/>
  <c r="D35" i="209"/>
  <c r="D36" i="249"/>
  <c r="D36" i="211"/>
  <c r="F40" i="211"/>
  <c r="H12" i="204"/>
  <c r="B36" i="251"/>
  <c r="H12" i="249"/>
  <c r="F40" i="204"/>
  <c r="A29" i="188"/>
  <c r="D40" i="188" s="1"/>
  <c r="A30" i="201"/>
  <c r="B39" i="209"/>
  <c r="A28" i="210"/>
  <c r="F38" i="210" s="1"/>
  <c r="D35" i="249"/>
  <c r="F38" i="251"/>
  <c r="B36" i="216"/>
  <c r="B40" i="146"/>
  <c r="D12" i="216"/>
  <c r="B40" i="202"/>
  <c r="A29" i="245"/>
  <c r="D40" i="245" s="1"/>
  <c r="F40" i="149"/>
  <c r="A31" i="149"/>
  <c r="D37" i="149" s="1"/>
  <c r="F36" i="251"/>
  <c r="F35" i="216"/>
  <c r="D12" i="245"/>
  <c r="F36" i="229"/>
  <c r="H12" i="160"/>
  <c r="F39" i="245"/>
  <c r="B12" i="146"/>
  <c r="A28" i="212"/>
  <c r="F38" i="212" s="1"/>
  <c r="H12" i="218"/>
  <c r="F35" i="245"/>
  <c r="D36" i="149"/>
  <c r="B36" i="218"/>
  <c r="A28" i="229"/>
  <c r="F36" i="202"/>
  <c r="D39" i="240"/>
  <c r="B12" i="251"/>
  <c r="B12" i="229"/>
  <c r="F36" i="212"/>
  <c r="D37" i="255"/>
  <c r="D39" i="255"/>
  <c r="B38" i="255"/>
  <c r="D40" i="255"/>
  <c r="B37" i="253"/>
  <c r="B35" i="252"/>
  <c r="B37" i="252"/>
  <c r="F38" i="252"/>
  <c r="D40" i="252"/>
  <c r="B38" i="203"/>
  <c r="D40" i="203"/>
  <c r="D37" i="203"/>
  <c r="D39" i="203"/>
  <c r="F38" i="197"/>
  <c r="B37" i="197"/>
  <c r="D37" i="197"/>
  <c r="D39" i="197"/>
  <c r="F37" i="229"/>
  <c r="F38" i="216"/>
  <c r="B37" i="216"/>
  <c r="D39" i="204"/>
  <c r="D35" i="146"/>
  <c r="F37" i="149"/>
  <c r="B38" i="239"/>
  <c r="D40" i="239"/>
  <c r="B38" i="216"/>
  <c r="D40" i="146"/>
  <c r="B39" i="146"/>
  <c r="F37" i="146"/>
  <c r="F38" i="213"/>
  <c r="D38" i="188"/>
  <c r="D37" i="146"/>
  <c r="D37" i="239"/>
  <c r="D39" i="239"/>
  <c r="D39" i="228"/>
  <c r="H18" i="194"/>
  <c r="I29" i="194" s="1"/>
  <c r="J49" i="194" s="1"/>
  <c r="G23" i="194"/>
  <c r="E23" i="194" s="1"/>
  <c r="H12" i="238"/>
  <c r="J32" i="238"/>
  <c r="K28" i="238"/>
  <c r="K32" i="238"/>
  <c r="F12" i="238"/>
  <c r="B35" i="11"/>
  <c r="B37" i="11"/>
  <c r="F38" i="11"/>
  <c r="I32" i="11"/>
  <c r="B36" i="11"/>
  <c r="K28" i="11"/>
  <c r="B12" i="11"/>
  <c r="A29" i="11"/>
  <c r="B38" i="11" s="1"/>
  <c r="F36" i="11"/>
  <c r="D12" i="11"/>
  <c r="F39" i="11"/>
  <c r="F12" i="11"/>
  <c r="B40" i="11"/>
  <c r="B36" i="106"/>
  <c r="D12" i="106"/>
  <c r="K30" i="106"/>
  <c r="J32" i="106"/>
  <c r="A28" i="106"/>
  <c r="B35" i="106" s="1"/>
  <c r="A30" i="106"/>
  <c r="D35" i="106" s="1"/>
  <c r="F40" i="106"/>
  <c r="F35" i="106"/>
  <c r="K28" i="106"/>
  <c r="D36" i="106"/>
  <c r="B12" i="106"/>
  <c r="A31" i="106"/>
  <c r="D39" i="106" s="1"/>
  <c r="F36" i="106"/>
  <c r="K31" i="159"/>
  <c r="K29" i="159"/>
  <c r="B36" i="159"/>
  <c r="F35" i="159"/>
  <c r="K28" i="159"/>
  <c r="K32" i="159" s="1"/>
  <c r="D36" i="159"/>
  <c r="A29" i="159"/>
  <c r="B38" i="159" s="1"/>
  <c r="A31" i="159"/>
  <c r="D37" i="159" s="1"/>
  <c r="D12" i="159"/>
  <c r="F12" i="159"/>
  <c r="B40" i="159"/>
  <c r="H12" i="159"/>
  <c r="D38" i="106"/>
  <c r="B35" i="229" l="1"/>
  <c r="B37" i="229"/>
  <c r="B38" i="67"/>
  <c r="D40" i="67"/>
  <c r="K32" i="147"/>
  <c r="D39" i="216"/>
  <c r="D37" i="216"/>
  <c r="K31" i="160"/>
  <c r="K32" i="160"/>
  <c r="K31" i="188"/>
  <c r="I32" i="99"/>
  <c r="K29" i="99"/>
  <c r="K32" i="99" s="1"/>
  <c r="K31" i="99"/>
  <c r="I32" i="147"/>
  <c r="K29" i="147"/>
  <c r="K30" i="147"/>
  <c r="K31" i="147"/>
  <c r="D38" i="201"/>
  <c r="F37" i="201"/>
  <c r="K32" i="67"/>
  <c r="K32" i="203"/>
  <c r="B35" i="253"/>
  <c r="F38" i="253"/>
  <c r="K29" i="160"/>
  <c r="I32" i="160"/>
  <c r="K29" i="67"/>
  <c r="I32" i="67"/>
  <c r="K29" i="200"/>
  <c r="K32" i="200" s="1"/>
  <c r="K30" i="200"/>
  <c r="K29" i="201"/>
  <c r="I32" i="202"/>
  <c r="K29" i="202"/>
  <c r="K32" i="202" s="1"/>
  <c r="I32" i="148"/>
  <c r="K29" i="148"/>
  <c r="K32" i="148" s="1"/>
  <c r="D39" i="147"/>
  <c r="D37" i="147"/>
  <c r="J32" i="201"/>
  <c r="D35" i="201"/>
  <c r="D35" i="148"/>
  <c r="B39" i="148"/>
  <c r="D40" i="99"/>
  <c r="B38" i="99"/>
  <c r="B35" i="245"/>
  <c r="B37" i="245"/>
  <c r="F38" i="245"/>
  <c r="D38" i="149"/>
  <c r="D35" i="149"/>
  <c r="K29" i="188"/>
  <c r="K30" i="188"/>
  <c r="K30" i="99"/>
  <c r="K32" i="201"/>
  <c r="A28" i="67"/>
  <c r="F40" i="67"/>
  <c r="B12" i="67"/>
  <c r="F35" i="147"/>
  <c r="B40" i="188"/>
  <c r="B36" i="147"/>
  <c r="D36" i="160"/>
  <c r="A29" i="201"/>
  <c r="D40" i="201" s="1"/>
  <c r="J32" i="147"/>
  <c r="J31" i="148"/>
  <c r="K31" i="148" s="1"/>
  <c r="I29" i="205"/>
  <c r="I29" i="208"/>
  <c r="K30" i="146"/>
  <c r="K31" i="146"/>
  <c r="K28" i="198"/>
  <c r="F35" i="99"/>
  <c r="F39" i="99"/>
  <c r="F40" i="160"/>
  <c r="D36" i="202"/>
  <c r="F40" i="202"/>
  <c r="F35" i="201"/>
  <c r="D12" i="201"/>
  <c r="D39" i="148"/>
  <c r="F36" i="200"/>
  <c r="F36" i="188"/>
  <c r="B35" i="206"/>
  <c r="D36" i="67"/>
  <c r="B39" i="197"/>
  <c r="D35" i="197"/>
  <c r="K28" i="188"/>
  <c r="K32" i="188" s="1"/>
  <c r="I32" i="200"/>
  <c r="I29" i="209"/>
  <c r="K29" i="146"/>
  <c r="K32" i="146" s="1"/>
  <c r="I32" i="146"/>
  <c r="K31" i="230"/>
  <c r="K30" i="239"/>
  <c r="J32" i="247"/>
  <c r="K27" i="237"/>
  <c r="K26" i="158"/>
  <c r="K28" i="158" s="1"/>
  <c r="I32" i="159"/>
  <c r="K31" i="106"/>
  <c r="K29" i="11"/>
  <c r="K32" i="11" s="1"/>
  <c r="I32" i="238"/>
  <c r="D12" i="99"/>
  <c r="H12" i="202"/>
  <c r="A31" i="67"/>
  <c r="D37" i="67" s="1"/>
  <c r="B12" i="200"/>
  <c r="B40" i="67"/>
  <c r="F39" i="147"/>
  <c r="I32" i="149"/>
  <c r="J32" i="218"/>
  <c r="K30" i="251"/>
  <c r="K29" i="203"/>
  <c r="K30" i="255"/>
  <c r="K30" i="159"/>
  <c r="K30" i="253"/>
  <c r="K29" i="106"/>
  <c r="K32" i="106" s="1"/>
  <c r="I32" i="106"/>
  <c r="J32" i="246"/>
  <c r="I32" i="197"/>
  <c r="J29" i="145"/>
  <c r="J32" i="145" s="1"/>
  <c r="I32" i="145"/>
  <c r="J32" i="146"/>
  <c r="A29" i="106"/>
  <c r="D12" i="229"/>
  <c r="D36" i="253"/>
  <c r="J31" i="145"/>
  <c r="K31" i="145" s="1"/>
  <c r="C20" i="243"/>
  <c r="G38" i="243" s="1"/>
  <c r="H28" i="243"/>
  <c r="D58" i="161"/>
  <c r="C69" i="161"/>
  <c r="G63" i="161"/>
  <c r="E63" i="161" s="1"/>
  <c r="C29" i="161"/>
  <c r="B49" i="161" s="1"/>
  <c r="D18" i="161"/>
  <c r="G23" i="161"/>
  <c r="E23" i="161" s="1"/>
  <c r="H18" i="161"/>
  <c r="I29" i="161" s="1"/>
  <c r="J49" i="161" s="1"/>
  <c r="C28" i="195"/>
  <c r="B41" i="195" s="1"/>
  <c r="D58" i="194"/>
  <c r="C69" i="194"/>
  <c r="H58" i="194"/>
  <c r="I69" i="194" s="1"/>
  <c r="G63" i="194"/>
  <c r="E63" i="194" s="1"/>
  <c r="D18" i="194"/>
  <c r="C29" i="194"/>
  <c r="B49" i="194" s="1"/>
  <c r="D35" i="200"/>
  <c r="D36" i="200"/>
  <c r="F40" i="200"/>
  <c r="H12" i="200"/>
  <c r="D36" i="238"/>
  <c r="F40" i="255"/>
  <c r="A30" i="239"/>
  <c r="D38" i="238"/>
  <c r="B39" i="238"/>
  <c r="F37" i="238"/>
  <c r="D12" i="240"/>
  <c r="A29" i="240"/>
  <c r="B36" i="240"/>
  <c r="F35" i="240"/>
  <c r="B35" i="255"/>
  <c r="F38" i="255"/>
  <c r="B35" i="240"/>
  <c r="B37" i="240"/>
  <c r="B40" i="238"/>
  <c r="F36" i="238"/>
  <c r="B12" i="238"/>
  <c r="D37" i="245"/>
  <c r="H12" i="246"/>
  <c r="A31" i="246"/>
  <c r="F40" i="246"/>
  <c r="D37" i="99"/>
  <c r="D39" i="67"/>
  <c r="D38" i="246"/>
  <c r="D35" i="246"/>
  <c r="B39" i="246"/>
  <c r="A30" i="245"/>
  <c r="F37" i="200"/>
  <c r="B39" i="200"/>
  <c r="D35" i="99"/>
  <c r="B39" i="106"/>
  <c r="F37" i="106"/>
  <c r="D40" i="11"/>
  <c r="B38" i="201"/>
  <c r="B38" i="202"/>
  <c r="B38" i="245"/>
  <c r="A28" i="247"/>
  <c r="F36" i="247"/>
  <c r="B40" i="247"/>
  <c r="B37" i="201"/>
  <c r="F38" i="201"/>
  <c r="F36" i="99"/>
  <c r="A28" i="99"/>
  <c r="B37" i="99" s="1"/>
  <c r="B12" i="99"/>
  <c r="D38" i="248"/>
  <c r="D39" i="159"/>
  <c r="D36" i="205"/>
  <c r="A31" i="205"/>
  <c r="F40" i="205"/>
  <c r="D36" i="209"/>
  <c r="H12" i="209"/>
  <c r="F40" i="209"/>
  <c r="A31" i="248"/>
  <c r="D39" i="248" s="1"/>
  <c r="D39" i="249"/>
  <c r="D37" i="249"/>
  <c r="F37" i="249"/>
  <c r="B39" i="249"/>
  <c r="F37" i="209"/>
  <c r="A30" i="206"/>
  <c r="A30" i="205"/>
  <c r="B39" i="205" s="1"/>
  <c r="B39" i="188"/>
  <c r="F37" i="188"/>
  <c r="D40" i="159"/>
  <c r="F39" i="160"/>
  <c r="A29" i="160"/>
  <c r="B38" i="205"/>
  <c r="A28" i="249"/>
  <c r="B40" i="249"/>
  <c r="F36" i="249"/>
  <c r="B35" i="248"/>
  <c r="B37" i="248"/>
  <c r="B37" i="210"/>
  <c r="B12" i="188"/>
  <c r="A28" i="160"/>
  <c r="B40" i="160"/>
  <c r="F36" i="159"/>
  <c r="B12" i="159"/>
  <c r="D12" i="228"/>
  <c r="D35" i="211"/>
  <c r="B39" i="212"/>
  <c r="D35" i="212"/>
  <c r="F37" i="212"/>
  <c r="D38" i="212"/>
  <c r="D35" i="230"/>
  <c r="F37" i="230"/>
  <c r="D38" i="230"/>
  <c r="A30" i="253"/>
  <c r="D38" i="253" s="1"/>
  <c r="D36" i="212"/>
  <c r="H12" i="212"/>
  <c r="F40" i="212"/>
  <c r="D12" i="208"/>
  <c r="F35" i="208"/>
  <c r="B36" i="208"/>
  <c r="F39" i="208"/>
  <c r="D12" i="211"/>
  <c r="A29" i="211"/>
  <c r="F35" i="211"/>
  <c r="F39" i="211"/>
  <c r="D40" i="213"/>
  <c r="D40" i="230"/>
  <c r="B38" i="230"/>
  <c r="D12" i="253"/>
  <c r="A29" i="253"/>
  <c r="D40" i="253" s="1"/>
  <c r="F35" i="253"/>
  <c r="B36" i="253"/>
  <c r="F38" i="229"/>
  <c r="B40" i="228"/>
  <c r="B12" i="228"/>
  <c r="A28" i="228"/>
  <c r="F38" i="228" s="1"/>
  <c r="B37" i="212"/>
  <c r="B35" i="212"/>
  <c r="B35" i="211"/>
  <c r="B37" i="211"/>
  <c r="B35" i="208"/>
  <c r="F38" i="208"/>
  <c r="B37" i="208"/>
  <c r="B39" i="149"/>
  <c r="D38" i="148"/>
  <c r="F37" i="148"/>
  <c r="B38" i="148"/>
  <c r="A29" i="197"/>
  <c r="B38" i="197" s="1"/>
  <c r="F35" i="197"/>
  <c r="D12" i="197"/>
  <c r="B36" i="197"/>
  <c r="F39" i="203"/>
  <c r="F39" i="251"/>
  <c r="A29" i="251"/>
  <c r="B37" i="251"/>
  <c r="B35" i="218"/>
  <c r="B37" i="218"/>
  <c r="F38" i="218"/>
  <c r="B35" i="204"/>
  <c r="F38" i="204"/>
  <c r="B37" i="204"/>
  <c r="B40" i="204"/>
  <c r="B12" i="203"/>
  <c r="B40" i="203"/>
  <c r="D35" i="255"/>
  <c r="F37" i="255"/>
  <c r="B39" i="255"/>
  <c r="D38" i="255"/>
  <c r="B35" i="238"/>
  <c r="B37" i="238"/>
  <c r="F38" i="238"/>
  <c r="D38" i="240"/>
  <c r="D35" i="240"/>
  <c r="F37" i="240"/>
  <c r="B39" i="240"/>
  <c r="D39" i="238"/>
  <c r="D37" i="238"/>
  <c r="A29" i="238"/>
  <c r="B37" i="255"/>
  <c r="F40" i="238"/>
  <c r="A28" i="239"/>
  <c r="F35" i="238"/>
  <c r="B40" i="239"/>
  <c r="B36" i="238"/>
  <c r="F12" i="240"/>
  <c r="D12" i="238"/>
  <c r="F37" i="247"/>
  <c r="D35" i="247"/>
  <c r="B39" i="247"/>
  <c r="D38" i="247"/>
  <c r="B38" i="247"/>
  <c r="D40" i="247"/>
  <c r="A31" i="247"/>
  <c r="F38" i="246"/>
  <c r="D36" i="247"/>
  <c r="B35" i="246"/>
  <c r="D40" i="246"/>
  <c r="H12" i="247"/>
  <c r="D37" i="200"/>
  <c r="D39" i="200"/>
  <c r="D35" i="216"/>
  <c r="F37" i="216"/>
  <c r="B39" i="216"/>
  <c r="D38" i="216"/>
  <c r="B37" i="202"/>
  <c r="B35" i="202"/>
  <c r="F38" i="202"/>
  <c r="D39" i="201"/>
  <c r="D37" i="201"/>
  <c r="F38" i="200"/>
  <c r="B35" i="200"/>
  <c r="B37" i="200"/>
  <c r="D38" i="202"/>
  <c r="F37" i="202"/>
  <c r="B39" i="202"/>
  <c r="D35" i="202"/>
  <c r="B39" i="201"/>
  <c r="B36" i="200"/>
  <c r="F12" i="202"/>
  <c r="F12" i="216"/>
  <c r="D37" i="202"/>
  <c r="B39" i="11"/>
  <c r="D38" i="11"/>
  <c r="D35" i="11"/>
  <c r="F37" i="11"/>
  <c r="D36" i="11"/>
  <c r="B39" i="99"/>
  <c r="D38" i="99"/>
  <c r="B35" i="67"/>
  <c r="D38" i="67"/>
  <c r="F38" i="106"/>
  <c r="D37" i="106"/>
  <c r="F40" i="11"/>
  <c r="F38" i="99"/>
  <c r="F37" i="67"/>
  <c r="B37" i="106"/>
  <c r="A31" i="11"/>
  <c r="B35" i="99"/>
  <c r="B39" i="67"/>
  <c r="B38" i="206"/>
  <c r="D40" i="206"/>
  <c r="D37" i="206"/>
  <c r="D39" i="206"/>
  <c r="D39" i="209"/>
  <c r="D37" i="209"/>
  <c r="D38" i="210"/>
  <c r="B39" i="248"/>
  <c r="F37" i="210"/>
  <c r="D35" i="248"/>
  <c r="D36" i="206"/>
  <c r="D40" i="249"/>
  <c r="F40" i="206"/>
  <c r="B35" i="209"/>
  <c r="H12" i="206"/>
  <c r="F35" i="209"/>
  <c r="F38" i="209"/>
  <c r="D40" i="248"/>
  <c r="B36" i="209"/>
  <c r="D37" i="248"/>
  <c r="B35" i="210"/>
  <c r="D35" i="210"/>
  <c r="A29" i="209"/>
  <c r="D12" i="209"/>
  <c r="D39" i="210"/>
  <c r="B39" i="206"/>
  <c r="B35" i="159"/>
  <c r="B37" i="159"/>
  <c r="F38" i="159"/>
  <c r="D39" i="160"/>
  <c r="D37" i="160"/>
  <c r="B37" i="188"/>
  <c r="B35" i="188"/>
  <c r="F38" i="188"/>
  <c r="B39" i="159"/>
  <c r="D38" i="159"/>
  <c r="F37" i="159"/>
  <c r="D35" i="159"/>
  <c r="B38" i="188"/>
  <c r="B36" i="188"/>
  <c r="F12" i="158"/>
  <c r="D32" i="158"/>
  <c r="D12" i="188"/>
  <c r="D39" i="188"/>
  <c r="F38" i="205"/>
  <c r="F35" i="160"/>
  <c r="F35" i="188"/>
  <c r="B36" i="160"/>
  <c r="A30" i="160"/>
  <c r="D38" i="205"/>
  <c r="B38" i="229"/>
  <c r="D40" i="229"/>
  <c r="D35" i="213"/>
  <c r="D38" i="213"/>
  <c r="F37" i="213"/>
  <c r="B39" i="213"/>
  <c r="D39" i="229"/>
  <c r="D37" i="229"/>
  <c r="D39" i="253"/>
  <c r="D37" i="253"/>
  <c r="B35" i="213"/>
  <c r="B38" i="253"/>
  <c r="A29" i="228"/>
  <c r="F35" i="228"/>
  <c r="A28" i="230"/>
  <c r="F39" i="229"/>
  <c r="F40" i="253"/>
  <c r="B36" i="228"/>
  <c r="B12" i="230"/>
  <c r="D38" i="228"/>
  <c r="D35" i="228"/>
  <c r="B36" i="229"/>
  <c r="A31" i="213"/>
  <c r="D36" i="213"/>
  <c r="F37" i="228"/>
  <c r="F36" i="230"/>
  <c r="B38" i="208"/>
  <c r="D40" i="208"/>
  <c r="F37" i="208"/>
  <c r="B39" i="208"/>
  <c r="D38" i="208"/>
  <c r="D35" i="208"/>
  <c r="D39" i="212"/>
  <c r="D37" i="212"/>
  <c r="D37" i="208"/>
  <c r="D39" i="208"/>
  <c r="F39" i="212"/>
  <c r="B40" i="212"/>
  <c r="F38" i="211"/>
  <c r="F40" i="208"/>
  <c r="A29" i="212"/>
  <c r="B39" i="211"/>
  <c r="B36" i="212"/>
  <c r="H12" i="208"/>
  <c r="D37" i="211"/>
  <c r="D36" i="208"/>
  <c r="D38" i="211"/>
  <c r="F35" i="212"/>
  <c r="F12" i="208"/>
  <c r="B39" i="218"/>
  <c r="D38" i="218"/>
  <c r="F37" i="218"/>
  <c r="D35" i="218"/>
  <c r="D39" i="218"/>
  <c r="D37" i="218"/>
  <c r="D37" i="252"/>
  <c r="D39" i="252"/>
  <c r="B39" i="251"/>
  <c r="F37" i="251"/>
  <c r="D38" i="251"/>
  <c r="D35" i="251"/>
  <c r="D36" i="252"/>
  <c r="D37" i="251"/>
  <c r="F12" i="218"/>
  <c r="H12" i="252"/>
  <c r="F39" i="218"/>
  <c r="F35" i="218"/>
  <c r="A30" i="252"/>
  <c r="F40" i="252"/>
  <c r="A29" i="218"/>
  <c r="B38" i="204"/>
  <c r="D40" i="204"/>
  <c r="F37" i="204"/>
  <c r="D38" i="204"/>
  <c r="B39" i="204"/>
  <c r="D35" i="204"/>
  <c r="F38" i="203"/>
  <c r="B35" i="203"/>
  <c r="B37" i="203"/>
  <c r="F12" i="204"/>
  <c r="D39" i="149"/>
  <c r="F36" i="149"/>
  <c r="B39" i="203"/>
  <c r="D38" i="203"/>
  <c r="A28" i="149"/>
  <c r="F37" i="203"/>
  <c r="B40" i="149"/>
  <c r="D40" i="147"/>
  <c r="B38" i="147"/>
  <c r="D38" i="147"/>
  <c r="D35" i="147"/>
  <c r="B39" i="147"/>
  <c r="F37" i="147"/>
  <c r="A28" i="148"/>
  <c r="B12" i="148"/>
  <c r="A28" i="146"/>
  <c r="B40" i="147"/>
  <c r="B40" i="148"/>
  <c r="A28" i="147"/>
  <c r="F36" i="147"/>
  <c r="K29" i="145"/>
  <c r="B35" i="145"/>
  <c r="B37" i="145"/>
  <c r="F38" i="145"/>
  <c r="D35" i="145"/>
  <c r="F37" i="145"/>
  <c r="B39" i="145"/>
  <c r="D38" i="145"/>
  <c r="B36" i="145"/>
  <c r="K28" i="145"/>
  <c r="K32" i="145" s="1"/>
  <c r="D36" i="145"/>
  <c r="F35" i="145"/>
  <c r="B12" i="145"/>
  <c r="A29" i="145"/>
  <c r="A31" i="145"/>
  <c r="F36" i="145"/>
  <c r="D12" i="145"/>
  <c r="F12" i="145"/>
  <c r="B40" i="145"/>
  <c r="H12" i="145"/>
  <c r="D35" i="205" l="1"/>
  <c r="F38" i="67"/>
  <c r="B37" i="67"/>
  <c r="I32" i="205"/>
  <c r="K29" i="205"/>
  <c r="K32" i="205" s="1"/>
  <c r="D40" i="106"/>
  <c r="B38" i="106"/>
  <c r="I32" i="209"/>
  <c r="K29" i="209"/>
  <c r="K32" i="209" s="1"/>
  <c r="K29" i="208"/>
  <c r="K32" i="208" s="1"/>
  <c r="I32" i="208"/>
  <c r="F37" i="205"/>
  <c r="D35" i="239"/>
  <c r="B39" i="239"/>
  <c r="F37" i="239"/>
  <c r="D38" i="239"/>
  <c r="D40" i="240"/>
  <c r="B38" i="240"/>
  <c r="D37" i="246"/>
  <c r="D39" i="246"/>
  <c r="F37" i="245"/>
  <c r="D38" i="245"/>
  <c r="D35" i="245"/>
  <c r="B39" i="245"/>
  <c r="B35" i="247"/>
  <c r="B37" i="247"/>
  <c r="F38" i="247"/>
  <c r="D39" i="205"/>
  <c r="D37" i="205"/>
  <c r="F37" i="206"/>
  <c r="D35" i="206"/>
  <c r="D38" i="206"/>
  <c r="B38" i="160"/>
  <c r="D40" i="160"/>
  <c r="B37" i="249"/>
  <c r="B35" i="249"/>
  <c r="F38" i="249"/>
  <c r="F38" i="160"/>
  <c r="B35" i="160"/>
  <c r="B37" i="160"/>
  <c r="D35" i="253"/>
  <c r="B39" i="253"/>
  <c r="F37" i="253"/>
  <c r="D40" i="211"/>
  <c r="B38" i="211"/>
  <c r="B37" i="228"/>
  <c r="B35" i="228"/>
  <c r="D40" i="197"/>
  <c r="B38" i="251"/>
  <c r="D40" i="251"/>
  <c r="B35" i="239"/>
  <c r="F38" i="239"/>
  <c r="B37" i="239"/>
  <c r="D40" i="238"/>
  <c r="B38" i="238"/>
  <c r="D39" i="247"/>
  <c r="D37" i="247"/>
  <c r="D39" i="11"/>
  <c r="D37" i="11"/>
  <c r="B38" i="209"/>
  <c r="D40" i="209"/>
  <c r="D35" i="160"/>
  <c r="F37" i="160"/>
  <c r="B39" i="160"/>
  <c r="D38" i="160"/>
  <c r="D37" i="213"/>
  <c r="D39" i="213"/>
  <c r="B35" i="230"/>
  <c r="F38" i="230"/>
  <c r="B37" i="230"/>
  <c r="D40" i="228"/>
  <c r="B38" i="228"/>
  <c r="D40" i="212"/>
  <c r="B38" i="212"/>
  <c r="B38" i="218"/>
  <c r="D40" i="218"/>
  <c r="F37" i="252"/>
  <c r="B39" i="252"/>
  <c r="D35" i="252"/>
  <c r="D38" i="252"/>
  <c r="B37" i="149"/>
  <c r="B35" i="149"/>
  <c r="F38" i="149"/>
  <c r="B37" i="148"/>
  <c r="F38" i="148"/>
  <c r="B35" i="148"/>
  <c r="F38" i="147"/>
  <c r="B37" i="147"/>
  <c r="B35" i="147"/>
  <c r="B35" i="146"/>
  <c r="B37" i="146"/>
  <c r="F38" i="146"/>
  <c r="D37" i="145"/>
  <c r="D39" i="145"/>
  <c r="B38" i="145"/>
  <c r="D40" i="145"/>
</calcChain>
</file>

<file path=xl/sharedStrings.xml><?xml version="1.0" encoding="utf-8"?>
<sst xmlns="http://schemas.openxmlformats.org/spreadsheetml/2006/main" count="2702" uniqueCount="488">
  <si>
    <t>POOL A</t>
  </si>
  <si>
    <t>POOL B</t>
  </si>
  <si>
    <t>POOL C</t>
  </si>
  <si>
    <t>POOL D</t>
  </si>
  <si>
    <t>Location:</t>
  </si>
  <si>
    <t>Division:</t>
  </si>
  <si>
    <t>Team Name</t>
  </si>
  <si>
    <t>Seed</t>
  </si>
  <si>
    <t>Rank</t>
  </si>
  <si>
    <t>GAMES</t>
  </si>
  <si>
    <t>MATCHES</t>
  </si>
  <si>
    <t>POINTS</t>
  </si>
  <si>
    <t>Won</t>
  </si>
  <si>
    <t>Lost</t>
  </si>
  <si>
    <t>For</t>
  </si>
  <si>
    <t>Against</t>
  </si>
  <si>
    <t>+/-</t>
  </si>
  <si>
    <t>Playing Team</t>
  </si>
  <si>
    <t>Officiating Team</t>
  </si>
  <si>
    <t>Match #1</t>
  </si>
  <si>
    <t>Match #2</t>
  </si>
  <si>
    <t>Match #3</t>
  </si>
  <si>
    <t>POOL:</t>
  </si>
  <si>
    <t>COURT:</t>
  </si>
  <si>
    <t>Match #4</t>
  </si>
  <si>
    <t>Match #5</t>
  </si>
  <si>
    <t>Match #6</t>
  </si>
  <si>
    <t>A</t>
  </si>
  <si>
    <t>B</t>
  </si>
  <si>
    <t>C</t>
  </si>
  <si>
    <t>D</t>
  </si>
  <si>
    <t>A1</t>
  </si>
  <si>
    <t>B1</t>
  </si>
  <si>
    <t>B2</t>
  </si>
  <si>
    <t>C2</t>
  </si>
  <si>
    <t>D1</t>
  </si>
  <si>
    <t>C1</t>
  </si>
  <si>
    <t>D2</t>
  </si>
  <si>
    <t>A2</t>
  </si>
  <si>
    <t>A3</t>
  </si>
  <si>
    <t>B3</t>
  </si>
  <si>
    <t>All Bracket Play Matches are 2 games to 25 (no cap) with a 3rd game to 15 (no cap) if needed.</t>
  </si>
  <si>
    <t>&amp;</t>
  </si>
  <si>
    <t>GOLD &amp; SILVER Brackets</t>
  </si>
  <si>
    <t>Silver</t>
  </si>
  <si>
    <t>Gold</t>
  </si>
  <si>
    <t>Champions</t>
  </si>
  <si>
    <t>Bronze</t>
  </si>
  <si>
    <t>Consolation</t>
  </si>
  <si>
    <t>M3) 9:00 AM</t>
  </si>
  <si>
    <t>M4) 9:00 AM</t>
  </si>
  <si>
    <t>M5) 10:00 AM</t>
  </si>
  <si>
    <t>M6) 10:00 AM</t>
  </si>
  <si>
    <t>M7) 11:00 AM</t>
  </si>
  <si>
    <t>M8) 11:00 AM</t>
  </si>
  <si>
    <t>loser M7 refs</t>
  </si>
  <si>
    <t>loser M1 refs</t>
  </si>
  <si>
    <t>loser M2 refs</t>
  </si>
  <si>
    <t>loser M3 refs</t>
  </si>
  <si>
    <t>loser M5 refs</t>
  </si>
  <si>
    <t>loser M4 refs</t>
  </si>
  <si>
    <t>loser M6 refs</t>
  </si>
  <si>
    <t>= These teams must officiate a match before they play their scheduled match.  Please watch the schedule closely.</t>
  </si>
  <si>
    <t>M1) 8:00 AM</t>
  </si>
  <si>
    <t>M2) 8:00 AM</t>
  </si>
  <si>
    <t>M9) 12:00 PM</t>
  </si>
  <si>
    <t>B4</t>
  </si>
  <si>
    <t>A4</t>
  </si>
  <si>
    <t>loser of M1 refs</t>
  </si>
  <si>
    <t>BRONZE &amp; CONSOLATION Brackets</t>
  </si>
  <si>
    <t>D3</t>
  </si>
  <si>
    <t>C3</t>
  </si>
  <si>
    <t>D4</t>
  </si>
  <si>
    <t>C4</t>
  </si>
  <si>
    <t>POOL E</t>
  </si>
  <si>
    <t>E</t>
  </si>
  <si>
    <t>E1</t>
  </si>
  <si>
    <t>loser of M5 refs</t>
  </si>
  <si>
    <t>E2</t>
  </si>
  <si>
    <t>loser of M4 refs</t>
  </si>
  <si>
    <t>E3</t>
  </si>
  <si>
    <t>E4</t>
  </si>
  <si>
    <t>loser M11 refs</t>
  </si>
  <si>
    <t>AM Pool - 8:00am Start</t>
  </si>
  <si>
    <t>PM Pool - 2:30pm Start</t>
  </si>
  <si>
    <t xml:space="preserve"> </t>
  </si>
  <si>
    <t>loser of M10 refs</t>
  </si>
  <si>
    <t>POOL F</t>
  </si>
  <si>
    <t>F</t>
  </si>
  <si>
    <t>loser of M3 refs</t>
  </si>
  <si>
    <t>loser M14 refs</t>
  </si>
  <si>
    <t>loser of M6 refs</t>
  </si>
  <si>
    <t>loser of M8 refs</t>
  </si>
  <si>
    <t>F1</t>
  </si>
  <si>
    <t>F2</t>
  </si>
  <si>
    <t>F4</t>
  </si>
  <si>
    <t>F3</t>
  </si>
  <si>
    <t>Division I</t>
  </si>
  <si>
    <t>Division II</t>
  </si>
  <si>
    <t>Division V</t>
  </si>
  <si>
    <t>POOL G</t>
  </si>
  <si>
    <t>POOL H</t>
  </si>
  <si>
    <t>Division III</t>
  </si>
  <si>
    <t>Pool Play Matches are 2 games to 25 (no cap)</t>
  </si>
  <si>
    <t>First &amp; Second Place teams in pool advance to the</t>
  </si>
  <si>
    <t>Third &amp; Fourth Place teams in pool advance to the</t>
  </si>
  <si>
    <t>G</t>
  </si>
  <si>
    <t>H</t>
  </si>
  <si>
    <t>A4 refs</t>
  </si>
  <si>
    <t>loser of M7 refs</t>
  </si>
  <si>
    <t>loser of M11 refs</t>
  </si>
  <si>
    <t>loser of M12 refs</t>
  </si>
  <si>
    <t>M9) 10:00 AM</t>
  </si>
  <si>
    <t>G2</t>
  </si>
  <si>
    <t>M6) 9:00 AM</t>
  </si>
  <si>
    <t>M3) 8:00 AM</t>
  </si>
  <si>
    <t>loser M15 refs</t>
  </si>
  <si>
    <t>loser M17 refs</t>
  </si>
  <si>
    <t>G1</t>
  </si>
  <si>
    <t>M5) 9:00 AM</t>
  </si>
  <si>
    <t>G4</t>
  </si>
  <si>
    <t>G3</t>
  </si>
  <si>
    <t>M13) 11:00 AM</t>
  </si>
  <si>
    <t>M19) 12:00 PM</t>
  </si>
  <si>
    <t>H1</t>
  </si>
  <si>
    <t>M17) 12:00 PM</t>
  </si>
  <si>
    <t>loser of M14 refs</t>
  </si>
  <si>
    <t>M14) 11:00 AM</t>
  </si>
  <si>
    <t>M10) 10:00 AM</t>
  </si>
  <si>
    <t>M22) 1:00 PM</t>
  </si>
  <si>
    <t>M21) 1:00 PM</t>
  </si>
  <si>
    <t>loser M19 refs</t>
  </si>
  <si>
    <t>M15) 11:00 AM</t>
  </si>
  <si>
    <t>M11) 10:00 AM</t>
  </si>
  <si>
    <t>M7) 9:00 AM</t>
  </si>
  <si>
    <t>M20) 12:00 PM</t>
  </si>
  <si>
    <t>M18) 12:00 PM</t>
  </si>
  <si>
    <t>loser M16 refs</t>
  </si>
  <si>
    <t>M4) 8:00 AM</t>
  </si>
  <si>
    <t>M16) 11:00 AM</t>
  </si>
  <si>
    <t>M12) 10:00 AM</t>
  </si>
  <si>
    <t>H2</t>
  </si>
  <si>
    <t>M8) 9:00 AM</t>
  </si>
  <si>
    <t>H3</t>
  </si>
  <si>
    <t>H4</t>
  </si>
  <si>
    <t>GOLD/SILVER Bracket</t>
  </si>
  <si>
    <t>BRONZE/CONSOLATION Bracket</t>
  </si>
  <si>
    <t>loser M9 refs</t>
  </si>
  <si>
    <t>POOL I</t>
  </si>
  <si>
    <t>POOL J</t>
  </si>
  <si>
    <t>I</t>
  </si>
  <si>
    <t>J</t>
  </si>
  <si>
    <t>J2</t>
  </si>
  <si>
    <t>I1</t>
  </si>
  <si>
    <t>loser M26 refs</t>
  </si>
  <si>
    <t>M26) 2:00 PM</t>
  </si>
  <si>
    <t>M25) 2:00 PM</t>
  </si>
  <si>
    <t>loser M21 refs</t>
  </si>
  <si>
    <t>M24) 1:00 PM</t>
  </si>
  <si>
    <t>M23) 1:00 PM</t>
  </si>
  <si>
    <t>loser of M20 refs</t>
  </si>
  <si>
    <t>M27) 2:00 PM</t>
  </si>
  <si>
    <t>loser M24 refs</t>
  </si>
  <si>
    <t>J1</t>
  </si>
  <si>
    <t>I2</t>
  </si>
  <si>
    <t>loser of M2 refs</t>
  </si>
  <si>
    <t>I3</t>
  </si>
  <si>
    <t>I4</t>
  </si>
  <si>
    <t>I2 refs</t>
  </si>
  <si>
    <t>F2 refs</t>
  </si>
  <si>
    <t>I4 refs</t>
  </si>
  <si>
    <t>J4</t>
  </si>
  <si>
    <t>J3</t>
  </si>
  <si>
    <t>EP Stars 14 Blue</t>
  </si>
  <si>
    <t>J4 refs</t>
  </si>
  <si>
    <t>POOL K</t>
  </si>
  <si>
    <t>Pool Play is 3 games to 25 (no cap).</t>
  </si>
  <si>
    <t>First &amp; Second  Place in pool advance to the</t>
  </si>
  <si>
    <t>Third Place team in pool advance to the</t>
  </si>
  <si>
    <t>K</t>
  </si>
  <si>
    <t>loser of M13 refs</t>
  </si>
  <si>
    <t>K2</t>
  </si>
  <si>
    <t>loser M29 refs</t>
  </si>
  <si>
    <t>K1</t>
  </si>
  <si>
    <t>D4 refs</t>
  </si>
  <si>
    <t>ARVC 16N1 Adidas</t>
  </si>
  <si>
    <t>ARVC 15N1 Adidas</t>
  </si>
  <si>
    <t>Bracket Play Begins Sunday at 8:00am</t>
  </si>
  <si>
    <r>
      <t xml:space="preserve">Team Check In for the </t>
    </r>
    <r>
      <rPr>
        <b/>
        <sz val="13"/>
        <color indexed="10"/>
        <rFont val="Arial"/>
        <family val="2"/>
      </rPr>
      <t>AM Pools</t>
    </r>
    <r>
      <rPr>
        <b/>
        <sz val="13"/>
        <rFont val="Arial"/>
        <family val="2"/>
      </rPr>
      <t xml:space="preserve"> at each site from </t>
    </r>
    <r>
      <rPr>
        <b/>
        <sz val="13"/>
        <color indexed="10"/>
        <rFont val="Arial"/>
        <family val="2"/>
      </rPr>
      <t xml:space="preserve">7:00am-8:15am  </t>
    </r>
    <r>
      <rPr>
        <b/>
        <sz val="13"/>
        <rFont val="Arial"/>
        <family val="2"/>
      </rPr>
      <t>Pool Play for the</t>
    </r>
    <r>
      <rPr>
        <b/>
        <sz val="13"/>
        <color indexed="10"/>
        <rFont val="Arial"/>
        <family val="2"/>
      </rPr>
      <t xml:space="preserve"> AM Pools </t>
    </r>
    <r>
      <rPr>
        <b/>
        <sz val="13"/>
        <rFont val="Arial"/>
        <family val="2"/>
      </rPr>
      <t>begins at</t>
    </r>
    <r>
      <rPr>
        <b/>
        <sz val="13"/>
        <color indexed="10"/>
        <rFont val="Arial"/>
        <family val="2"/>
      </rPr>
      <t xml:space="preserve"> 8:00am</t>
    </r>
  </si>
  <si>
    <r>
      <t xml:space="preserve">Team Check In for the </t>
    </r>
    <r>
      <rPr>
        <b/>
        <sz val="13"/>
        <color indexed="30"/>
        <rFont val="Arial"/>
        <family val="2"/>
      </rPr>
      <t>PM Pools</t>
    </r>
    <r>
      <rPr>
        <b/>
        <sz val="13"/>
        <rFont val="Arial"/>
        <family val="2"/>
      </rPr>
      <t xml:space="preserve"> at each site from </t>
    </r>
    <r>
      <rPr>
        <b/>
        <sz val="13"/>
        <color indexed="30"/>
        <rFont val="Arial"/>
        <family val="2"/>
      </rPr>
      <t>1</t>
    </r>
    <r>
      <rPr>
        <b/>
        <sz val="13"/>
        <color indexed="30"/>
        <rFont val="Arial"/>
        <family val="2"/>
      </rPr>
      <t xml:space="preserve">:30pm-2:45pm  </t>
    </r>
    <r>
      <rPr>
        <b/>
        <sz val="13"/>
        <rFont val="Arial"/>
        <family val="2"/>
      </rPr>
      <t>Play for the</t>
    </r>
    <r>
      <rPr>
        <b/>
        <sz val="13"/>
        <color indexed="30"/>
        <rFont val="Arial"/>
        <family val="2"/>
      </rPr>
      <t xml:space="preserve"> PM Pools </t>
    </r>
    <r>
      <rPr>
        <b/>
        <sz val="13"/>
        <rFont val="Arial"/>
        <family val="2"/>
      </rPr>
      <t>begins at</t>
    </r>
    <r>
      <rPr>
        <b/>
        <sz val="13"/>
        <color indexed="30"/>
        <rFont val="Arial"/>
        <family val="2"/>
      </rPr>
      <t xml:space="preserve"> 2:30pm</t>
    </r>
  </si>
  <si>
    <t>El Paso Bid Qualifier</t>
  </si>
  <si>
    <t>Division IV</t>
  </si>
  <si>
    <t>ARVC 14N1 Adidas</t>
  </si>
  <si>
    <t>loser M18 refs</t>
  </si>
  <si>
    <t>M24) 2:00 PM</t>
  </si>
  <si>
    <t>loser of M22 refs</t>
  </si>
  <si>
    <t>loser of M19 refs</t>
  </si>
  <si>
    <t>EP Convention Center Ct. 1</t>
  </si>
  <si>
    <t>EP Convention Center Ct. 2</t>
  </si>
  <si>
    <t>EP Convention Center Ct. 3</t>
  </si>
  <si>
    <t>EP Convention Center Ct. 4</t>
  </si>
  <si>
    <t>F4 refs</t>
  </si>
  <si>
    <t>M28) 2:00 PM</t>
  </si>
  <si>
    <t>M31) 4:00 PM</t>
  </si>
  <si>
    <t>K4</t>
  </si>
  <si>
    <t>K3</t>
  </si>
  <si>
    <t>M29) 3:00 PM</t>
  </si>
  <si>
    <t>loser M25 refs</t>
  </si>
  <si>
    <t>M30) 3:00 PM</t>
  </si>
  <si>
    <t>loser M23 refs</t>
  </si>
  <si>
    <t>B2 refs</t>
  </si>
  <si>
    <t>B4 refs</t>
  </si>
  <si>
    <t xml:space="preserve">B4 </t>
  </si>
  <si>
    <t>Tx Performance 16</t>
  </si>
  <si>
    <t>ARVC 17N1 Adidas</t>
  </si>
  <si>
    <t>Tx Performance 18</t>
  </si>
  <si>
    <t>NLVC 16 National</t>
  </si>
  <si>
    <t>EPSF Titanium 18</t>
  </si>
  <si>
    <t>Outlaw Aces 18</t>
  </si>
  <si>
    <t>NLVC 15 National</t>
  </si>
  <si>
    <t>Tx Storm 16 Smack</t>
  </si>
  <si>
    <t>Tx Performance 152</t>
  </si>
  <si>
    <t>RVC Force 16</t>
  </si>
  <si>
    <t>Wagatak Checkmate 18</t>
  </si>
  <si>
    <t>Tx Storm 15 Smack</t>
  </si>
  <si>
    <t>Tx Storm 14 Smack</t>
  </si>
  <si>
    <t>ARVC 13N1 Adidas</t>
  </si>
  <si>
    <t>West Texas Power 15</t>
  </si>
  <si>
    <t>ARVC 12N1 Adidas</t>
  </si>
  <si>
    <t>EP Stars 14 Red</t>
  </si>
  <si>
    <t>Tx Storm 13 Smack</t>
  </si>
  <si>
    <t>Rockhill Blast 15</t>
  </si>
  <si>
    <t>RVC Synergy 14</t>
  </si>
  <si>
    <t>Presidio VIP 13</t>
  </si>
  <si>
    <t>Tx Storm 12 Smack</t>
  </si>
  <si>
    <t>EP Stars 12 Red</t>
  </si>
  <si>
    <t>A2 refs</t>
  </si>
  <si>
    <t>J2 refs</t>
  </si>
  <si>
    <t>UTEP Memorial Ct. 17</t>
  </si>
  <si>
    <t>UTEP Memorial Ct. 18</t>
  </si>
  <si>
    <t>UTEP Memorial Ct. 19</t>
  </si>
  <si>
    <t>UTEP Memorial Ct. 20</t>
  </si>
  <si>
    <t>EP Convention Center Ct. 15</t>
  </si>
  <si>
    <t>EP Convention Center Ct. 16</t>
  </si>
  <si>
    <t>EP Convention Center Ct. 5</t>
  </si>
  <si>
    <t>EP Convention Center Ct. 6</t>
  </si>
  <si>
    <t>EP Convention Center Ct. 7</t>
  </si>
  <si>
    <t>EP Convention Center Ct. 8</t>
  </si>
  <si>
    <t>EP Convention Center Ct. 9</t>
  </si>
  <si>
    <t>EP Convention Center Ct. 10</t>
  </si>
  <si>
    <t>EP Convention Center Ct. 11</t>
  </si>
  <si>
    <t>EP Convention Center Ct. 12</t>
  </si>
  <si>
    <t>EP Convention Center Ct. 13</t>
  </si>
  <si>
    <t>EP Convention Center Ct. 14</t>
  </si>
  <si>
    <t>FiveSets Ct. 22</t>
  </si>
  <si>
    <t>FiveSets Ct. 23</t>
  </si>
  <si>
    <t>FiveSets Ct. 24</t>
  </si>
  <si>
    <t>loser of M18 refs</t>
  </si>
  <si>
    <t>loser M13 refs</t>
  </si>
  <si>
    <t>E2 refs</t>
  </si>
  <si>
    <t>loser of M9 refs</t>
  </si>
  <si>
    <t>loser M22 refs</t>
  </si>
  <si>
    <t>loser M10 refs</t>
  </si>
  <si>
    <t>M28) 3:00 PM</t>
  </si>
  <si>
    <t>loser M12 refs</t>
  </si>
  <si>
    <t>H4 refs</t>
  </si>
  <si>
    <t>loser of M21 refs</t>
  </si>
  <si>
    <t>loser of M15 refs</t>
  </si>
  <si>
    <t>2/8/20 - 2/9/20</t>
  </si>
  <si>
    <t>M27) 3:00 PM</t>
  </si>
  <si>
    <t>A3  refs</t>
  </si>
  <si>
    <t>loser M8 refs</t>
  </si>
  <si>
    <t>loser M20 refs</t>
  </si>
  <si>
    <t>GOLD  &amp; SILVER Brackets</t>
  </si>
  <si>
    <t>loser M4</t>
  </si>
  <si>
    <t>M11) 1:00 PM</t>
  </si>
  <si>
    <t>A1 refs</t>
  </si>
  <si>
    <t>M14) 2:00 PM</t>
  </si>
  <si>
    <t>M13) 2:00 PM</t>
  </si>
  <si>
    <t>M12) 1:00 PM</t>
  </si>
  <si>
    <t>M10) 12:00 PM</t>
  </si>
  <si>
    <t>B1 refs</t>
  </si>
  <si>
    <t>M4) 9:00 PM</t>
  </si>
  <si>
    <t>loser M3</t>
  </si>
  <si>
    <t>M9) 12:00 AM</t>
  </si>
  <si>
    <t>Loser M3</t>
  </si>
  <si>
    <t>loser of M23 refs</t>
  </si>
  <si>
    <t>J3 refs</t>
  </si>
  <si>
    <t>loser of M16 refs</t>
  </si>
  <si>
    <t>M23) 2:00 PM</t>
  </si>
  <si>
    <t>M25) 3:00 PM</t>
  </si>
  <si>
    <t>NM Premier 18N Asics</t>
  </si>
  <si>
    <t>915 United 17 Gil/Andi</t>
  </si>
  <si>
    <t>Tx Performance 17</t>
  </si>
  <si>
    <t>RVC Impact 17</t>
  </si>
  <si>
    <t>NM Cactus 18 NTL</t>
  </si>
  <si>
    <t>EP Diggers 18 Lutich</t>
  </si>
  <si>
    <t>EP Top Gun 18</t>
  </si>
  <si>
    <t>Wolf Pack 16 Black</t>
  </si>
  <si>
    <t>Tx Storm 17 Tsunami</t>
  </si>
  <si>
    <t>Tx Performance 14</t>
  </si>
  <si>
    <t>915 United 18 Cesar</t>
  </si>
  <si>
    <t>EP Sol 18</t>
  </si>
  <si>
    <t>Wolf Pack 14 Black</t>
  </si>
  <si>
    <t>EP True Grit 17</t>
  </si>
  <si>
    <t>EP  Sunfire Blue 17</t>
  </si>
  <si>
    <t>NLVC 17 Elite</t>
  </si>
  <si>
    <t>RVC Xplosion 16</t>
  </si>
  <si>
    <t>RVC Legends 18</t>
  </si>
  <si>
    <t>Wolf Pack 15 Black</t>
  </si>
  <si>
    <t>915 United 16 Josh</t>
  </si>
  <si>
    <t>SF Storm 17 Pound Town</t>
  </si>
  <si>
    <t>Wolf Pack 15 Blue</t>
  </si>
  <si>
    <t>ARVC 17N2 Adidas</t>
  </si>
  <si>
    <t>TX MVP Khaos 17</t>
  </si>
  <si>
    <t>EP Stars 15 Gold</t>
  </si>
  <si>
    <t>Tx Magic 18 National</t>
  </si>
  <si>
    <t>DCVA/505 14 Ohana</t>
  </si>
  <si>
    <t>Tx Storm 17 Smack</t>
  </si>
  <si>
    <t>915 United 15 Gil/Meg</t>
  </si>
  <si>
    <t>915 United 15 Ruben</t>
  </si>
  <si>
    <t>NEVBC 18 Purple</t>
  </si>
  <si>
    <t>West Texas Power 17</t>
  </si>
  <si>
    <t>Pand Shock 181 Dominguez</t>
  </si>
  <si>
    <t>RVC Shockwave 17</t>
  </si>
  <si>
    <t>APAC 16</t>
  </si>
  <si>
    <t>NM Storm 16 Daniel</t>
  </si>
  <si>
    <t>Texas 432 15's</t>
  </si>
  <si>
    <t>NM Premier 16C Asics</t>
  </si>
  <si>
    <t>DCVA/505 16 Renegade</t>
  </si>
  <si>
    <t>Tx Magic 161</t>
  </si>
  <si>
    <t>Rockhill Blast 17</t>
  </si>
  <si>
    <t>NM Premier 16N Asics</t>
  </si>
  <si>
    <t>Midland Jrs Big 2 16's</t>
  </si>
  <si>
    <t>DCVA/505 15 Team Zia</t>
  </si>
  <si>
    <t>Wolf Pack 13 Black</t>
  </si>
  <si>
    <t>EP SOL Allie 16</t>
  </si>
  <si>
    <t>DBK 16 Black Tatyana</t>
  </si>
  <si>
    <t>Tx Performance 162</t>
  </si>
  <si>
    <t>DCVA/505 15 Havoc</t>
  </si>
  <si>
    <t>EP SOL Martin 15</t>
  </si>
  <si>
    <t>SC Scorchers 17</t>
  </si>
  <si>
    <t>NM Premier 17N Asics</t>
  </si>
  <si>
    <t>Outlaw Young Guns 16</t>
  </si>
  <si>
    <t>RVC Fuego 16</t>
  </si>
  <si>
    <t>EP Diggers 15 Madelynne</t>
  </si>
  <si>
    <t>EP Sunfire White 15</t>
  </si>
  <si>
    <t>Pand Shock 171 Lipsey</t>
  </si>
  <si>
    <t>EP True Grit 15</t>
  </si>
  <si>
    <t>EP Diggers 13 Lutich</t>
  </si>
  <si>
    <t>NEVBC 18 White</t>
  </si>
  <si>
    <t>ABQ Premier 15N Nakanao</t>
  </si>
  <si>
    <t>ABQ Premier 14N Strike</t>
  </si>
  <si>
    <t>Warriors 17</t>
  </si>
  <si>
    <t>851 Thunder 17</t>
  </si>
  <si>
    <t>ABQ Premier 16N Koa</t>
  </si>
  <si>
    <t>ARVC 15N2 Adidas</t>
  </si>
  <si>
    <t>EP Juniors 17</t>
  </si>
  <si>
    <t>APAC 14 Yoshi</t>
  </si>
  <si>
    <t>Reign Genesis 15</t>
  </si>
  <si>
    <t>SF Storm 161 Thunderbolt</t>
  </si>
  <si>
    <t>SEVC Elite 16</t>
  </si>
  <si>
    <t>EP Stars 15 Red</t>
  </si>
  <si>
    <t>RVC Elite 15</t>
  </si>
  <si>
    <t>E3VB 14 Excel</t>
  </si>
  <si>
    <t>RVC Heat 13</t>
  </si>
  <si>
    <t>Reign Revolution 15</t>
  </si>
  <si>
    <t>DCVA/505 14 Tadashi</t>
  </si>
  <si>
    <t>EP Revolution 15</t>
  </si>
  <si>
    <t>RVC Storm Warriors 15</t>
  </si>
  <si>
    <t>915 United 14 Victor</t>
  </si>
  <si>
    <t>915 United 13 Hill</t>
  </si>
  <si>
    <t>SF Storm 151 Thunder</t>
  </si>
  <si>
    <t>Statera 16</t>
  </si>
  <si>
    <t>PBEVC Thunder 16</t>
  </si>
  <si>
    <t>Rip It 16</t>
  </si>
  <si>
    <t>Tx Storm 16 Cyclone</t>
  </si>
  <si>
    <t>RVC Synergy 15</t>
  </si>
  <si>
    <t>DBK 14 Black Chelsea</t>
  </si>
  <si>
    <t>DCVA/505 15 Shockwave</t>
  </si>
  <si>
    <t>DCVA/505 16 Zia</t>
  </si>
  <si>
    <t>NM Premier 15R Asics</t>
  </si>
  <si>
    <t>NM Storm 15 Marina</t>
  </si>
  <si>
    <t>RVC Arsenal 14</t>
  </si>
  <si>
    <t>SF Storm 152 Avalanche</t>
  </si>
  <si>
    <t>ALBVC 16</t>
  </si>
  <si>
    <t>915 United 14 Josh/Amber</t>
  </si>
  <si>
    <t>Reign Odyssey 15</t>
  </si>
  <si>
    <t>PVC 2Ntense 15</t>
  </si>
  <si>
    <t>DBK 14 Black Kelsi</t>
  </si>
  <si>
    <t>NEVBC 15 Purple</t>
  </si>
  <si>
    <t>WTX 14 Black</t>
  </si>
  <si>
    <t>E3VB 14 Energize</t>
  </si>
  <si>
    <t>VC2 Venom Vipers 14</t>
  </si>
  <si>
    <t>Reign Anarchy 14</t>
  </si>
  <si>
    <t>Tx Storm 13 Lightning</t>
  </si>
  <si>
    <t>SF Storm 131 Sirens</t>
  </si>
  <si>
    <t>Sun City Aces 14</t>
  </si>
  <si>
    <t>SF Storm 141 Tsunami</t>
  </si>
  <si>
    <t>PBEVC Fierce 14</t>
  </si>
  <si>
    <t>Texas 432 14's</t>
  </si>
  <si>
    <t>DBK 13 Red Aaron</t>
  </si>
  <si>
    <t>EP Fury Gold 15</t>
  </si>
  <si>
    <t>NM Premier 13N Asics</t>
  </si>
  <si>
    <t>PBEVC Str8Smash 13</t>
  </si>
  <si>
    <t>VC2 Venom Mambas 14</t>
  </si>
  <si>
    <t>Reign Supreme 14</t>
  </si>
  <si>
    <t>NM Premier 14R Asics</t>
  </si>
  <si>
    <t>Presidio VIP 14</t>
  </si>
  <si>
    <t>RVC Savages 14</t>
  </si>
  <si>
    <t>PBEVC Chaos 14</t>
  </si>
  <si>
    <t>SC Scorchers 15</t>
  </si>
  <si>
    <t>DCVA/505 13 Royalz</t>
  </si>
  <si>
    <t>SEVC Premier 15</t>
  </si>
  <si>
    <t>DBK 13 Black Keith</t>
  </si>
  <si>
    <t>SF Storm 132 Pulse</t>
  </si>
  <si>
    <t>Warriors 15</t>
  </si>
  <si>
    <t>915 United 13 Ruben</t>
  </si>
  <si>
    <t>915 United 13 Victor</t>
  </si>
  <si>
    <t>EP SOL Rodney 13</t>
  </si>
  <si>
    <t>RVC Destroyers 15</t>
  </si>
  <si>
    <t>LC Digz One Team 12/13</t>
  </si>
  <si>
    <t>ALBVC 14</t>
  </si>
  <si>
    <t>915 United 12 Alan</t>
  </si>
  <si>
    <t>RVC Thunder 13</t>
  </si>
  <si>
    <t>RVC Sparks 12</t>
  </si>
  <si>
    <t>District 12 Sisterhood 13</t>
  </si>
  <si>
    <t>EP Fury Black 13</t>
  </si>
  <si>
    <t>E3VB 131</t>
  </si>
  <si>
    <t>DCVA/505 12 Ignite</t>
  </si>
  <si>
    <t>EPSF Platinum 14</t>
  </si>
  <si>
    <t>NM Premier 13R Asics</t>
  </si>
  <si>
    <t>EP Stars 12 Blue</t>
  </si>
  <si>
    <t>DBK 12 Red Axel</t>
  </si>
  <si>
    <t>DCVA/505 12 Thunder</t>
  </si>
  <si>
    <t>ALBVC 12 Carrera</t>
  </si>
  <si>
    <t>915 United 12 Gil/Alan/Claud</t>
  </si>
  <si>
    <t>PVC Infinity 12</t>
  </si>
  <si>
    <t>LC Spark 12 Gonzalea</t>
  </si>
  <si>
    <t>SC Scorchers Minis 12</t>
  </si>
  <si>
    <t>EP Diggers 11 Ornelas</t>
  </si>
  <si>
    <t>TX MVP Divine 12</t>
  </si>
  <si>
    <t>RVC Dynamite 12</t>
  </si>
  <si>
    <t>ALBVC 12 Mari</t>
  </si>
  <si>
    <t>E3VB 121</t>
  </si>
  <si>
    <t>Tx Storm 11 Smack</t>
  </si>
  <si>
    <t>PBEVC Wreck Em 11</t>
  </si>
  <si>
    <t>ALBVC 11 Ileana</t>
  </si>
  <si>
    <t>FiveSets Ct. 21</t>
  </si>
  <si>
    <t>UTEP Ct. 17</t>
  </si>
  <si>
    <t>UTEP Ct. 18</t>
  </si>
  <si>
    <t>UTEP Ct. 19</t>
  </si>
  <si>
    <t>UTEP Ct. 20</t>
  </si>
  <si>
    <t>EP CC Ct. 1</t>
  </si>
  <si>
    <t>EP CC Ct. 2</t>
  </si>
  <si>
    <t>EP CC Ct. 3</t>
  </si>
  <si>
    <t>EP CC Ct. 4</t>
  </si>
  <si>
    <t>EP CC Ct. 5</t>
  </si>
  <si>
    <t>EP CC Ct. 6</t>
  </si>
  <si>
    <t>EP CC Ct. 7</t>
  </si>
  <si>
    <t>EP CC Ct. 8</t>
  </si>
  <si>
    <t>EP CC Ct. 9</t>
  </si>
  <si>
    <t>EP CC Ct. 10</t>
  </si>
  <si>
    <t>EP CC Ct. 11</t>
  </si>
  <si>
    <t>EP CC Ct. 12</t>
  </si>
  <si>
    <t>EP CC Ct. 13</t>
  </si>
  <si>
    <t>EP CC Ct. 14</t>
  </si>
  <si>
    <t>EP CC Ct. 15</t>
  </si>
  <si>
    <t>EP CC Ct. 16</t>
  </si>
  <si>
    <t>915 United Ct. 25</t>
  </si>
  <si>
    <t>915 United Ct. 26</t>
  </si>
  <si>
    <t>915 United Ct. 27</t>
  </si>
  <si>
    <t>915 United Ct. 28</t>
  </si>
  <si>
    <t>RapidFire Ct. 33</t>
  </si>
  <si>
    <t>RapidFire Ct. 34</t>
  </si>
  <si>
    <t>Rose of Sharon Church Ct. 35</t>
  </si>
  <si>
    <t>Rose of Sharon Church Ct. 36</t>
  </si>
  <si>
    <t>Stars Haven Ct. 29</t>
  </si>
  <si>
    <t>Stars Haven Ct. 30</t>
  </si>
  <si>
    <t>Stars Haven Ct. 31</t>
  </si>
  <si>
    <t>RapidFire Ct. 32</t>
  </si>
  <si>
    <t>M20) 1:00 PM</t>
  </si>
  <si>
    <t>M26) 3:00 PM</t>
  </si>
  <si>
    <t>Loser M6</t>
  </si>
  <si>
    <t>loser of M24 refs</t>
  </si>
  <si>
    <t>G4 refs</t>
  </si>
  <si>
    <t>AM Pools</t>
  </si>
  <si>
    <t>PM Pools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</si>
</sst>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i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b/>
      <sz val="14"/>
      <color indexed="10"/>
      <name val="Arial"/>
      <family val="2"/>
    </font>
    <font>
      <b/>
      <sz val="13"/>
      <name val="Arial"/>
      <family val="2"/>
    </font>
    <font>
      <sz val="10"/>
      <color indexed="10"/>
      <name val="Arial"/>
      <family val="2"/>
    </font>
    <font>
      <b/>
      <sz val="12"/>
      <name val="Arial"/>
      <family val="2"/>
    </font>
    <font>
      <b/>
      <sz val="13"/>
      <color indexed="10"/>
      <name val="Arial"/>
      <family val="2"/>
    </font>
    <font>
      <b/>
      <i/>
      <sz val="12"/>
      <color indexed="10"/>
      <name val="Arial"/>
      <family val="2"/>
    </font>
    <font>
      <sz val="10"/>
      <name val="Arial"/>
      <family val="2"/>
    </font>
    <font>
      <b/>
      <sz val="13"/>
      <color indexed="30"/>
      <name val="Arial"/>
      <family val="2"/>
    </font>
    <font>
      <b/>
      <sz val="14"/>
      <color indexed="30"/>
      <name val="Arial"/>
      <family val="2"/>
    </font>
    <font>
      <b/>
      <sz val="14"/>
      <color indexed="48"/>
      <name val="Arial"/>
      <family val="2"/>
    </font>
    <font>
      <b/>
      <i/>
      <sz val="11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b/>
      <i/>
      <sz val="12"/>
      <color rgb="FF0070C0"/>
      <name val="Arial"/>
      <family val="2"/>
    </font>
    <font>
      <b/>
      <sz val="11"/>
      <color rgb="FFFF0000"/>
      <name val="Arial"/>
      <family val="2"/>
    </font>
    <font>
      <b/>
      <sz val="11"/>
      <color rgb="FF0070C0"/>
      <name val="Arial"/>
      <family val="2"/>
    </font>
    <font>
      <b/>
      <sz val="11"/>
      <color rgb="FF00B05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</borders>
  <cellStyleXfs count="2">
    <xf numFmtId="0" fontId="0" fillId="0" borderId="0"/>
    <xf numFmtId="0" fontId="15" fillId="0" borderId="0"/>
  </cellStyleXfs>
  <cellXfs count="40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6" fillId="0" borderId="0" xfId="0" applyFont="1"/>
    <xf numFmtId="14" fontId="5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center"/>
    </xf>
    <xf numFmtId="0" fontId="7" fillId="0" borderId="0" xfId="0" applyFont="1"/>
    <xf numFmtId="0" fontId="0" fillId="0" borderId="0" xfId="0" applyBorder="1"/>
    <xf numFmtId="0" fontId="0" fillId="0" borderId="2" xfId="0" applyBorder="1" applyAlignment="1">
      <alignment horizontal="center"/>
    </xf>
    <xf numFmtId="0" fontId="0" fillId="0" borderId="3" xfId="0" quotePrefix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Fill="1" applyBorder="1"/>
    <xf numFmtId="14" fontId="8" fillId="0" borderId="0" xfId="0" applyNumberFormat="1" applyFont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" fillId="0" borderId="0" xfId="0" applyFont="1"/>
    <xf numFmtId="0" fontId="0" fillId="0" borderId="0" xfId="0" applyFill="1"/>
    <xf numFmtId="18" fontId="1" fillId="0" borderId="0" xfId="0" applyNumberFormat="1" applyFont="1" applyFill="1" applyBorder="1" applyAlignment="1">
      <alignment horizontal="center"/>
    </xf>
    <xf numFmtId="14" fontId="1" fillId="0" borderId="0" xfId="0" applyNumberFormat="1" applyFont="1" applyFill="1" applyBorder="1" applyAlignment="1">
      <alignment horizontal="center"/>
    </xf>
    <xf numFmtId="0" fontId="12" fillId="0" borderId="0" xfId="0" quotePrefix="1" applyFont="1" applyFill="1" applyBorder="1"/>
    <xf numFmtId="0" fontId="10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0" xfId="0" applyFont="1"/>
    <xf numFmtId="0" fontId="15" fillId="0" borderId="0" xfId="0" applyFont="1"/>
    <xf numFmtId="0" fontId="12" fillId="0" borderId="0" xfId="0" applyFont="1" applyBorder="1" applyAlignment="1">
      <alignment horizontal="center"/>
    </xf>
    <xf numFmtId="0" fontId="22" fillId="0" borderId="0" xfId="0" applyFont="1" applyFill="1" applyAlignment="1">
      <alignment horizontal="center"/>
    </xf>
    <xf numFmtId="0" fontId="11" fillId="0" borderId="0" xfId="0" applyFont="1" applyAlignment="1"/>
    <xf numFmtId="0" fontId="23" fillId="0" borderId="0" xfId="0" applyFont="1" applyAlignment="1"/>
    <xf numFmtId="0" fontId="24" fillId="0" borderId="0" xfId="0" applyFont="1" applyAlignment="1"/>
    <xf numFmtId="0" fontId="3" fillId="0" borderId="4" xfId="0" applyFont="1" applyFill="1" applyBorder="1" applyAlignment="1">
      <alignment horizontal="center"/>
    </xf>
    <xf numFmtId="0" fontId="14" fillId="3" borderId="0" xfId="0" applyFont="1" applyFill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25" fillId="0" borderId="0" xfId="0" applyFont="1" applyAlignment="1"/>
    <xf numFmtId="0" fontId="3" fillId="0" borderId="0" xfId="0" applyFont="1" applyAlignment="1">
      <alignment horizontal="right"/>
    </xf>
    <xf numFmtId="0" fontId="7" fillId="0" borderId="0" xfId="0" applyFont="1" applyAlignment="1"/>
    <xf numFmtId="0" fontId="6" fillId="4" borderId="1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>
      <alignment horizontal="center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4" fillId="0" borderId="0" xfId="0" applyFont="1" applyFill="1" applyAlignment="1"/>
    <xf numFmtId="14" fontId="7" fillId="0" borderId="0" xfId="0" applyNumberFormat="1" applyFont="1" applyAlignment="1">
      <alignment horizontal="center"/>
    </xf>
    <xf numFmtId="0" fontId="1" fillId="0" borderId="0" xfId="0" applyFont="1" applyFill="1" applyBorder="1"/>
    <xf numFmtId="14" fontId="7" fillId="0" borderId="0" xfId="0" applyNumberFormat="1" applyFont="1" applyAlignment="1">
      <alignment horizontal="right"/>
    </xf>
    <xf numFmtId="14" fontId="7" fillId="0" borderId="0" xfId="0" applyNumberFormat="1" applyFont="1" applyFill="1" applyAlignment="1">
      <alignment horizontal="center"/>
    </xf>
    <xf numFmtId="0" fontId="23" fillId="0" borderId="0" xfId="0" applyFont="1" applyFill="1" applyAlignment="1"/>
    <xf numFmtId="18" fontId="1" fillId="5" borderId="0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15" fillId="0" borderId="0" xfId="1"/>
    <xf numFmtId="0" fontId="11" fillId="0" borderId="0" xfId="1" applyFont="1" applyAlignment="1"/>
    <xf numFmtId="0" fontId="25" fillId="0" borderId="0" xfId="1" applyFont="1" applyAlignment="1"/>
    <xf numFmtId="0" fontId="3" fillId="0" borderId="0" xfId="1" applyFont="1" applyAlignment="1">
      <alignment horizontal="right"/>
    </xf>
    <xf numFmtId="0" fontId="3" fillId="0" borderId="0" xfId="1" applyFont="1"/>
    <xf numFmtId="0" fontId="7" fillId="0" borderId="0" xfId="1" applyFont="1"/>
    <xf numFmtId="0" fontId="15" fillId="0" borderId="0" xfId="1" applyAlignment="1">
      <alignment horizontal="right"/>
    </xf>
    <xf numFmtId="0" fontId="15" fillId="0" borderId="0" xfId="1" applyAlignment="1">
      <alignment horizontal="left"/>
    </xf>
    <xf numFmtId="0" fontId="15" fillId="0" borderId="1" xfId="1" applyBorder="1" applyAlignment="1">
      <alignment horizontal="center"/>
    </xf>
    <xf numFmtId="0" fontId="15" fillId="0" borderId="2" xfId="1" applyBorder="1" applyAlignment="1">
      <alignment horizontal="center"/>
    </xf>
    <xf numFmtId="0" fontId="15" fillId="0" borderId="0" xfId="1" applyAlignment="1">
      <alignment horizontal="center"/>
    </xf>
    <xf numFmtId="0" fontId="6" fillId="4" borderId="1" xfId="1" applyFont="1" applyFill="1" applyBorder="1" applyAlignment="1" applyProtection="1">
      <alignment horizontal="center" vertical="center"/>
      <protection locked="0"/>
    </xf>
    <xf numFmtId="0" fontId="6" fillId="0" borderId="0" xfId="1" applyFont="1" applyAlignment="1">
      <alignment horizontal="center"/>
    </xf>
    <xf numFmtId="0" fontId="6" fillId="0" borderId="1" xfId="1" applyFont="1" applyFill="1" applyBorder="1" applyAlignment="1" applyProtection="1">
      <alignment horizontal="center" vertical="center"/>
    </xf>
    <xf numFmtId="0" fontId="15" fillId="0" borderId="3" xfId="1" quotePrefix="1" applyBorder="1" applyAlignment="1">
      <alignment horizontal="center"/>
    </xf>
    <xf numFmtId="0" fontId="15" fillId="0" borderId="1" xfId="1" applyBorder="1"/>
    <xf numFmtId="0" fontId="15" fillId="4" borderId="1" xfId="1" applyFill="1" applyBorder="1" applyAlignment="1" applyProtection="1">
      <alignment horizontal="center" vertical="center"/>
      <protection locked="0"/>
    </xf>
    <xf numFmtId="0" fontId="15" fillId="0" borderId="1" xfId="1" applyBorder="1" applyAlignment="1">
      <alignment horizontal="center" vertical="center"/>
    </xf>
    <xf numFmtId="0" fontId="15" fillId="0" borderId="0" xfId="1" applyBorder="1"/>
    <xf numFmtId="0" fontId="15" fillId="0" borderId="0" xfId="1" applyBorder="1" applyAlignment="1">
      <alignment horizontal="center" vertical="center"/>
    </xf>
    <xf numFmtId="0" fontId="1" fillId="0" borderId="0" xfId="1" applyFont="1"/>
    <xf numFmtId="0" fontId="15" fillId="0" borderId="0" xfId="1" applyFill="1" applyBorder="1" applyAlignment="1">
      <alignment horizontal="center"/>
    </xf>
    <xf numFmtId="0" fontId="12" fillId="0" borderId="0" xfId="1" applyFont="1" applyBorder="1" applyAlignment="1">
      <alignment horizontal="center"/>
    </xf>
    <xf numFmtId="0" fontId="3" fillId="0" borderId="6" xfId="0" applyFont="1" applyBorder="1"/>
    <xf numFmtId="0" fontId="3" fillId="3" borderId="4" xfId="0" applyFont="1" applyFill="1" applyBorder="1" applyAlignment="1">
      <alignment horizontal="center"/>
    </xf>
    <xf numFmtId="0" fontId="24" fillId="0" borderId="0" xfId="1" applyFont="1" applyAlignment="1"/>
    <xf numFmtId="0" fontId="19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/>
    <xf numFmtId="0" fontId="20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15" fillId="0" borderId="0" xfId="1" applyFont="1"/>
    <xf numFmtId="0" fontId="15" fillId="0" borderId="0" xfId="0" applyFont="1" applyFill="1"/>
    <xf numFmtId="0" fontId="20" fillId="0" borderId="0" xfId="0" applyFont="1" applyFill="1"/>
    <xf numFmtId="0" fontId="20" fillId="0" borderId="0" xfId="1" applyFont="1"/>
    <xf numFmtId="14" fontId="12" fillId="0" borderId="0" xfId="0" applyNumberFormat="1" applyFont="1" applyFill="1" applyAlignment="1">
      <alignment horizontal="center"/>
    </xf>
    <xf numFmtId="0" fontId="12" fillId="0" borderId="0" xfId="0" applyFont="1" applyFill="1" applyBorder="1"/>
    <xf numFmtId="0" fontId="12" fillId="0" borderId="0" xfId="0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14" fontId="12" fillId="0" borderId="7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vertical="top"/>
    </xf>
    <xf numFmtId="0" fontId="12" fillId="0" borderId="8" xfId="0" applyFont="1" applyFill="1" applyBorder="1" applyAlignment="1">
      <alignment horizontal="center"/>
    </xf>
    <xf numFmtId="0" fontId="12" fillId="0" borderId="9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/>
    </xf>
    <xf numFmtId="0" fontId="12" fillId="0" borderId="6" xfId="0" applyFont="1" applyFill="1" applyBorder="1"/>
    <xf numFmtId="0" fontId="12" fillId="0" borderId="10" xfId="0" applyFont="1" applyFill="1" applyBorder="1" applyAlignment="1">
      <alignment horizontal="center"/>
    </xf>
    <xf numFmtId="0" fontId="12" fillId="0" borderId="11" xfId="0" applyFont="1" applyFill="1" applyBorder="1" applyAlignment="1">
      <alignment horizontal="center"/>
    </xf>
    <xf numFmtId="0" fontId="12" fillId="5" borderId="0" xfId="0" applyFont="1" applyFill="1" applyBorder="1" applyAlignment="1">
      <alignment horizontal="center" vertical="top"/>
    </xf>
    <xf numFmtId="0" fontId="12" fillId="5" borderId="0" xfId="0" applyFont="1" applyFill="1" applyBorder="1" applyAlignment="1">
      <alignment horizontal="center"/>
    </xf>
    <xf numFmtId="14" fontId="12" fillId="0" borderId="6" xfId="0" applyNumberFormat="1" applyFont="1" applyFill="1" applyBorder="1" applyAlignment="1">
      <alignment horizontal="center"/>
    </xf>
    <xf numFmtId="0" fontId="20" fillId="0" borderId="12" xfId="0" applyFont="1" applyBorder="1"/>
    <xf numFmtId="0" fontId="12" fillId="0" borderId="13" xfId="0" applyFont="1" applyFill="1" applyBorder="1" applyAlignment="1">
      <alignment horizontal="center"/>
    </xf>
    <xf numFmtId="14" fontId="12" fillId="0" borderId="14" xfId="0" applyNumberFormat="1" applyFont="1" applyFill="1" applyBorder="1" applyAlignment="1">
      <alignment horizontal="center"/>
    </xf>
    <xf numFmtId="0" fontId="12" fillId="0" borderId="14" xfId="0" applyFont="1" applyFill="1" applyBorder="1" applyAlignment="1">
      <alignment horizontal="center"/>
    </xf>
    <xf numFmtId="0" fontId="12" fillId="5" borderId="14" xfId="0" applyFont="1" applyFill="1" applyBorder="1" applyAlignment="1">
      <alignment horizontal="center"/>
    </xf>
    <xf numFmtId="0" fontId="12" fillId="0" borderId="15" xfId="0" applyFont="1" applyFill="1" applyBorder="1" applyAlignment="1">
      <alignment horizontal="center"/>
    </xf>
    <xf numFmtId="14" fontId="12" fillId="0" borderId="0" xfId="0" applyNumberFormat="1" applyFont="1" applyFill="1" applyBorder="1" applyAlignment="1">
      <alignment horizontal="center"/>
    </xf>
    <xf numFmtId="0" fontId="12" fillId="0" borderId="16" xfId="0" applyFont="1" applyFill="1" applyBorder="1" applyAlignment="1">
      <alignment horizontal="center"/>
    </xf>
    <xf numFmtId="14" fontId="12" fillId="0" borderId="17" xfId="0" applyNumberFormat="1" applyFont="1" applyFill="1" applyBorder="1" applyAlignment="1">
      <alignment horizontal="center"/>
    </xf>
    <xf numFmtId="14" fontId="12" fillId="0" borderId="18" xfId="0" applyNumberFormat="1" applyFont="1" applyFill="1" applyBorder="1" applyAlignment="1">
      <alignment horizontal="center"/>
    </xf>
    <xf numFmtId="0" fontId="12" fillId="0" borderId="19" xfId="0" applyFont="1" applyFill="1" applyBorder="1" applyAlignment="1">
      <alignment horizontal="center"/>
    </xf>
    <xf numFmtId="0" fontId="12" fillId="2" borderId="14" xfId="0" applyFont="1" applyFill="1" applyBorder="1" applyAlignment="1">
      <alignment horizontal="center"/>
    </xf>
    <xf numFmtId="0" fontId="20" fillId="0" borderId="0" xfId="0" applyFont="1" applyFill="1" applyBorder="1"/>
    <xf numFmtId="0" fontId="20" fillId="0" borderId="0" xfId="0" applyFont="1" applyFill="1" applyBorder="1" applyAlignment="1">
      <alignment horizontal="center"/>
    </xf>
    <xf numFmtId="14" fontId="8" fillId="0" borderId="0" xfId="0" applyNumberFormat="1" applyFont="1" applyFill="1" applyAlignment="1">
      <alignment horizontal="center"/>
    </xf>
    <xf numFmtId="14" fontId="5" fillId="0" borderId="0" xfId="1" applyNumberFormat="1" applyFont="1" applyFill="1" applyAlignment="1">
      <alignment horizontal="center"/>
    </xf>
    <xf numFmtId="0" fontId="15" fillId="0" borderId="0" xfId="1" applyFont="1" applyFill="1"/>
    <xf numFmtId="0" fontId="20" fillId="0" borderId="0" xfId="0" applyFont="1" applyFill="1" applyAlignment="1">
      <alignment horizontal="center"/>
    </xf>
    <xf numFmtId="0" fontId="20" fillId="0" borderId="0" xfId="1" applyFont="1" applyFill="1" applyAlignment="1">
      <alignment horizontal="center"/>
    </xf>
    <xf numFmtId="14" fontId="12" fillId="0" borderId="0" xfId="0" applyNumberFormat="1" applyFont="1" applyFill="1" applyAlignment="1">
      <alignment horizontal="right"/>
    </xf>
    <xf numFmtId="20" fontId="12" fillId="0" borderId="0" xfId="0" applyNumberFormat="1" applyFont="1" applyFill="1" applyBorder="1" applyAlignment="1">
      <alignment horizontal="center"/>
    </xf>
    <xf numFmtId="0" fontId="20" fillId="0" borderId="6" xfId="0" applyFont="1" applyFill="1" applyBorder="1"/>
    <xf numFmtId="0" fontId="12" fillId="0" borderId="20" xfId="0" applyFont="1" applyFill="1" applyBorder="1" applyAlignment="1">
      <alignment horizontal="center"/>
    </xf>
    <xf numFmtId="0" fontId="20" fillId="0" borderId="21" xfId="0" applyFont="1" applyFill="1" applyBorder="1"/>
    <xf numFmtId="0" fontId="20" fillId="0" borderId="7" xfId="0" applyFont="1" applyFill="1" applyBorder="1"/>
    <xf numFmtId="0" fontId="15" fillId="0" borderId="0" xfId="0" applyFont="1" applyFill="1" applyBorder="1"/>
    <xf numFmtId="0" fontId="15" fillId="0" borderId="0" xfId="1" applyFill="1"/>
    <xf numFmtId="0" fontId="15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3" fillId="0" borderId="22" xfId="0" applyFont="1" applyBorder="1"/>
    <xf numFmtId="14" fontId="12" fillId="0" borderId="0" xfId="0" applyNumberFormat="1" applyFont="1" applyAlignment="1">
      <alignment horizontal="center"/>
    </xf>
    <xf numFmtId="0" fontId="12" fillId="0" borderId="16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14" fontId="12" fillId="0" borderId="6" xfId="0" applyNumberFormat="1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0" fontId="21" fillId="2" borderId="14" xfId="0" applyFont="1" applyFill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21" fillId="0" borderId="7" xfId="0" applyFont="1" applyFill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21" fillId="0" borderId="7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21" fillId="0" borderId="11" xfId="0" applyFont="1" applyFill="1" applyBorder="1" applyAlignment="1">
      <alignment horizontal="center"/>
    </xf>
    <xf numFmtId="0" fontId="12" fillId="0" borderId="15" xfId="0" applyFont="1" applyBorder="1" applyAlignment="1">
      <alignment horizontal="center"/>
    </xf>
    <xf numFmtId="14" fontId="12" fillId="0" borderId="7" xfId="0" applyNumberFormat="1" applyFont="1" applyBorder="1" applyAlignment="1">
      <alignment horizontal="center"/>
    </xf>
    <xf numFmtId="0" fontId="20" fillId="0" borderId="6" xfId="0" applyFont="1" applyBorder="1"/>
    <xf numFmtId="0" fontId="21" fillId="0" borderId="14" xfId="0" applyFont="1" applyFill="1" applyBorder="1" applyAlignment="1">
      <alignment horizontal="center"/>
    </xf>
    <xf numFmtId="20" fontId="12" fillId="0" borderId="0" xfId="0" applyNumberFormat="1" applyFont="1" applyBorder="1" applyAlignment="1">
      <alignment horizontal="center"/>
    </xf>
    <xf numFmtId="0" fontId="20" fillId="0" borderId="7" xfId="0" applyFont="1" applyBorder="1"/>
    <xf numFmtId="0" fontId="21" fillId="5" borderId="14" xfId="0" applyFont="1" applyFill="1" applyBorder="1" applyAlignment="1">
      <alignment horizontal="center"/>
    </xf>
    <xf numFmtId="14" fontId="21" fillId="0" borderId="7" xfId="0" applyNumberFormat="1" applyFont="1" applyFill="1" applyBorder="1" applyAlignment="1">
      <alignment horizontal="center"/>
    </xf>
    <xf numFmtId="14" fontId="21" fillId="0" borderId="6" xfId="0" applyNumberFormat="1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0" fillId="0" borderId="22" xfId="0" applyFont="1" applyBorder="1"/>
    <xf numFmtId="0" fontId="21" fillId="0" borderId="9" xfId="0" applyFont="1" applyFill="1" applyBorder="1" applyAlignment="1">
      <alignment horizontal="center"/>
    </xf>
    <xf numFmtId="0" fontId="20" fillId="0" borderId="10" xfId="0" applyFont="1" applyBorder="1"/>
    <xf numFmtId="0" fontId="12" fillId="0" borderId="0" xfId="0" applyFont="1" applyFill="1" applyBorder="1" applyAlignment="1">
      <alignment horizontal="center" vertical="center"/>
    </xf>
    <xf numFmtId="0" fontId="20" fillId="0" borderId="8" xfId="0" applyFont="1" applyBorder="1"/>
    <xf numFmtId="0" fontId="20" fillId="0" borderId="0" xfId="0" applyFont="1" applyBorder="1"/>
    <xf numFmtId="18" fontId="12" fillId="5" borderId="0" xfId="0" applyNumberFormat="1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14" fontId="1" fillId="0" borderId="14" xfId="0" applyNumberFormat="1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20" fontId="1" fillId="0" borderId="0" xfId="0" applyNumberFormat="1" applyFont="1" applyBorder="1" applyAlignment="1">
      <alignment horizontal="center"/>
    </xf>
    <xf numFmtId="0" fontId="1" fillId="0" borderId="0" xfId="0" applyFont="1" applyFill="1" applyBorder="1" applyAlignment="1">
      <alignment horizontal="center" vertical="top"/>
    </xf>
    <xf numFmtId="0" fontId="1" fillId="0" borderId="10" xfId="0" applyFont="1" applyBorder="1" applyAlignment="1">
      <alignment horizontal="center"/>
    </xf>
    <xf numFmtId="14" fontId="1" fillId="0" borderId="7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4" fontId="1" fillId="0" borderId="6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5" borderId="14" xfId="0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0" fillId="0" borderId="10" xfId="0" applyBorder="1"/>
    <xf numFmtId="0" fontId="1" fillId="0" borderId="8" xfId="0" applyFont="1" applyFill="1" applyBorder="1"/>
    <xf numFmtId="0" fontId="0" fillId="0" borderId="19" xfId="0" applyBorder="1"/>
    <xf numFmtId="14" fontId="4" fillId="0" borderId="7" xfId="0" applyNumberFormat="1" applyFont="1" applyFill="1" applyBorder="1" applyAlignment="1">
      <alignment horizontal="center"/>
    </xf>
    <xf numFmtId="14" fontId="4" fillId="0" borderId="6" xfId="0" applyNumberFormat="1" applyFont="1" applyFill="1" applyBorder="1" applyAlignment="1">
      <alignment horizontal="center"/>
    </xf>
    <xf numFmtId="0" fontId="1" fillId="0" borderId="9" xfId="0" applyFont="1" applyFill="1" applyBorder="1"/>
    <xf numFmtId="0" fontId="1" fillId="0" borderId="6" xfId="0" applyFont="1" applyFill="1" applyBorder="1" applyAlignment="1">
      <alignment horizontal="center"/>
    </xf>
    <xf numFmtId="0" fontId="0" fillId="0" borderId="7" xfId="0" applyBorder="1"/>
    <xf numFmtId="0" fontId="0" fillId="0" borderId="6" xfId="0" applyBorder="1"/>
    <xf numFmtId="0" fontId="1" fillId="0" borderId="6" xfId="0" applyFont="1" applyFill="1" applyBorder="1"/>
    <xf numFmtId="0" fontId="1" fillId="0" borderId="16" xfId="0" applyFont="1" applyFill="1" applyBorder="1" applyAlignment="1">
      <alignment horizontal="center"/>
    </xf>
    <xf numFmtId="14" fontId="1" fillId="0" borderId="16" xfId="0" applyNumberFormat="1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5" borderId="0" xfId="0" applyFont="1" applyFill="1" applyBorder="1" applyAlignment="1">
      <alignment horizontal="center" vertical="top"/>
    </xf>
    <xf numFmtId="14" fontId="1" fillId="0" borderId="6" xfId="0" applyNumberFormat="1" applyFont="1" applyFill="1" applyBorder="1" applyAlignment="1">
      <alignment horizontal="center"/>
    </xf>
    <xf numFmtId="0" fontId="1" fillId="5" borderId="0" xfId="0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0" fillId="0" borderId="16" xfId="0" applyBorder="1"/>
    <xf numFmtId="18" fontId="1" fillId="0" borderId="6" xfId="0" applyNumberFormat="1" applyFont="1" applyBorder="1" applyAlignment="1">
      <alignment horizontal="center"/>
    </xf>
    <xf numFmtId="14" fontId="1" fillId="0" borderId="0" xfId="0" applyNumberFormat="1" applyFont="1" applyBorder="1" applyAlignment="1">
      <alignment horizontal="center"/>
    </xf>
    <xf numFmtId="18" fontId="1" fillId="0" borderId="29" xfId="0" applyNumberFormat="1" applyFont="1" applyFill="1" applyBorder="1" applyAlignment="1">
      <alignment horizontal="center"/>
    </xf>
    <xf numFmtId="0" fontId="1" fillId="0" borderId="30" xfId="0" applyFont="1" applyBorder="1" applyAlignment="1">
      <alignment horizontal="center"/>
    </xf>
    <xf numFmtId="14" fontId="1" fillId="0" borderId="29" xfId="0" applyNumberFormat="1" applyFont="1" applyFill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18" fontId="1" fillId="0" borderId="7" xfId="0" applyNumberFormat="1" applyFont="1" applyBorder="1" applyAlignment="1">
      <alignment horizontal="center"/>
    </xf>
    <xf numFmtId="18" fontId="1" fillId="0" borderId="32" xfId="0" applyNumberFormat="1" applyFont="1" applyBorder="1" applyAlignment="1">
      <alignment horizontal="center"/>
    </xf>
    <xf numFmtId="0" fontId="4" fillId="0" borderId="33" xfId="0" applyFont="1" applyFill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14" fontId="1" fillId="0" borderId="34" xfId="0" applyNumberFormat="1" applyFont="1" applyFill="1" applyBorder="1" applyAlignment="1">
      <alignment horizontal="center"/>
    </xf>
    <xf numFmtId="0" fontId="1" fillId="0" borderId="30" xfId="0" applyFont="1" applyFill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4" fillId="0" borderId="29" xfId="0" applyFont="1" applyFill="1" applyBorder="1" applyAlignment="1">
      <alignment horizontal="center"/>
    </xf>
    <xf numFmtId="0" fontId="1" fillId="0" borderId="33" xfId="0" applyFont="1" applyFill="1" applyBorder="1" applyAlignment="1">
      <alignment horizontal="center"/>
    </xf>
    <xf numFmtId="0" fontId="0" fillId="0" borderId="8" xfId="0" applyFill="1" applyBorder="1"/>
    <xf numFmtId="18" fontId="1" fillId="0" borderId="0" xfId="0" applyNumberFormat="1" applyFont="1" applyBorder="1" applyAlignment="1">
      <alignment horizontal="center"/>
    </xf>
    <xf numFmtId="14" fontId="12" fillId="0" borderId="0" xfId="1" applyNumberFormat="1" applyFont="1" applyAlignment="1"/>
    <xf numFmtId="14" fontId="12" fillId="0" borderId="0" xfId="1" applyNumberFormat="1" applyFont="1" applyAlignment="1">
      <alignment horizontal="center"/>
    </xf>
    <xf numFmtId="0" fontId="20" fillId="0" borderId="0" xfId="1" applyFont="1" applyBorder="1"/>
    <xf numFmtId="0" fontId="20" fillId="0" borderId="16" xfId="1" applyFont="1" applyBorder="1" applyAlignment="1">
      <alignment horizontal="center"/>
    </xf>
    <xf numFmtId="0" fontId="20" fillId="0" borderId="0" xfId="1" applyFont="1" applyFill="1" applyBorder="1" applyAlignment="1">
      <alignment horizontal="center"/>
    </xf>
    <xf numFmtId="0" fontId="12" fillId="0" borderId="16" xfId="1" applyFont="1" applyFill="1" applyBorder="1" applyAlignment="1">
      <alignment horizontal="center"/>
    </xf>
    <xf numFmtId="0" fontId="12" fillId="0" borderId="0" xfId="1" applyFont="1" applyFill="1" applyBorder="1" applyAlignment="1">
      <alignment horizontal="center"/>
    </xf>
    <xf numFmtId="0" fontId="12" fillId="0" borderId="19" xfId="1" applyFont="1" applyBorder="1" applyAlignment="1">
      <alignment horizontal="center" vertical="top"/>
    </xf>
    <xf numFmtId="0" fontId="12" fillId="5" borderId="6" xfId="1" applyFont="1" applyFill="1" applyBorder="1" applyAlignment="1">
      <alignment horizontal="center" vertical="top"/>
    </xf>
    <xf numFmtId="0" fontId="20" fillId="0" borderId="0" xfId="1" applyFont="1" applyBorder="1" applyAlignment="1">
      <alignment horizontal="center"/>
    </xf>
    <xf numFmtId="0" fontId="20" fillId="0" borderId="7" xfId="1" applyFont="1" applyBorder="1" applyAlignment="1">
      <alignment horizontal="center"/>
    </xf>
    <xf numFmtId="0" fontId="20" fillId="0" borderId="0" xfId="1" applyFont="1" applyFill="1" applyBorder="1"/>
    <xf numFmtId="0" fontId="20" fillId="0" borderId="6" xfId="1" applyFont="1" applyFill="1" applyBorder="1" applyAlignment="1">
      <alignment horizontal="center"/>
    </xf>
    <xf numFmtId="0" fontId="12" fillId="0" borderId="7" xfId="1" applyFont="1" applyBorder="1" applyAlignment="1">
      <alignment horizontal="center"/>
    </xf>
    <xf numFmtId="0" fontId="12" fillId="0" borderId="6" xfId="1" applyFont="1" applyFill="1" applyBorder="1" applyAlignment="1">
      <alignment horizontal="center"/>
    </xf>
    <xf numFmtId="0" fontId="20" fillId="0" borderId="10" xfId="1" applyFont="1" applyBorder="1"/>
    <xf numFmtId="14" fontId="12" fillId="0" borderId="7" xfId="1" applyNumberFormat="1" applyFont="1" applyBorder="1" applyAlignment="1">
      <alignment horizontal="center"/>
    </xf>
    <xf numFmtId="14" fontId="12" fillId="0" borderId="6" xfId="1" applyNumberFormat="1" applyFont="1" applyFill="1" applyBorder="1" applyAlignment="1">
      <alignment horizontal="center"/>
    </xf>
    <xf numFmtId="14" fontId="12" fillId="0" borderId="8" xfId="1" applyNumberFormat="1" applyFont="1" applyFill="1" applyBorder="1" applyAlignment="1">
      <alignment horizontal="center"/>
    </xf>
    <xf numFmtId="0" fontId="20" fillId="0" borderId="19" xfId="1" applyFont="1" applyBorder="1"/>
    <xf numFmtId="0" fontId="12" fillId="0" borderId="9" xfId="1" applyFont="1" applyFill="1" applyBorder="1" applyAlignment="1">
      <alignment horizontal="center"/>
    </xf>
    <xf numFmtId="0" fontId="20" fillId="0" borderId="7" xfId="1" applyFont="1" applyBorder="1"/>
    <xf numFmtId="0" fontId="20" fillId="0" borderId="22" xfId="1" applyFont="1" applyBorder="1" applyAlignment="1">
      <alignment horizontal="center"/>
    </xf>
    <xf numFmtId="0" fontId="12" fillId="0" borderId="22" xfId="1" applyFont="1" applyBorder="1" applyAlignment="1">
      <alignment horizontal="center"/>
    </xf>
    <xf numFmtId="0" fontId="20" fillId="0" borderId="15" xfId="1" applyFont="1" applyBorder="1" applyAlignment="1">
      <alignment horizontal="center"/>
    </xf>
    <xf numFmtId="14" fontId="12" fillId="0" borderId="22" xfId="1" applyNumberFormat="1" applyFont="1" applyBorder="1" applyAlignment="1">
      <alignment horizontal="center"/>
    </xf>
    <xf numFmtId="0" fontId="20" fillId="0" borderId="15" xfId="1" applyFont="1" applyFill="1" applyBorder="1" applyAlignment="1">
      <alignment horizontal="center"/>
    </xf>
    <xf numFmtId="0" fontId="12" fillId="5" borderId="22" xfId="1" applyFont="1" applyFill="1" applyBorder="1" applyAlignment="1">
      <alignment horizontal="center"/>
    </xf>
    <xf numFmtId="0" fontId="20" fillId="0" borderId="8" xfId="1" applyFont="1" applyFill="1" applyBorder="1"/>
    <xf numFmtId="0" fontId="12" fillId="0" borderId="15" xfId="1" applyFont="1" applyBorder="1" applyAlignment="1">
      <alignment horizontal="center"/>
    </xf>
    <xf numFmtId="0" fontId="20" fillId="0" borderId="9" xfId="1" applyFont="1" applyFill="1" applyBorder="1"/>
    <xf numFmtId="0" fontId="12" fillId="0" borderId="0" xfId="0" applyFont="1" applyAlignment="1">
      <alignment horizontal="center" vertical="top"/>
    </xf>
    <xf numFmtId="0" fontId="20" fillId="0" borderId="6" xfId="1" applyFont="1" applyFill="1" applyBorder="1"/>
    <xf numFmtId="0" fontId="20" fillId="0" borderId="8" xfId="1" applyFont="1" applyBorder="1"/>
    <xf numFmtId="0" fontId="20" fillId="0" borderId="10" xfId="1" applyFont="1" applyBorder="1" applyAlignment="1">
      <alignment horizontal="center"/>
    </xf>
    <xf numFmtId="0" fontId="12" fillId="0" borderId="22" xfId="1" applyFont="1" applyFill="1" applyBorder="1" applyAlignment="1">
      <alignment horizontal="center"/>
    </xf>
    <xf numFmtId="14" fontId="12" fillId="0" borderId="0" xfId="1" applyNumberFormat="1" applyFont="1" applyBorder="1" applyAlignment="1">
      <alignment horizontal="center"/>
    </xf>
    <xf numFmtId="0" fontId="12" fillId="0" borderId="0" xfId="1" applyFont="1" applyFill="1" applyBorder="1" applyAlignment="1">
      <alignment horizontal="center" vertical="top"/>
    </xf>
    <xf numFmtId="0" fontId="12" fillId="0" borderId="0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/>
    </xf>
    <xf numFmtId="0" fontId="20" fillId="0" borderId="8" xfId="1" applyFont="1" applyFill="1" applyBorder="1" applyAlignment="1">
      <alignment horizontal="center"/>
    </xf>
    <xf numFmtId="0" fontId="12" fillId="0" borderId="19" xfId="1" applyFont="1" applyBorder="1" applyAlignment="1">
      <alignment horizontal="center"/>
    </xf>
    <xf numFmtId="0" fontId="20" fillId="0" borderId="9" xfId="1" applyFont="1" applyFill="1" applyBorder="1" applyAlignment="1">
      <alignment horizontal="center"/>
    </xf>
    <xf numFmtId="0" fontId="12" fillId="0" borderId="0" xfId="1" applyFont="1" applyFill="1" applyAlignment="1">
      <alignment horizontal="center" vertical="top"/>
    </xf>
    <xf numFmtId="0" fontId="20" fillId="0" borderId="15" xfId="1" applyFont="1" applyBorder="1"/>
    <xf numFmtId="0" fontId="20" fillId="0" borderId="15" xfId="1" applyFont="1" applyFill="1" applyBorder="1"/>
    <xf numFmtId="0" fontId="20" fillId="0" borderId="28" xfId="1" applyFont="1" applyBorder="1"/>
    <xf numFmtId="0" fontId="12" fillId="0" borderId="15" xfId="1" applyFont="1" applyFill="1" applyBorder="1" applyAlignment="1">
      <alignment horizontal="center"/>
    </xf>
    <xf numFmtId="0" fontId="12" fillId="0" borderId="0" xfId="1" applyFont="1" applyAlignment="1">
      <alignment horizontal="center" vertical="top"/>
    </xf>
    <xf numFmtId="14" fontId="12" fillId="0" borderId="15" xfId="1" applyNumberFormat="1" applyFont="1" applyFill="1" applyBorder="1" applyAlignment="1">
      <alignment horizontal="center"/>
    </xf>
    <xf numFmtId="0" fontId="20" fillId="0" borderId="7" xfId="1" applyFont="1" applyFill="1" applyBorder="1" applyAlignment="1">
      <alignment horizontal="center"/>
    </xf>
    <xf numFmtId="0" fontId="12" fillId="0" borderId="10" xfId="1" applyFont="1" applyFill="1" applyBorder="1" applyAlignment="1">
      <alignment horizontal="center"/>
    </xf>
    <xf numFmtId="0" fontId="12" fillId="0" borderId="0" xfId="1" applyFont="1" applyBorder="1" applyAlignment="1">
      <alignment horizontal="center" vertical="top"/>
    </xf>
    <xf numFmtId="0" fontId="12" fillId="5" borderId="0" xfId="1" applyFont="1" applyFill="1" applyAlignment="1">
      <alignment horizontal="center" vertical="top"/>
    </xf>
    <xf numFmtId="14" fontId="12" fillId="0" borderId="0" xfId="0" applyNumberFormat="1" applyFont="1" applyAlignment="1">
      <alignment horizontal="right"/>
    </xf>
    <xf numFmtId="14" fontId="12" fillId="0" borderId="0" xfId="0" applyNumberFormat="1" applyFont="1" applyAlignment="1">
      <alignment horizontal="left"/>
    </xf>
    <xf numFmtId="14" fontId="12" fillId="0" borderId="9" xfId="0" applyNumberFormat="1" applyFont="1" applyBorder="1" applyAlignment="1">
      <alignment horizontal="left"/>
    </xf>
    <xf numFmtId="18" fontId="12" fillId="0" borderId="6" xfId="0" applyNumberFormat="1" applyFont="1" applyBorder="1" applyAlignment="1">
      <alignment horizontal="center"/>
    </xf>
    <xf numFmtId="14" fontId="12" fillId="0" borderId="0" xfId="0" applyNumberFormat="1" applyFont="1" applyBorder="1" applyAlignment="1">
      <alignment horizontal="center"/>
    </xf>
    <xf numFmtId="0" fontId="12" fillId="0" borderId="35" xfId="0" applyFont="1" applyFill="1" applyBorder="1" applyAlignment="1">
      <alignment horizontal="center"/>
    </xf>
    <xf numFmtId="18" fontId="12" fillId="0" borderId="29" xfId="0" applyNumberFormat="1" applyFont="1" applyFill="1" applyBorder="1" applyAlignment="1">
      <alignment horizontal="center"/>
    </xf>
    <xf numFmtId="18" fontId="12" fillId="0" borderId="6" xfId="0" applyNumberFormat="1" applyFont="1" applyFill="1" applyBorder="1" applyAlignment="1">
      <alignment horizontal="center"/>
    </xf>
    <xf numFmtId="0" fontId="12" fillId="0" borderId="30" xfId="0" applyFont="1" applyBorder="1" applyAlignment="1">
      <alignment horizontal="center"/>
    </xf>
    <xf numFmtId="0" fontId="12" fillId="0" borderId="31" xfId="0" applyFont="1" applyBorder="1" applyAlignment="1">
      <alignment horizontal="center"/>
    </xf>
    <xf numFmtId="0" fontId="21" fillId="2" borderId="29" xfId="0" applyFont="1" applyFill="1" applyBorder="1" applyAlignment="1">
      <alignment horizontal="center"/>
    </xf>
    <xf numFmtId="0" fontId="21" fillId="0" borderId="29" xfId="0" applyFont="1" applyFill="1" applyBorder="1" applyAlignment="1">
      <alignment horizontal="center"/>
    </xf>
    <xf numFmtId="18" fontId="12" fillId="0" borderId="7" xfId="0" applyNumberFormat="1" applyFont="1" applyBorder="1" applyAlignment="1">
      <alignment horizontal="center"/>
    </xf>
    <xf numFmtId="18" fontId="12" fillId="0" borderId="32" xfId="0" applyNumberFormat="1" applyFont="1" applyBorder="1" applyAlignment="1">
      <alignment horizontal="center"/>
    </xf>
    <xf numFmtId="0" fontId="21" fillId="0" borderId="33" xfId="0" applyFont="1" applyFill="1" applyBorder="1" applyAlignment="1">
      <alignment horizontal="center"/>
    </xf>
    <xf numFmtId="18" fontId="12" fillId="0" borderId="0" xfId="0" applyNumberFormat="1" applyFont="1" applyFill="1" applyBorder="1" applyAlignment="1">
      <alignment horizontal="center"/>
    </xf>
    <xf numFmtId="14" fontId="12" fillId="0" borderId="34" xfId="0" applyNumberFormat="1" applyFont="1" applyFill="1" applyBorder="1" applyAlignment="1">
      <alignment horizontal="center"/>
    </xf>
    <xf numFmtId="0" fontId="12" fillId="0" borderId="30" xfId="0" applyFont="1" applyFill="1" applyBorder="1" applyAlignment="1">
      <alignment horizontal="center"/>
    </xf>
    <xf numFmtId="0" fontId="12" fillId="0" borderId="34" xfId="0" applyFont="1" applyBorder="1" applyAlignment="1">
      <alignment horizontal="center"/>
    </xf>
    <xf numFmtId="0" fontId="12" fillId="0" borderId="33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20" fillId="0" borderId="8" xfId="0" applyFont="1" applyFill="1" applyBorder="1"/>
    <xf numFmtId="0" fontId="15" fillId="0" borderId="0" xfId="1" applyFill="1" applyBorder="1" applyAlignment="1">
      <alignment horizontal="center"/>
    </xf>
    <xf numFmtId="0" fontId="15" fillId="0" borderId="1" xfId="1" applyBorder="1" applyAlignment="1">
      <alignment horizontal="center"/>
    </xf>
    <xf numFmtId="0" fontId="15" fillId="0" borderId="2" xfId="1" applyBorder="1" applyAlignment="1">
      <alignment horizontal="center"/>
    </xf>
    <xf numFmtId="0" fontId="12" fillId="0" borderId="8" xfId="0" applyFont="1" applyFill="1" applyBorder="1"/>
    <xf numFmtId="0" fontId="20" fillId="0" borderId="19" xfId="0" applyFont="1" applyBorder="1"/>
    <xf numFmtId="0" fontId="12" fillId="0" borderId="9" xfId="0" applyFont="1" applyFill="1" applyBorder="1"/>
    <xf numFmtId="14" fontId="12" fillId="0" borderId="16" xfId="0" applyNumberFormat="1" applyFont="1" applyFill="1" applyBorder="1" applyAlignment="1">
      <alignment horizontal="center"/>
    </xf>
    <xf numFmtId="0" fontId="20" fillId="0" borderId="16" xfId="0" applyFont="1" applyBorder="1"/>
    <xf numFmtId="0" fontId="21" fillId="6" borderId="14" xfId="0" applyFont="1" applyFill="1" applyBorder="1" applyAlignment="1">
      <alignment horizontal="center"/>
    </xf>
    <xf numFmtId="0" fontId="12" fillId="0" borderId="17" xfId="0" applyFont="1" applyFill="1" applyBorder="1" applyAlignment="1">
      <alignment horizontal="center"/>
    </xf>
    <xf numFmtId="0" fontId="12" fillId="6" borderId="0" xfId="0" applyFont="1" applyFill="1" applyBorder="1" applyAlignment="1">
      <alignment horizontal="center"/>
    </xf>
    <xf numFmtId="18" fontId="12" fillId="0" borderId="0" xfId="0" applyNumberFormat="1" applyFont="1" applyBorder="1" applyAlignment="1">
      <alignment horizontal="center"/>
    </xf>
    <xf numFmtId="14" fontId="7" fillId="0" borderId="0" xfId="0" applyNumberFormat="1" applyFont="1" applyAlignment="1">
      <alignment horizontal="left"/>
    </xf>
    <xf numFmtId="14" fontId="7" fillId="0" borderId="0" xfId="0" applyNumberFormat="1" applyFont="1" applyBorder="1" applyAlignment="1">
      <alignment horizontal="center"/>
    </xf>
    <xf numFmtId="14" fontId="7" fillId="0" borderId="29" xfId="0" applyNumberFormat="1" applyFont="1" applyFill="1" applyBorder="1" applyAlignment="1">
      <alignment horizontal="center"/>
    </xf>
    <xf numFmtId="14" fontId="7" fillId="0" borderId="7" xfId="0" applyNumberFormat="1" applyFont="1" applyBorder="1" applyAlignment="1">
      <alignment horizontal="center"/>
    </xf>
    <xf numFmtId="14" fontId="7" fillId="0" borderId="0" xfId="0" applyNumberFormat="1" applyFont="1" applyFill="1" applyBorder="1" applyAlignment="1">
      <alignment horizontal="center"/>
    </xf>
    <xf numFmtId="14" fontId="7" fillId="0" borderId="6" xfId="0" applyNumberFormat="1" applyFont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9" fillId="3" borderId="0" xfId="0" applyFont="1" applyFill="1" applyAlignment="1">
      <alignment horizontal="center"/>
    </xf>
    <xf numFmtId="0" fontId="10" fillId="3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4" borderId="4" xfId="0" applyFill="1" applyBorder="1" applyAlignment="1" applyProtection="1">
      <alignment horizontal="center" vertical="center"/>
      <protection locked="0"/>
    </xf>
    <xf numFmtId="0" fontId="0" fillId="4" borderId="3" xfId="0" applyFill="1" applyBorder="1" applyAlignment="1" applyProtection="1">
      <alignment horizontal="center" vertical="center"/>
      <protection locked="0"/>
    </xf>
    <xf numFmtId="0" fontId="0" fillId="0" borderId="23" xfId="0" applyBorder="1" applyAlignment="1">
      <alignment horizontal="center" vertical="center"/>
    </xf>
    <xf numFmtId="0" fontId="6" fillId="4" borderId="26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2" borderId="26" xfId="0" applyFont="1" applyFill="1" applyBorder="1" applyAlignment="1">
      <alignment horizontal="center"/>
    </xf>
    <xf numFmtId="0" fontId="6" fillId="2" borderId="27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7" fillId="0" borderId="0" xfId="0" applyFont="1" applyAlignment="1">
      <alignment horizontal="center"/>
    </xf>
    <xf numFmtId="0" fontId="15" fillId="0" borderId="4" xfId="0" applyFont="1" applyBorder="1" applyAlignment="1">
      <alignment horizontal="center"/>
    </xf>
    <xf numFmtId="14" fontId="8" fillId="0" borderId="0" xfId="0" applyNumberFormat="1" applyFont="1" applyFill="1" applyAlignment="1">
      <alignment horizontal="center"/>
    </xf>
    <xf numFmtId="14" fontId="12" fillId="0" borderId="0" xfId="0" applyNumberFormat="1" applyFont="1" applyAlignment="1">
      <alignment horizontal="center"/>
    </xf>
    <xf numFmtId="0" fontId="8" fillId="0" borderId="0" xfId="1" applyFont="1" applyAlignment="1">
      <alignment horizontal="center"/>
    </xf>
    <xf numFmtId="14" fontId="5" fillId="0" borderId="0" xfId="1" applyNumberFormat="1" applyFont="1" applyAlignment="1">
      <alignment horizontal="center"/>
    </xf>
    <xf numFmtId="14" fontId="9" fillId="0" borderId="0" xfId="1" applyNumberFormat="1" applyFont="1" applyFill="1" applyAlignment="1">
      <alignment horizontal="center"/>
    </xf>
    <xf numFmtId="14" fontId="8" fillId="0" borderId="0" xfId="1" applyNumberFormat="1" applyFont="1" applyAlignment="1">
      <alignment horizontal="center"/>
    </xf>
    <xf numFmtId="0" fontId="1" fillId="0" borderId="0" xfId="1" applyFont="1" applyBorder="1" applyAlignment="1">
      <alignment horizontal="center"/>
    </xf>
    <xf numFmtId="0" fontId="15" fillId="0" borderId="0" xfId="1" applyFill="1" applyBorder="1" applyAlignment="1">
      <alignment horizontal="center"/>
    </xf>
    <xf numFmtId="0" fontId="15" fillId="0" borderId="4" xfId="1" applyBorder="1" applyAlignment="1">
      <alignment horizontal="center"/>
    </xf>
    <xf numFmtId="0" fontId="15" fillId="0" borderId="3" xfId="1" applyBorder="1" applyAlignment="1">
      <alignment horizontal="center"/>
    </xf>
    <xf numFmtId="0" fontId="15" fillId="0" borderId="1" xfId="1" applyBorder="1" applyAlignment="1">
      <alignment horizontal="center"/>
    </xf>
    <xf numFmtId="0" fontId="6" fillId="0" borderId="24" xfId="1" applyFont="1" applyBorder="1" applyAlignment="1">
      <alignment horizontal="center" vertical="center"/>
    </xf>
    <xf numFmtId="0" fontId="6" fillId="0" borderId="22" xfId="1" applyFont="1" applyBorder="1" applyAlignment="1">
      <alignment horizontal="center" vertical="center"/>
    </xf>
    <xf numFmtId="0" fontId="6" fillId="0" borderId="25" xfId="1" applyFont="1" applyBorder="1" applyAlignment="1">
      <alignment horizontal="center" vertical="center"/>
    </xf>
    <xf numFmtId="0" fontId="6" fillId="2" borderId="26" xfId="1" applyFont="1" applyFill="1" applyBorder="1" applyAlignment="1">
      <alignment horizontal="center"/>
    </xf>
    <xf numFmtId="0" fontId="6" fillId="2" borderId="27" xfId="1" applyFont="1" applyFill="1" applyBorder="1" applyAlignment="1">
      <alignment horizontal="center"/>
    </xf>
    <xf numFmtId="0" fontId="6" fillId="2" borderId="7" xfId="1" applyFont="1" applyFill="1" applyBorder="1" applyAlignment="1">
      <alignment horizontal="center"/>
    </xf>
    <xf numFmtId="0" fontId="6" fillId="2" borderId="6" xfId="1" applyFont="1" applyFill="1" applyBorder="1" applyAlignment="1">
      <alignment horizontal="center"/>
    </xf>
    <xf numFmtId="0" fontId="6" fillId="2" borderId="12" xfId="1" applyFont="1" applyFill="1" applyBorder="1" applyAlignment="1">
      <alignment horizontal="center"/>
    </xf>
    <xf numFmtId="0" fontId="6" fillId="2" borderId="21" xfId="1" applyFont="1" applyFill="1" applyBorder="1" applyAlignment="1">
      <alignment horizontal="center"/>
    </xf>
    <xf numFmtId="0" fontId="6" fillId="4" borderId="26" xfId="1" applyFont="1" applyFill="1" applyBorder="1" applyAlignment="1">
      <alignment horizontal="center" vertical="center"/>
    </xf>
    <xf numFmtId="0" fontId="6" fillId="4" borderId="27" xfId="1" applyFont="1" applyFill="1" applyBorder="1" applyAlignment="1">
      <alignment horizontal="center" vertical="center"/>
    </xf>
    <xf numFmtId="0" fontId="6" fillId="4" borderId="7" xfId="1" applyFont="1" applyFill="1" applyBorder="1" applyAlignment="1">
      <alignment horizontal="center" vertical="center"/>
    </xf>
    <xf numFmtId="0" fontId="6" fillId="4" borderId="6" xfId="1" applyFont="1" applyFill="1" applyBorder="1" applyAlignment="1">
      <alignment horizontal="center" vertical="center"/>
    </xf>
    <xf numFmtId="0" fontId="6" fillId="4" borderId="12" xfId="1" applyFont="1" applyFill="1" applyBorder="1" applyAlignment="1">
      <alignment horizontal="center" vertical="center"/>
    </xf>
    <xf numFmtId="0" fontId="6" fillId="4" borderId="21" xfId="1" applyFont="1" applyFill="1" applyBorder="1" applyAlignment="1">
      <alignment horizontal="center" vertical="center"/>
    </xf>
    <xf numFmtId="0" fontId="15" fillId="4" borderId="4" xfId="1" applyFill="1" applyBorder="1" applyAlignment="1" applyProtection="1">
      <alignment horizontal="center" vertical="center"/>
      <protection locked="0"/>
    </xf>
    <xf numFmtId="0" fontId="15" fillId="4" borderId="3" xfId="1" applyFill="1" applyBorder="1" applyAlignment="1" applyProtection="1">
      <alignment horizontal="center" vertical="center"/>
      <protection locked="0"/>
    </xf>
    <xf numFmtId="0" fontId="15" fillId="0" borderId="2" xfId="1" applyBorder="1" applyAlignment="1">
      <alignment horizontal="center"/>
    </xf>
    <xf numFmtId="0" fontId="15" fillId="0" borderId="5" xfId="1" applyBorder="1" applyAlignment="1">
      <alignment horizontal="center"/>
    </xf>
    <xf numFmtId="0" fontId="5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15" fillId="0" borderId="4" xfId="1" applyFont="1" applyBorder="1" applyAlignment="1">
      <alignment horizontal="center"/>
    </xf>
    <xf numFmtId="0" fontId="15" fillId="0" borderId="23" xfId="1" applyBorder="1" applyAlignment="1">
      <alignment horizontal="center" vertical="center"/>
    </xf>
    <xf numFmtId="1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14" fontId="9" fillId="0" borderId="0" xfId="0" applyNumberFormat="1" applyFont="1" applyAlignment="1">
      <alignment horizontal="center"/>
    </xf>
    <xf numFmtId="14" fontId="7" fillId="0" borderId="0" xfId="0" applyNumberFormat="1" applyFont="1" applyAlignment="1">
      <alignment horizontal="center"/>
    </xf>
    <xf numFmtId="14" fontId="12" fillId="0" borderId="0" xfId="1" applyNumberFormat="1" applyFont="1" applyAlignment="1">
      <alignment horizontal="center"/>
    </xf>
    <xf numFmtId="14" fontId="9" fillId="0" borderId="0" xfId="1" applyNumberFormat="1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02"/>
  <sheetViews>
    <sheetView tabSelected="1" workbookViewId="0">
      <selection activeCell="A4" sqref="A4:E4"/>
    </sheetView>
  </sheetViews>
  <sheetFormatPr baseColWidth="10" defaultColWidth="8.83203125" defaultRowHeight="15" customHeight="1" x14ac:dyDescent="0.15"/>
  <cols>
    <col min="1" max="5" width="35.6640625" customWidth="1"/>
    <col min="6" max="6" width="11" bestFit="1" customWidth="1"/>
    <col min="9" max="9" width="20.33203125" bestFit="1" customWidth="1"/>
    <col min="10" max="10" width="16.6640625" bestFit="1" customWidth="1"/>
  </cols>
  <sheetData>
    <row r="1" spans="1:5" s="4" customFormat="1" ht="18" x14ac:dyDescent="0.2">
      <c r="A1" s="332" t="s">
        <v>190</v>
      </c>
      <c r="B1" s="332"/>
      <c r="C1" s="332"/>
      <c r="D1" s="332"/>
      <c r="E1" s="332"/>
    </row>
    <row r="2" spans="1:5" s="4" customFormat="1" ht="18" x14ac:dyDescent="0.2">
      <c r="A2" s="333" t="s">
        <v>268</v>
      </c>
      <c r="B2" s="333"/>
      <c r="C2" s="333"/>
      <c r="D2" s="333"/>
      <c r="E2" s="333"/>
    </row>
    <row r="3" spans="1:5" s="4" customFormat="1" ht="18" x14ac:dyDescent="0.2">
      <c r="A3" s="336" t="s">
        <v>85</v>
      </c>
      <c r="B3" s="336"/>
      <c r="C3" s="336"/>
      <c r="D3" s="336"/>
      <c r="E3" s="336"/>
    </row>
    <row r="4" spans="1:5" s="4" customFormat="1" ht="18" x14ac:dyDescent="0.2">
      <c r="A4" s="334" t="s">
        <v>486</v>
      </c>
      <c r="B4" s="334"/>
      <c r="C4" s="334"/>
      <c r="D4" s="334"/>
      <c r="E4" s="334"/>
    </row>
    <row r="5" spans="1:5" s="4" customFormat="1" ht="18" x14ac:dyDescent="0.2">
      <c r="A5" s="335" t="s">
        <v>188</v>
      </c>
      <c r="B5" s="335"/>
      <c r="C5" s="335"/>
      <c r="D5" s="335"/>
      <c r="E5" s="335"/>
    </row>
    <row r="6" spans="1:5" s="4" customFormat="1" ht="18" x14ac:dyDescent="0.2">
      <c r="A6" s="23" t="s">
        <v>85</v>
      </c>
      <c r="B6" s="23" t="s">
        <v>85</v>
      </c>
      <c r="C6" s="23" t="s">
        <v>85</v>
      </c>
      <c r="D6" s="23"/>
      <c r="E6" s="23"/>
    </row>
    <row r="7" spans="1:5" s="4" customFormat="1" ht="15" customHeight="1" x14ac:dyDescent="0.2">
      <c r="A7" s="329" t="s">
        <v>487</v>
      </c>
      <c r="B7" s="330"/>
      <c r="C7" s="330"/>
      <c r="D7" s="330"/>
      <c r="E7" s="330"/>
    </row>
    <row r="8" spans="1:5" s="4" customFormat="1" ht="18" x14ac:dyDescent="0.2">
      <c r="A8" s="331" t="s">
        <v>189</v>
      </c>
      <c r="B8" s="331"/>
      <c r="C8" s="331"/>
      <c r="D8" s="331"/>
      <c r="E8" s="331"/>
    </row>
    <row r="9" spans="1:5" s="4" customFormat="1" ht="15" customHeight="1" x14ac:dyDescent="0.2">
      <c r="A9" s="23"/>
      <c r="B9" s="23"/>
      <c r="C9" s="23"/>
      <c r="D9" s="23"/>
      <c r="E9" s="23"/>
    </row>
    <row r="10" spans="1:5" s="4" customFormat="1" ht="18" x14ac:dyDescent="0.2">
      <c r="A10" s="328" t="s">
        <v>97</v>
      </c>
      <c r="B10" s="328"/>
      <c r="C10" s="328"/>
      <c r="D10" s="328"/>
      <c r="E10" s="328"/>
    </row>
    <row r="11" spans="1:5" ht="15" customHeight="1" x14ac:dyDescent="0.2">
      <c r="A11" s="33" t="s">
        <v>83</v>
      </c>
      <c r="B11" s="33" t="s">
        <v>83</v>
      </c>
      <c r="C11" s="33" t="s">
        <v>83</v>
      </c>
      <c r="D11" s="33" t="s">
        <v>83</v>
      </c>
    </row>
    <row r="12" spans="1:5" ht="15" customHeight="1" x14ac:dyDescent="0.15">
      <c r="A12" s="80" t="s">
        <v>238</v>
      </c>
      <c r="B12" s="80" t="s">
        <v>239</v>
      </c>
      <c r="C12" s="80" t="s">
        <v>240</v>
      </c>
      <c r="D12" s="80" t="s">
        <v>241</v>
      </c>
    </row>
    <row r="13" spans="1:5" ht="15" customHeight="1" x14ac:dyDescent="0.15">
      <c r="A13" s="78" t="s">
        <v>0</v>
      </c>
      <c r="B13" s="78" t="s">
        <v>1</v>
      </c>
      <c r="C13" s="34" t="s">
        <v>2</v>
      </c>
      <c r="D13" s="34" t="s">
        <v>3</v>
      </c>
    </row>
    <row r="14" spans="1:5" ht="15" customHeight="1" x14ac:dyDescent="0.15">
      <c r="A14" s="81" t="s">
        <v>291</v>
      </c>
      <c r="B14" s="81" t="s">
        <v>292</v>
      </c>
      <c r="C14" s="81" t="s">
        <v>214</v>
      </c>
      <c r="D14" s="81" t="s">
        <v>293</v>
      </c>
    </row>
    <row r="15" spans="1:5" ht="15" customHeight="1" x14ac:dyDescent="0.15">
      <c r="A15" s="81" t="s">
        <v>307</v>
      </c>
      <c r="B15" s="81" t="s">
        <v>185</v>
      </c>
      <c r="C15" s="81" t="s">
        <v>306</v>
      </c>
      <c r="D15" s="81" t="s">
        <v>305</v>
      </c>
    </row>
    <row r="16" spans="1:5" ht="15" customHeight="1" x14ac:dyDescent="0.15">
      <c r="A16" s="81" t="s">
        <v>216</v>
      </c>
      <c r="B16" s="81" t="s">
        <v>308</v>
      </c>
      <c r="C16" s="81" t="s">
        <v>309</v>
      </c>
      <c r="D16" s="81" t="s">
        <v>310</v>
      </c>
    </row>
    <row r="17" spans="1:4" ht="15" customHeight="1" x14ac:dyDescent="0.15">
      <c r="A17" s="81" t="s">
        <v>320</v>
      </c>
      <c r="B17" s="81" t="s">
        <v>321</v>
      </c>
      <c r="C17" s="81" t="s">
        <v>322</v>
      </c>
      <c r="D17" s="81" t="s">
        <v>323</v>
      </c>
    </row>
    <row r="18" spans="1:4" ht="15" customHeight="1" x14ac:dyDescent="0.15">
      <c r="B18" s="16"/>
      <c r="C18" s="16"/>
      <c r="D18" s="16"/>
    </row>
    <row r="19" spans="1:4" ht="15" customHeight="1" x14ac:dyDescent="0.2">
      <c r="A19" s="33" t="s">
        <v>83</v>
      </c>
      <c r="B19" s="33" t="s">
        <v>83</v>
      </c>
      <c r="C19" s="33" t="s">
        <v>83</v>
      </c>
      <c r="D19" s="28" t="s">
        <v>84</v>
      </c>
    </row>
    <row r="20" spans="1:4" ht="15" customHeight="1" x14ac:dyDescent="0.15">
      <c r="A20" s="80" t="s">
        <v>197</v>
      </c>
      <c r="B20" s="80" t="s">
        <v>198</v>
      </c>
      <c r="C20" s="80" t="s">
        <v>199</v>
      </c>
      <c r="D20" s="82" t="s">
        <v>238</v>
      </c>
    </row>
    <row r="21" spans="1:4" ht="15" customHeight="1" x14ac:dyDescent="0.15">
      <c r="A21" s="34" t="s">
        <v>74</v>
      </c>
      <c r="B21" s="34" t="s">
        <v>87</v>
      </c>
      <c r="C21" s="78" t="s">
        <v>100</v>
      </c>
      <c r="D21" s="24" t="s">
        <v>101</v>
      </c>
    </row>
    <row r="22" spans="1:4" ht="15" customHeight="1" x14ac:dyDescent="0.15">
      <c r="A22" s="81" t="s">
        <v>215</v>
      </c>
      <c r="B22" s="81" t="s">
        <v>294</v>
      </c>
      <c r="C22" s="81" t="s">
        <v>295</v>
      </c>
      <c r="D22" s="83" t="s">
        <v>296</v>
      </c>
    </row>
    <row r="23" spans="1:4" ht="15" customHeight="1" x14ac:dyDescent="0.15">
      <c r="A23" s="81" t="s">
        <v>304</v>
      </c>
      <c r="B23" s="81" t="s">
        <v>186</v>
      </c>
      <c r="C23" s="81" t="s">
        <v>303</v>
      </c>
      <c r="D23" s="83" t="s">
        <v>302</v>
      </c>
    </row>
    <row r="24" spans="1:4" ht="15" customHeight="1" x14ac:dyDescent="0.15">
      <c r="A24" s="81" t="s">
        <v>311</v>
      </c>
      <c r="B24" s="81" t="s">
        <v>312</v>
      </c>
      <c r="C24" s="81" t="s">
        <v>313</v>
      </c>
      <c r="D24" s="83" t="s">
        <v>314</v>
      </c>
    </row>
    <row r="25" spans="1:4" ht="15" customHeight="1" x14ac:dyDescent="0.15">
      <c r="A25" s="81" t="s">
        <v>324</v>
      </c>
      <c r="B25" s="81" t="s">
        <v>325</v>
      </c>
      <c r="C25" s="81" t="s">
        <v>218</v>
      </c>
      <c r="D25" s="83" t="s">
        <v>319</v>
      </c>
    </row>
    <row r="27" spans="1:4" ht="15" customHeight="1" x14ac:dyDescent="0.2">
      <c r="A27" s="28" t="s">
        <v>84</v>
      </c>
      <c r="B27" s="28" t="s">
        <v>84</v>
      </c>
      <c r="C27" s="28" t="s">
        <v>84</v>
      </c>
    </row>
    <row r="28" spans="1:4" ht="15" customHeight="1" x14ac:dyDescent="0.15">
      <c r="A28" s="82" t="s">
        <v>239</v>
      </c>
      <c r="B28" s="82" t="s">
        <v>240</v>
      </c>
      <c r="C28" s="82" t="s">
        <v>241</v>
      </c>
    </row>
    <row r="29" spans="1:4" ht="15" customHeight="1" x14ac:dyDescent="0.15">
      <c r="A29" s="24" t="s">
        <v>148</v>
      </c>
      <c r="B29" s="24" t="s">
        <v>149</v>
      </c>
      <c r="C29" s="24" t="s">
        <v>175</v>
      </c>
    </row>
    <row r="30" spans="1:4" ht="15" customHeight="1" x14ac:dyDescent="0.15">
      <c r="A30" s="83" t="s">
        <v>213</v>
      </c>
      <c r="B30" s="83" t="s">
        <v>297</v>
      </c>
      <c r="C30" s="83" t="s">
        <v>298</v>
      </c>
    </row>
    <row r="31" spans="1:4" ht="15" customHeight="1" x14ac:dyDescent="0.15">
      <c r="A31" s="83" t="s">
        <v>301</v>
      </c>
      <c r="B31" s="83" t="s">
        <v>300</v>
      </c>
      <c r="C31" s="83" t="s">
        <v>299</v>
      </c>
    </row>
    <row r="32" spans="1:4" ht="15" customHeight="1" x14ac:dyDescent="0.15">
      <c r="A32" s="83" t="s">
        <v>219</v>
      </c>
      <c r="B32" s="83" t="s">
        <v>315</v>
      </c>
      <c r="C32" s="83" t="s">
        <v>317</v>
      </c>
    </row>
    <row r="33" spans="1:5" ht="15" customHeight="1" x14ac:dyDescent="0.15">
      <c r="A33" s="83" t="s">
        <v>217</v>
      </c>
      <c r="B33" s="83" t="s">
        <v>318</v>
      </c>
      <c r="C33" s="83" t="s">
        <v>316</v>
      </c>
    </row>
    <row r="34" spans="1:5" ht="15" customHeight="1" x14ac:dyDescent="0.15">
      <c r="A34" s="19"/>
      <c r="B34" s="16"/>
    </row>
    <row r="35" spans="1:5" ht="18" x14ac:dyDescent="0.2">
      <c r="A35" s="328" t="s">
        <v>98</v>
      </c>
      <c r="B35" s="328"/>
      <c r="C35" s="328"/>
      <c r="D35" s="328"/>
      <c r="E35" s="328"/>
    </row>
    <row r="36" spans="1:5" ht="15" customHeight="1" x14ac:dyDescent="0.2">
      <c r="A36" s="28" t="s">
        <v>84</v>
      </c>
      <c r="B36" s="28" t="s">
        <v>84</v>
      </c>
      <c r="C36" s="28" t="s">
        <v>84</v>
      </c>
      <c r="D36" s="28" t="s">
        <v>84</v>
      </c>
      <c r="E36" s="28" t="s">
        <v>84</v>
      </c>
    </row>
    <row r="37" spans="1:5" s="25" customFormat="1" ht="15" customHeight="1" x14ac:dyDescent="0.15">
      <c r="A37" s="82" t="s">
        <v>448</v>
      </c>
      <c r="B37" s="82" t="s">
        <v>254</v>
      </c>
      <c r="C37" s="82" t="s">
        <v>255</v>
      </c>
      <c r="D37" s="82" t="s">
        <v>197</v>
      </c>
      <c r="E37" s="82" t="s">
        <v>198</v>
      </c>
    </row>
    <row r="38" spans="1:5" s="25" customFormat="1" ht="15" customHeight="1" x14ac:dyDescent="0.15">
      <c r="A38" s="24" t="s">
        <v>0</v>
      </c>
      <c r="B38" s="24" t="s">
        <v>1</v>
      </c>
      <c r="C38" s="24" t="s">
        <v>2</v>
      </c>
      <c r="D38" s="24" t="s">
        <v>3</v>
      </c>
      <c r="E38" s="24" t="s">
        <v>74</v>
      </c>
    </row>
    <row r="39" spans="1:5" s="25" customFormat="1" ht="15" customHeight="1" x14ac:dyDescent="0.15">
      <c r="A39" s="83" t="s">
        <v>326</v>
      </c>
      <c r="B39" s="83" t="s">
        <v>327</v>
      </c>
      <c r="C39" s="83" t="s">
        <v>328</v>
      </c>
      <c r="D39" s="83" t="s">
        <v>329</v>
      </c>
      <c r="E39" s="83" t="s">
        <v>330</v>
      </c>
    </row>
    <row r="40" spans="1:5" s="25" customFormat="1" ht="15" customHeight="1" x14ac:dyDescent="0.15">
      <c r="A40" s="83" t="s">
        <v>341</v>
      </c>
      <c r="B40" s="83" t="s">
        <v>222</v>
      </c>
      <c r="C40" s="83" t="s">
        <v>340</v>
      </c>
      <c r="D40" s="83" t="s">
        <v>221</v>
      </c>
      <c r="E40" s="83" t="s">
        <v>339</v>
      </c>
    </row>
    <row r="41" spans="1:5" s="25" customFormat="1" ht="15" customHeight="1" x14ac:dyDescent="0.15">
      <c r="A41" s="83" t="s">
        <v>342</v>
      </c>
      <c r="B41" s="83" t="s">
        <v>343</v>
      </c>
      <c r="C41" s="83" t="s">
        <v>357</v>
      </c>
      <c r="D41" s="83" t="s">
        <v>220</v>
      </c>
      <c r="E41" s="83" t="s">
        <v>356</v>
      </c>
    </row>
    <row r="42" spans="1:5" s="25" customFormat="1" ht="15" customHeight="1" x14ac:dyDescent="0.15">
      <c r="A42" s="19"/>
      <c r="B42" s="19"/>
      <c r="C42" s="83" t="s">
        <v>344</v>
      </c>
      <c r="D42" s="83" t="s">
        <v>345</v>
      </c>
      <c r="E42" s="83" t="s">
        <v>347</v>
      </c>
    </row>
    <row r="43" spans="1:5" ht="15" customHeight="1" x14ac:dyDescent="0.15">
      <c r="A43" s="19"/>
      <c r="B43" s="16"/>
      <c r="C43" s="19"/>
      <c r="D43" s="19"/>
      <c r="E43" s="6"/>
    </row>
    <row r="44" spans="1:5" ht="15" customHeight="1" x14ac:dyDescent="0.2">
      <c r="A44" s="28" t="s">
        <v>84</v>
      </c>
      <c r="B44" s="28" t="s">
        <v>84</v>
      </c>
      <c r="C44" s="28" t="s">
        <v>84</v>
      </c>
      <c r="D44" s="28" t="s">
        <v>84</v>
      </c>
      <c r="E44" s="28" t="s">
        <v>84</v>
      </c>
    </row>
    <row r="45" spans="1:5" ht="15" customHeight="1" x14ac:dyDescent="0.15">
      <c r="A45" s="82" t="s">
        <v>199</v>
      </c>
      <c r="B45" s="82" t="s">
        <v>200</v>
      </c>
      <c r="C45" s="82" t="s">
        <v>244</v>
      </c>
      <c r="D45" s="82" t="s">
        <v>245</v>
      </c>
      <c r="E45" s="82" t="s">
        <v>246</v>
      </c>
    </row>
    <row r="46" spans="1:5" ht="15" customHeight="1" x14ac:dyDescent="0.15">
      <c r="A46" s="24" t="s">
        <v>87</v>
      </c>
      <c r="B46" s="32" t="s">
        <v>100</v>
      </c>
      <c r="C46" s="24" t="s">
        <v>101</v>
      </c>
      <c r="D46" s="24" t="s">
        <v>148</v>
      </c>
      <c r="E46" s="24" t="s">
        <v>149</v>
      </c>
    </row>
    <row r="47" spans="1:5" ht="15" customHeight="1" x14ac:dyDescent="0.15">
      <c r="A47" s="83" t="s">
        <v>331</v>
      </c>
      <c r="B47" s="83" t="s">
        <v>332</v>
      </c>
      <c r="C47" s="83" t="s">
        <v>333</v>
      </c>
      <c r="D47" s="83" t="s">
        <v>334</v>
      </c>
      <c r="E47" s="83" t="s">
        <v>335</v>
      </c>
    </row>
    <row r="48" spans="1:5" ht="15" customHeight="1" x14ac:dyDescent="0.15">
      <c r="A48" s="83" t="s">
        <v>338</v>
      </c>
      <c r="B48" s="83" t="s">
        <v>192</v>
      </c>
      <c r="C48" s="83" t="s">
        <v>337</v>
      </c>
      <c r="D48" s="83" t="s">
        <v>224</v>
      </c>
      <c r="E48" s="83" t="s">
        <v>336</v>
      </c>
    </row>
    <row r="49" spans="1:6" ht="15" customHeight="1" x14ac:dyDescent="0.15">
      <c r="A49" s="83" t="s">
        <v>355</v>
      </c>
      <c r="B49" s="83" t="s">
        <v>353</v>
      </c>
      <c r="C49" s="83" t="s">
        <v>352</v>
      </c>
      <c r="D49" s="83" t="s">
        <v>354</v>
      </c>
      <c r="E49" s="83" t="s">
        <v>223</v>
      </c>
    </row>
    <row r="50" spans="1:6" ht="15" customHeight="1" x14ac:dyDescent="0.15">
      <c r="A50" s="83" t="s">
        <v>346</v>
      </c>
      <c r="B50" s="83" t="s">
        <v>348</v>
      </c>
      <c r="C50" s="83" t="s">
        <v>349</v>
      </c>
      <c r="D50" s="83" t="s">
        <v>351</v>
      </c>
      <c r="E50" s="83" t="s">
        <v>350</v>
      </c>
    </row>
    <row r="51" spans="1:6" ht="15" customHeight="1" x14ac:dyDescent="0.15">
      <c r="A51" s="19"/>
      <c r="B51" s="16"/>
      <c r="C51" s="19"/>
      <c r="D51" s="19"/>
      <c r="E51" s="6"/>
    </row>
    <row r="52" spans="1:6" ht="18" x14ac:dyDescent="0.2">
      <c r="A52" s="328" t="s">
        <v>102</v>
      </c>
      <c r="B52" s="328"/>
      <c r="C52" s="328"/>
      <c r="D52" s="328"/>
      <c r="E52" s="328"/>
    </row>
    <row r="53" spans="1:6" ht="16" x14ac:dyDescent="0.2">
      <c r="A53" s="28" t="s">
        <v>84</v>
      </c>
      <c r="B53" s="33" t="s">
        <v>83</v>
      </c>
      <c r="C53" s="33" t="s">
        <v>83</v>
      </c>
      <c r="D53" s="33" t="s">
        <v>83</v>
      </c>
      <c r="E53" s="33" t="s">
        <v>83</v>
      </c>
    </row>
    <row r="54" spans="1:6" ht="15" customHeight="1" x14ac:dyDescent="0.15">
      <c r="A54" s="82" t="s">
        <v>247</v>
      </c>
      <c r="B54" s="80" t="s">
        <v>448</v>
      </c>
      <c r="C54" s="80" t="s">
        <v>254</v>
      </c>
      <c r="D54" s="80" t="s">
        <v>255</v>
      </c>
      <c r="E54" s="80" t="s">
        <v>256</v>
      </c>
    </row>
    <row r="55" spans="1:6" ht="15" customHeight="1" x14ac:dyDescent="0.15">
      <c r="A55" s="24" t="s">
        <v>0</v>
      </c>
      <c r="B55" s="34" t="s">
        <v>1</v>
      </c>
      <c r="C55" s="34" t="s">
        <v>2</v>
      </c>
      <c r="D55" s="34" t="s">
        <v>3</v>
      </c>
      <c r="E55" s="34" t="s">
        <v>74</v>
      </c>
    </row>
    <row r="56" spans="1:6" ht="15" customHeight="1" x14ac:dyDescent="0.15">
      <c r="A56" s="83" t="s">
        <v>358</v>
      </c>
      <c r="B56" s="81" t="s">
        <v>359</v>
      </c>
      <c r="C56" s="81" t="s">
        <v>360</v>
      </c>
      <c r="D56" s="81" t="s">
        <v>361</v>
      </c>
      <c r="E56" s="81" t="s">
        <v>362</v>
      </c>
    </row>
    <row r="57" spans="1:6" ht="15" customHeight="1" x14ac:dyDescent="0.15">
      <c r="A57" s="83" t="s">
        <v>374</v>
      </c>
      <c r="B57" s="81" t="s">
        <v>372</v>
      </c>
      <c r="C57" s="81" t="s">
        <v>373</v>
      </c>
      <c r="D57" s="81" t="s">
        <v>371</v>
      </c>
      <c r="E57" s="81" t="s">
        <v>370</v>
      </c>
    </row>
    <row r="58" spans="1:6" ht="15" customHeight="1" x14ac:dyDescent="0.15">
      <c r="A58" s="83" t="s">
        <v>375</v>
      </c>
      <c r="B58" s="81" t="s">
        <v>376</v>
      </c>
      <c r="C58" s="81" t="s">
        <v>377</v>
      </c>
      <c r="D58" s="81" t="s">
        <v>378</v>
      </c>
      <c r="E58" s="81" t="s">
        <v>379</v>
      </c>
    </row>
    <row r="59" spans="1:6" ht="15" customHeight="1" x14ac:dyDescent="0.15">
      <c r="A59" s="19"/>
      <c r="B59" s="81" t="s">
        <v>390</v>
      </c>
      <c r="C59" s="81" t="s">
        <v>389</v>
      </c>
      <c r="D59" s="81" t="s">
        <v>388</v>
      </c>
      <c r="E59" s="81" t="s">
        <v>387</v>
      </c>
    </row>
    <row r="60" spans="1:6" ht="15" customHeight="1" x14ac:dyDescent="0.15">
      <c r="A60" s="19"/>
      <c r="B60" s="19"/>
      <c r="C60" s="19"/>
      <c r="D60" s="19"/>
      <c r="F60" s="6"/>
    </row>
    <row r="61" spans="1:6" ht="15" customHeight="1" x14ac:dyDescent="0.2">
      <c r="A61" s="33" t="s">
        <v>83</v>
      </c>
      <c r="B61" s="33" t="s">
        <v>83</v>
      </c>
      <c r="C61" s="33" t="s">
        <v>83</v>
      </c>
      <c r="D61" s="28" t="s">
        <v>84</v>
      </c>
      <c r="E61" s="28" t="s">
        <v>84</v>
      </c>
      <c r="F61" s="6"/>
    </row>
    <row r="62" spans="1:6" ht="15" customHeight="1" x14ac:dyDescent="0.15">
      <c r="A62" s="80" t="s">
        <v>200</v>
      </c>
      <c r="B62" s="80" t="s">
        <v>244</v>
      </c>
      <c r="C62" s="80" t="s">
        <v>245</v>
      </c>
      <c r="D62" s="82" t="s">
        <v>248</v>
      </c>
      <c r="E62" s="82" t="s">
        <v>249</v>
      </c>
      <c r="F62" s="6"/>
    </row>
    <row r="63" spans="1:6" ht="15" customHeight="1" x14ac:dyDescent="0.15">
      <c r="A63" s="34" t="s">
        <v>87</v>
      </c>
      <c r="B63" s="34" t="s">
        <v>100</v>
      </c>
      <c r="C63" s="34" t="s">
        <v>101</v>
      </c>
      <c r="D63" s="24" t="s">
        <v>148</v>
      </c>
      <c r="E63" s="24" t="s">
        <v>149</v>
      </c>
      <c r="F63" s="6"/>
    </row>
    <row r="64" spans="1:6" ht="15" customHeight="1" x14ac:dyDescent="0.15">
      <c r="A64" s="81" t="s">
        <v>226</v>
      </c>
      <c r="B64" s="81" t="s">
        <v>364</v>
      </c>
      <c r="C64" s="81" t="s">
        <v>363</v>
      </c>
      <c r="D64" s="83" t="s">
        <v>365</v>
      </c>
      <c r="E64" s="83" t="s">
        <v>366</v>
      </c>
      <c r="F64" s="6"/>
    </row>
    <row r="65" spans="1:6" ht="15" customHeight="1" x14ac:dyDescent="0.15">
      <c r="A65" s="81" t="s">
        <v>369</v>
      </c>
      <c r="B65" s="81" t="s">
        <v>368</v>
      </c>
      <c r="C65" s="81" t="s">
        <v>367</v>
      </c>
      <c r="D65" s="83" t="s">
        <v>230</v>
      </c>
      <c r="E65" s="83" t="s">
        <v>173</v>
      </c>
      <c r="F65" s="6"/>
    </row>
    <row r="66" spans="1:6" ht="15" customHeight="1" x14ac:dyDescent="0.15">
      <c r="A66" s="81" t="s">
        <v>225</v>
      </c>
      <c r="B66" s="81" t="s">
        <v>227</v>
      </c>
      <c r="C66" s="81" t="s">
        <v>381</v>
      </c>
      <c r="D66" s="83" t="s">
        <v>380</v>
      </c>
      <c r="E66" s="83" t="s">
        <v>382</v>
      </c>
      <c r="F66" s="6"/>
    </row>
    <row r="67" spans="1:6" ht="15" customHeight="1" x14ac:dyDescent="0.15">
      <c r="A67" s="81" t="s">
        <v>386</v>
      </c>
      <c r="B67" s="81" t="s">
        <v>385</v>
      </c>
      <c r="C67" s="81" t="s">
        <v>384</v>
      </c>
      <c r="D67" s="83" t="s">
        <v>231</v>
      </c>
      <c r="E67" s="83" t="s">
        <v>383</v>
      </c>
      <c r="F67" s="6"/>
    </row>
    <row r="68" spans="1:6" ht="15" customHeight="1" x14ac:dyDescent="0.15">
      <c r="A68" s="19"/>
      <c r="B68" s="19"/>
      <c r="C68" s="19"/>
      <c r="D68" s="19"/>
      <c r="E68" s="19"/>
      <c r="F68" s="6"/>
    </row>
    <row r="69" spans="1:6" ht="18" x14ac:dyDescent="0.2">
      <c r="A69" s="328" t="s">
        <v>191</v>
      </c>
      <c r="B69" s="328"/>
      <c r="C69" s="328"/>
      <c r="D69" s="328"/>
      <c r="E69" s="328"/>
    </row>
    <row r="70" spans="1:6" ht="15" customHeight="1" x14ac:dyDescent="0.2">
      <c r="A70" s="28" t="s">
        <v>84</v>
      </c>
      <c r="B70" s="28" t="s">
        <v>84</v>
      </c>
      <c r="C70" s="28" t="s">
        <v>84</v>
      </c>
      <c r="D70" s="28" t="s">
        <v>84</v>
      </c>
    </row>
    <row r="71" spans="1:6" ht="15" customHeight="1" x14ac:dyDescent="0.15">
      <c r="A71" s="82" t="s">
        <v>250</v>
      </c>
      <c r="B71" s="82" t="s">
        <v>251</v>
      </c>
      <c r="C71" s="82" t="s">
        <v>252</v>
      </c>
      <c r="D71" s="82" t="s">
        <v>253</v>
      </c>
    </row>
    <row r="72" spans="1:6" ht="15" customHeight="1" x14ac:dyDescent="0.15">
      <c r="A72" s="24" t="s">
        <v>0</v>
      </c>
      <c r="B72" s="24" t="s">
        <v>1</v>
      </c>
      <c r="C72" s="24" t="s">
        <v>2</v>
      </c>
      <c r="D72" s="24" t="s">
        <v>3</v>
      </c>
    </row>
    <row r="73" spans="1:6" ht="15" customHeight="1" x14ac:dyDescent="0.15">
      <c r="A73" s="83" t="s">
        <v>229</v>
      </c>
      <c r="B73" s="83" t="s">
        <v>391</v>
      </c>
      <c r="C73" s="83" t="s">
        <v>392</v>
      </c>
      <c r="D73" s="83" t="s">
        <v>393</v>
      </c>
    </row>
    <row r="74" spans="1:6" ht="15" customHeight="1" x14ac:dyDescent="0.15">
      <c r="A74" s="83" t="s">
        <v>410</v>
      </c>
      <c r="B74" s="83" t="s">
        <v>409</v>
      </c>
      <c r="C74" s="83" t="s">
        <v>408</v>
      </c>
      <c r="D74" s="83" t="s">
        <v>406</v>
      </c>
    </row>
    <row r="75" spans="1:6" ht="15" customHeight="1" x14ac:dyDescent="0.15">
      <c r="A75" s="83" t="s">
        <v>411</v>
      </c>
      <c r="B75" s="83" t="s">
        <v>412</v>
      </c>
      <c r="C75" s="83" t="s">
        <v>413</v>
      </c>
      <c r="D75" s="83" t="s">
        <v>414</v>
      </c>
    </row>
    <row r="76" spans="1:6" ht="15" customHeight="1" x14ac:dyDescent="0.15">
      <c r="A76" s="83" t="s">
        <v>422</v>
      </c>
      <c r="B76" s="83" t="s">
        <v>421</v>
      </c>
      <c r="C76" s="83" t="s">
        <v>423</v>
      </c>
      <c r="D76" s="83" t="s">
        <v>233</v>
      </c>
    </row>
    <row r="77" spans="1:6" ht="15" customHeight="1" x14ac:dyDescent="0.15">
      <c r="A77" s="19"/>
      <c r="B77" s="16"/>
      <c r="C77" s="19"/>
      <c r="D77" s="19"/>
      <c r="E77" s="19"/>
    </row>
    <row r="78" spans="1:6" ht="15" customHeight="1" x14ac:dyDescent="0.2">
      <c r="A78" s="33" t="s">
        <v>83</v>
      </c>
      <c r="B78" s="33" t="s">
        <v>83</v>
      </c>
      <c r="C78" s="33" t="s">
        <v>83</v>
      </c>
      <c r="D78" s="33" t="s">
        <v>83</v>
      </c>
    </row>
    <row r="79" spans="1:6" ht="15" customHeight="1" x14ac:dyDescent="0.15">
      <c r="A79" s="80" t="s">
        <v>246</v>
      </c>
      <c r="B79" s="80" t="s">
        <v>247</v>
      </c>
      <c r="C79" s="80" t="s">
        <v>248</v>
      </c>
      <c r="D79" s="80" t="s">
        <v>249</v>
      </c>
    </row>
    <row r="80" spans="1:6" ht="15" customHeight="1" x14ac:dyDescent="0.15">
      <c r="A80" s="34" t="s">
        <v>74</v>
      </c>
      <c r="B80" s="34" t="s">
        <v>87</v>
      </c>
      <c r="C80" s="34" t="s">
        <v>100</v>
      </c>
      <c r="D80" s="34" t="s">
        <v>101</v>
      </c>
    </row>
    <row r="81" spans="1:6" ht="15" customHeight="1" x14ac:dyDescent="0.15">
      <c r="A81" s="81" t="s">
        <v>394</v>
      </c>
      <c r="B81" s="81" t="s">
        <v>396</v>
      </c>
      <c r="C81" s="81" t="s">
        <v>395</v>
      </c>
      <c r="D81" s="81" t="s">
        <v>397</v>
      </c>
    </row>
    <row r="82" spans="1:6" ht="15" customHeight="1" x14ac:dyDescent="0.15">
      <c r="A82" s="81" t="s">
        <v>407</v>
      </c>
      <c r="B82" s="81" t="s">
        <v>232</v>
      </c>
      <c r="C82" s="81" t="s">
        <v>405</v>
      </c>
      <c r="D82" s="81" t="s">
        <v>404</v>
      </c>
    </row>
    <row r="83" spans="1:6" ht="15" customHeight="1" x14ac:dyDescent="0.15">
      <c r="A83" s="81" t="s">
        <v>416</v>
      </c>
      <c r="B83" s="81" t="s">
        <v>418</v>
      </c>
      <c r="C83" s="81" t="s">
        <v>415</v>
      </c>
      <c r="D83" s="81" t="s">
        <v>417</v>
      </c>
    </row>
    <row r="84" spans="1:6" ht="15" customHeight="1" x14ac:dyDescent="0.15">
      <c r="A84" s="81" t="s">
        <v>424</v>
      </c>
      <c r="B84" s="81" t="s">
        <v>426</v>
      </c>
      <c r="C84" s="81" t="s">
        <v>425</v>
      </c>
      <c r="D84" s="81" t="s">
        <v>428</v>
      </c>
    </row>
    <row r="86" spans="1:6" ht="15" customHeight="1" x14ac:dyDescent="0.2">
      <c r="A86" s="33" t="s">
        <v>83</v>
      </c>
      <c r="B86" s="33" t="s">
        <v>83</v>
      </c>
      <c r="C86" s="33" t="s">
        <v>83</v>
      </c>
    </row>
    <row r="87" spans="1:6" ht="15" customHeight="1" x14ac:dyDescent="0.15">
      <c r="A87" s="80" t="s">
        <v>250</v>
      </c>
      <c r="B87" s="80" t="s">
        <v>251</v>
      </c>
      <c r="C87" s="80" t="s">
        <v>252</v>
      </c>
    </row>
    <row r="88" spans="1:6" ht="15" customHeight="1" x14ac:dyDescent="0.15">
      <c r="A88" s="34" t="s">
        <v>148</v>
      </c>
      <c r="B88" s="34" t="s">
        <v>149</v>
      </c>
      <c r="C88" s="34" t="s">
        <v>175</v>
      </c>
    </row>
    <row r="89" spans="1:6" ht="15" customHeight="1" x14ac:dyDescent="0.15">
      <c r="A89" s="81" t="s">
        <v>398</v>
      </c>
      <c r="B89" s="81" t="s">
        <v>399</v>
      </c>
      <c r="C89" s="81" t="s">
        <v>400</v>
      </c>
    </row>
    <row r="90" spans="1:6" ht="15" customHeight="1" x14ac:dyDescent="0.15">
      <c r="A90" s="81" t="s">
        <v>403</v>
      </c>
      <c r="B90" s="81" t="s">
        <v>402</v>
      </c>
      <c r="C90" s="81" t="s">
        <v>401</v>
      </c>
    </row>
    <row r="91" spans="1:6" ht="15" customHeight="1" x14ac:dyDescent="0.15">
      <c r="A91" s="81" t="s">
        <v>419</v>
      </c>
      <c r="B91" s="81" t="s">
        <v>429</v>
      </c>
      <c r="C91" s="81" t="s">
        <v>420</v>
      </c>
    </row>
    <row r="92" spans="1:6" ht="15" customHeight="1" x14ac:dyDescent="0.15">
      <c r="A92" s="81" t="s">
        <v>427</v>
      </c>
      <c r="B92" s="81" t="s">
        <v>430</v>
      </c>
      <c r="C92" s="81" t="s">
        <v>431</v>
      </c>
    </row>
    <row r="94" spans="1:6" ht="18" x14ac:dyDescent="0.2">
      <c r="A94" s="328" t="s">
        <v>99</v>
      </c>
      <c r="B94" s="328"/>
      <c r="C94" s="328"/>
      <c r="D94" s="328"/>
      <c r="E94" s="328"/>
    </row>
    <row r="95" spans="1:6" ht="15" customHeight="1" x14ac:dyDescent="0.2">
      <c r="A95" s="28" t="s">
        <v>84</v>
      </c>
      <c r="B95" s="28" t="s">
        <v>84</v>
      </c>
      <c r="C95" s="33" t="s">
        <v>83</v>
      </c>
      <c r="D95" s="33" t="s">
        <v>83</v>
      </c>
      <c r="E95" s="33" t="s">
        <v>83</v>
      </c>
      <c r="F95" s="6"/>
    </row>
    <row r="96" spans="1:6" ht="15" customHeight="1" x14ac:dyDescent="0.15">
      <c r="A96" s="82" t="s">
        <v>242</v>
      </c>
      <c r="B96" s="82" t="s">
        <v>243</v>
      </c>
      <c r="C96" s="80" t="s">
        <v>253</v>
      </c>
      <c r="D96" s="80" t="s">
        <v>242</v>
      </c>
      <c r="E96" s="80" t="s">
        <v>243</v>
      </c>
      <c r="F96" s="6"/>
    </row>
    <row r="97" spans="1:6" ht="15" customHeight="1" x14ac:dyDescent="0.15">
      <c r="A97" s="24" t="s">
        <v>0</v>
      </c>
      <c r="B97" s="24" t="s">
        <v>1</v>
      </c>
      <c r="C97" s="34" t="s">
        <v>2</v>
      </c>
      <c r="D97" s="34" t="s">
        <v>3</v>
      </c>
      <c r="E97" s="34" t="s">
        <v>74</v>
      </c>
      <c r="F97" s="6"/>
    </row>
    <row r="98" spans="1:6" ht="15" customHeight="1" x14ac:dyDescent="0.15">
      <c r="A98" s="83" t="s">
        <v>432</v>
      </c>
      <c r="B98" s="83" t="s">
        <v>228</v>
      </c>
      <c r="C98" s="81" t="s">
        <v>433</v>
      </c>
      <c r="D98" s="81" t="s">
        <v>235</v>
      </c>
      <c r="E98" s="81" t="s">
        <v>234</v>
      </c>
      <c r="F98" s="6"/>
    </row>
    <row r="99" spans="1:6" ht="15" customHeight="1" x14ac:dyDescent="0.15">
      <c r="A99" s="83" t="s">
        <v>437</v>
      </c>
      <c r="B99" s="83" t="s">
        <v>438</v>
      </c>
      <c r="C99" s="81" t="s">
        <v>436</v>
      </c>
      <c r="D99" s="81" t="s">
        <v>435</v>
      </c>
      <c r="E99" s="81" t="s">
        <v>434</v>
      </c>
      <c r="F99" s="6"/>
    </row>
    <row r="100" spans="1:6" ht="15" customHeight="1" x14ac:dyDescent="0.15">
      <c r="A100" s="83" t="s">
        <v>439</v>
      </c>
      <c r="B100" s="83" t="s">
        <v>440</v>
      </c>
      <c r="C100" s="81" t="s">
        <v>443</v>
      </c>
      <c r="D100" s="81" t="s">
        <v>441</v>
      </c>
      <c r="E100" s="81" t="s">
        <v>442</v>
      </c>
      <c r="F100" s="6"/>
    </row>
    <row r="101" spans="1:6" ht="15" customHeight="1" x14ac:dyDescent="0.15">
      <c r="A101" s="19"/>
      <c r="B101" s="83" t="s">
        <v>447</v>
      </c>
      <c r="C101" s="81" t="s">
        <v>446</v>
      </c>
      <c r="D101" s="81" t="s">
        <v>445</v>
      </c>
      <c r="E101" s="81" t="s">
        <v>444</v>
      </c>
      <c r="F101" s="6"/>
    </row>
    <row r="102" spans="1:6" ht="15" customHeight="1" x14ac:dyDescent="0.15">
      <c r="B102" s="19"/>
      <c r="C102" s="19"/>
      <c r="D102" s="19"/>
      <c r="E102" s="19"/>
      <c r="F102" s="6"/>
    </row>
  </sheetData>
  <mergeCells count="12">
    <mergeCell ref="A52:E52"/>
    <mergeCell ref="A7:E7"/>
    <mergeCell ref="A8:E8"/>
    <mergeCell ref="A94:E94"/>
    <mergeCell ref="A1:E1"/>
    <mergeCell ref="A2:E2"/>
    <mergeCell ref="A4:E4"/>
    <mergeCell ref="A5:E5"/>
    <mergeCell ref="A69:E69"/>
    <mergeCell ref="A35:E35"/>
    <mergeCell ref="A3:E3"/>
    <mergeCell ref="A10:E10"/>
  </mergeCells>
  <phoneticPr fontId="2" type="noConversion"/>
  <printOptions horizontalCentered="1" verticalCentered="1"/>
  <pageMargins left="0.25" right="0.25" top="0.23" bottom="0.24" header="0.22" footer="0.24"/>
  <pageSetup scale="5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M45"/>
  <sheetViews>
    <sheetView workbookViewId="0">
      <selection activeCell="A19" sqref="A19:A21"/>
    </sheetView>
  </sheetViews>
  <sheetFormatPr baseColWidth="10" defaultColWidth="8.83203125" defaultRowHeight="13" x14ac:dyDescent="0.15"/>
  <cols>
    <col min="1" max="1" width="38.6640625" bestFit="1" customWidth="1"/>
    <col min="2" max="9" width="15.6640625" customWidth="1"/>
    <col min="10" max="10" width="22.6640625" customWidth="1"/>
  </cols>
  <sheetData>
    <row r="1" spans="1:13" ht="18" x14ac:dyDescent="0.2">
      <c r="A1" s="332" t="str">
        <f>Pools!A1</f>
        <v>El Paso Bid Qualifier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</row>
    <row r="2" spans="1:13" ht="18" x14ac:dyDescent="0.2">
      <c r="A2" s="333" t="str">
        <f>Pools!A2</f>
        <v>2/8/20 - 2/9/20</v>
      </c>
      <c r="B2" s="333"/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</row>
    <row r="3" spans="1:13" ht="14" x14ac:dyDescent="0.15">
      <c r="A3" s="29"/>
      <c r="B3" s="30" t="str">
        <f>Pools!A11</f>
        <v>AM Pool - 8:00am Start</v>
      </c>
      <c r="C3" s="36"/>
      <c r="D3" s="29"/>
      <c r="E3" s="29"/>
      <c r="F3" s="29"/>
      <c r="G3" s="29"/>
    </row>
    <row r="4" spans="1:13" s="25" customFormat="1" ht="14" x14ac:dyDescent="0.15">
      <c r="A4" s="37" t="s">
        <v>4</v>
      </c>
      <c r="B4" s="25" t="str">
        <f>Pools!A12</f>
        <v>UTEP Memorial Ct. 17</v>
      </c>
    </row>
    <row r="5" spans="1:13" s="25" customFormat="1" ht="14" x14ac:dyDescent="0.15">
      <c r="A5" s="37" t="s">
        <v>5</v>
      </c>
      <c r="B5" s="25" t="str">
        <f>Pools!A10</f>
        <v>Division I</v>
      </c>
    </row>
    <row r="7" spans="1:13" s="7" customFormat="1" ht="14" x14ac:dyDescent="0.15">
      <c r="A7" s="363" t="s">
        <v>103</v>
      </c>
      <c r="B7" s="363"/>
      <c r="C7" s="363"/>
      <c r="D7" s="363"/>
      <c r="E7" s="363"/>
      <c r="F7" s="363"/>
      <c r="G7" s="363"/>
      <c r="H7" s="363"/>
      <c r="I7" s="38"/>
      <c r="J7" s="38"/>
      <c r="K7" s="38"/>
      <c r="L7" s="38"/>
      <c r="M7" s="38"/>
    </row>
    <row r="9" spans="1:13" x14ac:dyDescent="0.15">
      <c r="A9" s="11" t="s">
        <v>22</v>
      </c>
      <c r="B9" s="26" t="s">
        <v>27</v>
      </c>
      <c r="D9" s="11"/>
      <c r="E9" s="11"/>
      <c r="F9" s="11"/>
      <c r="G9" s="11"/>
    </row>
    <row r="10" spans="1:13" x14ac:dyDescent="0.15">
      <c r="A10" s="11" t="s">
        <v>23</v>
      </c>
      <c r="B10" s="13">
        <v>17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39" t="str">
        <f>A13</f>
        <v>NM Premier 18N Asics</v>
      </c>
      <c r="C12" s="361"/>
      <c r="D12" s="339" t="str">
        <f>A16</f>
        <v>RVC Xplosion 16</v>
      </c>
      <c r="E12" s="340"/>
      <c r="F12" s="339" t="str">
        <f>A19</f>
        <v>NLVC 16 National</v>
      </c>
      <c r="G12" s="340"/>
      <c r="H12" s="364" t="str">
        <f>A22</f>
        <v>915 United 15 Ruben</v>
      </c>
      <c r="I12" s="340"/>
      <c r="J12" s="3" t="s">
        <v>7</v>
      </c>
      <c r="K12" s="339" t="s">
        <v>8</v>
      </c>
      <c r="L12" s="340"/>
    </row>
    <row r="13" spans="1:13" s="40" customFormat="1" ht="24" customHeight="1" x14ac:dyDescent="0.2">
      <c r="A13" s="352" t="str">
        <f>Pools!A14</f>
        <v>NM Premier 18N Asics</v>
      </c>
      <c r="B13" s="355"/>
      <c r="C13" s="356"/>
      <c r="D13" s="39"/>
      <c r="E13" s="39"/>
      <c r="F13" s="39"/>
      <c r="G13" s="39"/>
      <c r="H13" s="39"/>
      <c r="I13" s="39"/>
      <c r="J13" s="352">
        <v>1</v>
      </c>
      <c r="K13" s="346"/>
      <c r="L13" s="347"/>
    </row>
    <row r="14" spans="1:13" s="40" customFormat="1" ht="24" customHeight="1" x14ac:dyDescent="0.2">
      <c r="A14" s="353"/>
      <c r="B14" s="357"/>
      <c r="C14" s="358"/>
      <c r="D14" s="39"/>
      <c r="E14" s="39"/>
      <c r="F14" s="39"/>
      <c r="G14" s="39"/>
      <c r="H14" s="39"/>
      <c r="I14" s="39"/>
      <c r="J14" s="353"/>
      <c r="K14" s="348"/>
      <c r="L14" s="349"/>
    </row>
    <row r="15" spans="1:13" s="40" customFormat="1" ht="24" customHeight="1" x14ac:dyDescent="0.2">
      <c r="A15" s="354"/>
      <c r="B15" s="359"/>
      <c r="C15" s="360"/>
      <c r="D15" s="39"/>
      <c r="E15" s="39"/>
      <c r="F15" s="39"/>
      <c r="G15" s="39"/>
      <c r="H15" s="39"/>
      <c r="I15" s="39"/>
      <c r="J15" s="354"/>
      <c r="K15" s="350"/>
      <c r="L15" s="351"/>
    </row>
    <row r="16" spans="1:13" s="40" customFormat="1" ht="24" customHeight="1" x14ac:dyDescent="0.2">
      <c r="A16" s="352" t="str">
        <f>Pools!A15</f>
        <v>RVC Xplosion 16</v>
      </c>
      <c r="B16" s="41" t="str">
        <f>IF(E13&gt;0,E13," ")</f>
        <v xml:space="preserve"> </v>
      </c>
      <c r="C16" s="41" t="str">
        <f>IF(D13&gt;0,D13," ")</f>
        <v xml:space="preserve"> </v>
      </c>
      <c r="D16" s="355"/>
      <c r="E16" s="356"/>
      <c r="F16" s="39"/>
      <c r="G16" s="39"/>
      <c r="H16" s="39"/>
      <c r="I16" s="39"/>
      <c r="J16" s="352">
        <v>2</v>
      </c>
      <c r="K16" s="346"/>
      <c r="L16" s="347"/>
    </row>
    <row r="17" spans="1:13" s="40" customFormat="1" ht="24" customHeight="1" x14ac:dyDescent="0.2">
      <c r="A17" s="353"/>
      <c r="B17" s="41" t="str">
        <f>IF(E14&gt;0,E14," ")</f>
        <v xml:space="preserve"> </v>
      </c>
      <c r="C17" s="41" t="str">
        <f>IF(D14&gt;0,D14," ")</f>
        <v xml:space="preserve"> </v>
      </c>
      <c r="D17" s="357"/>
      <c r="E17" s="358"/>
      <c r="F17" s="39"/>
      <c r="G17" s="39"/>
      <c r="H17" s="39"/>
      <c r="I17" s="39"/>
      <c r="J17" s="353"/>
      <c r="K17" s="348"/>
      <c r="L17" s="349"/>
    </row>
    <row r="18" spans="1:13" s="40" customFormat="1" ht="24" customHeight="1" x14ac:dyDescent="0.2">
      <c r="A18" s="354"/>
      <c r="B18" s="41" t="str">
        <f>IF(E15&gt;0,E15," ")</f>
        <v xml:space="preserve"> </v>
      </c>
      <c r="C18" s="41" t="str">
        <f>IF(D15&gt;0,D15," ")</f>
        <v xml:space="preserve"> </v>
      </c>
      <c r="D18" s="359"/>
      <c r="E18" s="360"/>
      <c r="F18" s="39"/>
      <c r="G18" s="39"/>
      <c r="H18" s="39"/>
      <c r="I18" s="39"/>
      <c r="J18" s="354"/>
      <c r="K18" s="350"/>
      <c r="L18" s="351"/>
    </row>
    <row r="19" spans="1:13" s="40" customFormat="1" ht="24" customHeight="1" x14ac:dyDescent="0.2">
      <c r="A19" s="352" t="str">
        <f>Pools!A16</f>
        <v>NLVC 16 National</v>
      </c>
      <c r="B19" s="41" t="str">
        <f>IF(G13&gt;0,G13," ")</f>
        <v xml:space="preserve"> </v>
      </c>
      <c r="C19" s="41" t="str">
        <f>IF(F13&gt;0,F13," ")</f>
        <v xml:space="preserve"> </v>
      </c>
      <c r="D19" s="41" t="str">
        <f>IF(G16&gt;0,G16," ")</f>
        <v xml:space="preserve"> </v>
      </c>
      <c r="E19" s="41" t="str">
        <f>IF(F16&gt;0,F16," ")</f>
        <v xml:space="preserve"> </v>
      </c>
      <c r="F19" s="42"/>
      <c r="G19" s="42"/>
      <c r="H19" s="39"/>
      <c r="I19" s="39"/>
      <c r="J19" s="352">
        <v>3</v>
      </c>
      <c r="K19" s="346"/>
      <c r="L19" s="347"/>
    </row>
    <row r="20" spans="1:13" s="40" customFormat="1" ht="24" customHeight="1" x14ac:dyDescent="0.2">
      <c r="A20" s="353"/>
      <c r="B20" s="41" t="str">
        <f>IF(G14&gt;0,G14," ")</f>
        <v xml:space="preserve"> </v>
      </c>
      <c r="C20" s="41" t="str">
        <f>IF(F14&gt;0,F14," ")</f>
        <v xml:space="preserve"> </v>
      </c>
      <c r="D20" s="41" t="str">
        <f>IF(G17&gt;0,G17," ")</f>
        <v xml:space="preserve"> </v>
      </c>
      <c r="E20" s="41" t="str">
        <f>IF(F17&gt;0,F17," ")</f>
        <v xml:space="preserve"> </v>
      </c>
      <c r="F20" s="42"/>
      <c r="G20" s="42"/>
      <c r="H20" s="39"/>
      <c r="I20" s="39"/>
      <c r="J20" s="353"/>
      <c r="K20" s="348"/>
      <c r="L20" s="349"/>
    </row>
    <row r="21" spans="1:13" s="40" customFormat="1" ht="24" customHeight="1" x14ac:dyDescent="0.2">
      <c r="A21" s="354"/>
      <c r="B21" s="41" t="str">
        <f>IF(G15&gt;0,G15," ")</f>
        <v xml:space="preserve"> </v>
      </c>
      <c r="C21" s="41" t="str">
        <f>IF(F15&gt;0,F15," ")</f>
        <v xml:space="preserve"> </v>
      </c>
      <c r="D21" s="41" t="str">
        <f>IF(G18&gt;0,G18," ")</f>
        <v xml:space="preserve"> </v>
      </c>
      <c r="E21" s="41" t="str">
        <f>IF(F18&gt;0,F18," ")</f>
        <v xml:space="preserve"> </v>
      </c>
      <c r="F21" s="42"/>
      <c r="G21" s="42"/>
      <c r="H21" s="39"/>
      <c r="I21" s="39"/>
      <c r="J21" s="354"/>
      <c r="K21" s="350"/>
      <c r="L21" s="351"/>
    </row>
    <row r="22" spans="1:13" s="40" customFormat="1" ht="24" customHeight="1" x14ac:dyDescent="0.2">
      <c r="A22" s="352" t="str">
        <f>Pools!A17</f>
        <v>915 United 15 Ruben</v>
      </c>
      <c r="B22" s="41" t="str">
        <f>IF(I13&gt;0,I13," ")</f>
        <v xml:space="preserve"> </v>
      </c>
      <c r="C22" s="41" t="str">
        <f>IF(H13&gt;0,H13," ")</f>
        <v xml:space="preserve"> </v>
      </c>
      <c r="D22" s="41" t="str">
        <f>IF(I16&gt;0,I16," ")</f>
        <v xml:space="preserve"> </v>
      </c>
      <c r="E22" s="41" t="str">
        <f>IF(H16&gt;0,H16," ")</f>
        <v xml:space="preserve"> </v>
      </c>
      <c r="F22" s="41" t="str">
        <f>IF(I19&gt;0,I19," ")</f>
        <v xml:space="preserve"> </v>
      </c>
      <c r="G22" s="41" t="str">
        <f>IF(H19&gt;0,H19," ")</f>
        <v xml:space="preserve"> </v>
      </c>
      <c r="H22" s="355"/>
      <c r="I22" s="356"/>
      <c r="J22" s="352">
        <v>4</v>
      </c>
      <c r="K22" s="346"/>
      <c r="L22" s="347"/>
    </row>
    <row r="23" spans="1:13" s="40" customFormat="1" ht="24" customHeight="1" x14ac:dyDescent="0.2">
      <c r="A23" s="353"/>
      <c r="B23" s="41" t="str">
        <f>IF(I14&gt;0,I14," ")</f>
        <v xml:space="preserve"> </v>
      </c>
      <c r="C23" s="41" t="str">
        <f>IF(H14&gt;0,H14," ")</f>
        <v xml:space="preserve"> </v>
      </c>
      <c r="D23" s="41" t="str">
        <f>IF(I17&gt;0,I17," ")</f>
        <v xml:space="preserve"> </v>
      </c>
      <c r="E23" s="41" t="str">
        <f>IF(H17&gt;0,H17," ")</f>
        <v xml:space="preserve"> </v>
      </c>
      <c r="F23" s="41" t="str">
        <f>IF(I20&gt;0,I20," ")</f>
        <v xml:space="preserve"> </v>
      </c>
      <c r="G23" s="41" t="str">
        <f>IF(H20&gt;0,H20," ")</f>
        <v xml:space="preserve"> </v>
      </c>
      <c r="H23" s="357"/>
      <c r="I23" s="358"/>
      <c r="J23" s="353"/>
      <c r="K23" s="348"/>
      <c r="L23" s="349"/>
    </row>
    <row r="24" spans="1:13" s="40" customFormat="1" ht="24" customHeight="1" x14ac:dyDescent="0.2">
      <c r="A24" s="354"/>
      <c r="B24" s="41" t="str">
        <f>IF(I15&gt;0,I15," ")</f>
        <v xml:space="preserve"> </v>
      </c>
      <c r="C24" s="41" t="str">
        <f>IF(H15&gt;0,H15," ")</f>
        <v xml:space="preserve"> </v>
      </c>
      <c r="D24" s="41" t="str">
        <f>IF(I18&gt;0,I18," ")</f>
        <v xml:space="preserve"> </v>
      </c>
      <c r="E24" s="41" t="str">
        <f>IF(H18&gt;0,H18," ")</f>
        <v xml:space="preserve"> </v>
      </c>
      <c r="F24" s="41" t="str">
        <f>IF(I21&gt;0,I21," ")</f>
        <v xml:space="preserve"> </v>
      </c>
      <c r="G24" s="41" t="str">
        <f>IF(H21&gt;0,H21," ")</f>
        <v xml:space="preserve"> </v>
      </c>
      <c r="H24" s="359"/>
      <c r="I24" s="360"/>
      <c r="J24" s="354"/>
      <c r="K24" s="350"/>
      <c r="L24" s="351"/>
    </row>
    <row r="25" spans="1:13" s="40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62" t="s">
        <v>9</v>
      </c>
      <c r="C26" s="362"/>
      <c r="D26" s="362"/>
      <c r="E26" s="35"/>
      <c r="F26" s="362" t="s">
        <v>10</v>
      </c>
      <c r="G26" s="362"/>
      <c r="H26" s="362"/>
      <c r="I26" s="362" t="s">
        <v>11</v>
      </c>
      <c r="J26" s="362"/>
    </row>
    <row r="27" spans="1:13" x14ac:dyDescent="0.15">
      <c r="A27" s="1"/>
      <c r="B27" s="339" t="s">
        <v>12</v>
      </c>
      <c r="C27" s="361"/>
      <c r="D27" s="361" t="s">
        <v>13</v>
      </c>
      <c r="E27" s="361"/>
      <c r="F27" s="361" t="s">
        <v>12</v>
      </c>
      <c r="G27" s="361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NM Premier 18N Asics</v>
      </c>
      <c r="B28" s="343"/>
      <c r="C28" s="344"/>
      <c r="D28" s="343"/>
      <c r="E28" s="344"/>
      <c r="F28" s="343"/>
      <c r="G28" s="344"/>
      <c r="H28" s="43"/>
      <c r="I28" s="44">
        <f>D13+D14+D15+F13+F14+F15+H13+H14+H15</f>
        <v>0</v>
      </c>
      <c r="J28" s="44">
        <f>E13+E14+E15+G13+G14+G15+I13+I14+I15</f>
        <v>0</v>
      </c>
      <c r="K28" s="44">
        <f>I28-J28</f>
        <v>0</v>
      </c>
    </row>
    <row r="29" spans="1:13" ht="24" customHeight="1" x14ac:dyDescent="0.15">
      <c r="A29" s="2" t="str">
        <f>A16</f>
        <v>RVC Xplosion 16</v>
      </c>
      <c r="B29" s="343"/>
      <c r="C29" s="344"/>
      <c r="D29" s="343"/>
      <c r="E29" s="344"/>
      <c r="F29" s="343"/>
      <c r="G29" s="344"/>
      <c r="H29" s="43"/>
      <c r="I29" s="44" t="e">
        <f>B16+B17+B18+F16+F17+F18+H16+H17+H18</f>
        <v>#VALUE!</v>
      </c>
      <c r="J29" s="44" t="e">
        <f>C16+C17+C18+G16+G17+G18+I16+I17+I18</f>
        <v>#VALUE!</v>
      </c>
      <c r="K29" s="44" t="e">
        <f>I29-J29</f>
        <v>#VALUE!</v>
      </c>
    </row>
    <row r="30" spans="1:13" ht="24" customHeight="1" x14ac:dyDescent="0.15">
      <c r="A30" s="2" t="str">
        <f>A19</f>
        <v>NLVC 16 National</v>
      </c>
      <c r="B30" s="343"/>
      <c r="C30" s="344"/>
      <c r="D30" s="343"/>
      <c r="E30" s="344"/>
      <c r="F30" s="343"/>
      <c r="G30" s="344"/>
      <c r="H30" s="43"/>
      <c r="I30" s="44" t="e">
        <f>B19+B20+B21+D19+D20+D21+H19+H20+H21</f>
        <v>#VALUE!</v>
      </c>
      <c r="J30" s="44" t="e">
        <f>C19+C20+C21+E19+E20+E21+I19+I20+I21</f>
        <v>#VALUE!</v>
      </c>
      <c r="K30" s="44" t="e">
        <f>I30-J30</f>
        <v>#VALUE!</v>
      </c>
    </row>
    <row r="31" spans="1:13" ht="24" customHeight="1" x14ac:dyDescent="0.15">
      <c r="A31" s="2" t="str">
        <f>A22</f>
        <v>915 United 15 Ruben</v>
      </c>
      <c r="B31" s="343"/>
      <c r="C31" s="344"/>
      <c r="D31" s="343"/>
      <c r="E31" s="344"/>
      <c r="F31" s="343"/>
      <c r="G31" s="344"/>
      <c r="H31" s="43"/>
      <c r="I31" s="44" t="e">
        <f>B22+B23+B24+D22+D23+D24+F22+F23+F24</f>
        <v>#VALUE!</v>
      </c>
      <c r="J31" s="44" t="e">
        <f>C22+C23+C24+E22+E23+E24+G22+G23+G24</f>
        <v>#VALUE!</v>
      </c>
      <c r="K31" s="44" t="e">
        <f>I31-J31</f>
        <v>#VALUE!</v>
      </c>
    </row>
    <row r="32" spans="1:13" x14ac:dyDescent="0.15">
      <c r="A32" s="8"/>
      <c r="B32" s="345">
        <f>SUM(B28:C31)</f>
        <v>0</v>
      </c>
      <c r="C32" s="345"/>
      <c r="D32" s="345">
        <f>SUM(D28:E31)</f>
        <v>0</v>
      </c>
      <c r="E32" s="345"/>
      <c r="F32" s="345">
        <f>SUM(F28:G31)</f>
        <v>0</v>
      </c>
      <c r="G32" s="345"/>
      <c r="H32" s="45">
        <f>SUM(H28:H31)</f>
        <v>0</v>
      </c>
      <c r="I32" s="45" t="e">
        <f>SUM(I28:I31)</f>
        <v>#VALUE!</v>
      </c>
      <c r="J32" s="45" t="e">
        <f>SUM(J28:J31)</f>
        <v>#VALUE!</v>
      </c>
      <c r="K32" s="45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39" t="s">
        <v>17</v>
      </c>
      <c r="C34" s="340"/>
      <c r="D34" s="339" t="s">
        <v>17</v>
      </c>
      <c r="E34" s="340"/>
      <c r="F34" s="341" t="s">
        <v>18</v>
      </c>
      <c r="G34" s="341"/>
      <c r="I34" s="342" t="s">
        <v>104</v>
      </c>
      <c r="J34" s="342"/>
      <c r="K34" s="342"/>
      <c r="L34" s="342"/>
    </row>
    <row r="35" spans="1:12" ht="18" customHeight="1" x14ac:dyDescent="0.15">
      <c r="A35" s="3" t="s">
        <v>19</v>
      </c>
      <c r="B35" s="339" t="str">
        <f>A28</f>
        <v>NM Premier 18N Asics</v>
      </c>
      <c r="C35" s="340"/>
      <c r="D35" s="339" t="str">
        <f>A30</f>
        <v>NLVC 16 National</v>
      </c>
      <c r="E35" s="340"/>
      <c r="F35" s="341" t="str">
        <f>A16</f>
        <v>RVC Xplosion 16</v>
      </c>
      <c r="G35" s="341"/>
      <c r="I35" s="342" t="s">
        <v>145</v>
      </c>
      <c r="J35" s="342"/>
      <c r="K35" s="342"/>
      <c r="L35" s="342"/>
    </row>
    <row r="36" spans="1:12" ht="18" customHeight="1" x14ac:dyDescent="0.15">
      <c r="A36" s="3" t="s">
        <v>20</v>
      </c>
      <c r="B36" s="339" t="str">
        <f>A16</f>
        <v>RVC Xplosion 16</v>
      </c>
      <c r="C36" s="340"/>
      <c r="D36" s="339" t="str">
        <f>A22</f>
        <v>915 United 15 Ruben</v>
      </c>
      <c r="E36" s="340"/>
      <c r="F36" s="341" t="str">
        <f>A13</f>
        <v>NM Premier 18N Asics</v>
      </c>
      <c r="G36" s="341"/>
      <c r="I36" s="18"/>
      <c r="J36" s="18"/>
      <c r="K36" s="18"/>
      <c r="L36" s="18"/>
    </row>
    <row r="37" spans="1:12" ht="18" customHeight="1" x14ac:dyDescent="0.15">
      <c r="A37" s="3" t="s">
        <v>21</v>
      </c>
      <c r="B37" s="339" t="str">
        <f>A28</f>
        <v>NM Premier 18N Asics</v>
      </c>
      <c r="C37" s="340"/>
      <c r="D37" s="339" t="str">
        <f>A31</f>
        <v>915 United 15 Ruben</v>
      </c>
      <c r="E37" s="340"/>
      <c r="F37" s="341" t="str">
        <f>A30</f>
        <v>NLVC 16 National</v>
      </c>
      <c r="G37" s="341"/>
      <c r="I37" s="342" t="s">
        <v>105</v>
      </c>
      <c r="J37" s="342"/>
      <c r="K37" s="342"/>
      <c r="L37" s="342"/>
    </row>
    <row r="38" spans="1:12" ht="18" customHeight="1" x14ac:dyDescent="0.15">
      <c r="A38" s="3" t="s">
        <v>24</v>
      </c>
      <c r="B38" s="339" t="str">
        <f>A29</f>
        <v>RVC Xplosion 16</v>
      </c>
      <c r="C38" s="340"/>
      <c r="D38" s="339" t="str">
        <f>A30</f>
        <v>NLVC 16 National</v>
      </c>
      <c r="E38" s="340"/>
      <c r="F38" s="341" t="str">
        <f>A28</f>
        <v>NM Premier 18N Asics</v>
      </c>
      <c r="G38" s="341"/>
      <c r="I38" s="342" t="s">
        <v>146</v>
      </c>
      <c r="J38" s="342"/>
      <c r="K38" s="342"/>
      <c r="L38" s="342"/>
    </row>
    <row r="39" spans="1:12" ht="18" customHeight="1" x14ac:dyDescent="0.15">
      <c r="A39" s="3" t="s">
        <v>25</v>
      </c>
      <c r="B39" s="339" t="str">
        <f>A30</f>
        <v>NLVC 16 National</v>
      </c>
      <c r="C39" s="340"/>
      <c r="D39" s="339" t="str">
        <f>A31</f>
        <v>915 United 15 Ruben</v>
      </c>
      <c r="E39" s="340"/>
      <c r="F39" s="341" t="str">
        <f>A16</f>
        <v>RVC Xplosion 16</v>
      </c>
      <c r="G39" s="341"/>
    </row>
    <row r="40" spans="1:12" ht="18" customHeight="1" x14ac:dyDescent="0.15">
      <c r="A40" s="3" t="s">
        <v>26</v>
      </c>
      <c r="B40" s="339" t="str">
        <f>A13</f>
        <v>NM Premier 18N Asics</v>
      </c>
      <c r="C40" s="340"/>
      <c r="D40" s="339" t="str">
        <f>A29</f>
        <v>RVC Xplosion 16</v>
      </c>
      <c r="E40" s="340"/>
      <c r="F40" s="341" t="str">
        <f>A22</f>
        <v>915 United 15 Ruben</v>
      </c>
      <c r="G40" s="341"/>
    </row>
    <row r="41" spans="1:12" ht="18" customHeight="1" x14ac:dyDescent="0.15">
      <c r="H41" s="8"/>
      <c r="I41" s="8"/>
    </row>
    <row r="42" spans="1:12" ht="18" customHeight="1" x14ac:dyDescent="0.15">
      <c r="A42" s="337"/>
      <c r="B42" s="337"/>
      <c r="C42" s="337"/>
      <c r="D42" s="337"/>
      <c r="E42" s="337"/>
      <c r="F42" s="337"/>
      <c r="G42" s="337"/>
      <c r="H42" s="337"/>
      <c r="I42" s="12"/>
    </row>
    <row r="43" spans="1:12" ht="18" customHeight="1" x14ac:dyDescent="0.2">
      <c r="A43" s="338" t="s">
        <v>187</v>
      </c>
      <c r="B43" s="338"/>
      <c r="C43" s="338"/>
      <c r="D43" s="338"/>
      <c r="E43" s="338"/>
      <c r="F43" s="338"/>
      <c r="G43" s="338"/>
      <c r="H43" s="338"/>
      <c r="I43" s="27"/>
    </row>
    <row r="44" spans="1:12" ht="18" customHeight="1" x14ac:dyDescent="0.15"/>
    <row r="45" spans="1:12" ht="18" customHeight="1" x14ac:dyDescent="0.15"/>
  </sheetData>
  <mergeCells count="71">
    <mergeCell ref="H12:I12"/>
    <mergeCell ref="K12:L12"/>
    <mergeCell ref="J13:J15"/>
    <mergeCell ref="K13:L15"/>
    <mergeCell ref="F28:G28"/>
    <mergeCell ref="B30:C30"/>
    <mergeCell ref="D30:E30"/>
    <mergeCell ref="F30:G30"/>
    <mergeCell ref="A1:M1"/>
    <mergeCell ref="B27:C27"/>
    <mergeCell ref="D27:E27"/>
    <mergeCell ref="F27:G27"/>
    <mergeCell ref="B28:C28"/>
    <mergeCell ref="J16:J18"/>
    <mergeCell ref="B26:D26"/>
    <mergeCell ref="F26:H26"/>
    <mergeCell ref="I26:J26"/>
    <mergeCell ref="D28:E28"/>
    <mergeCell ref="A2:M2"/>
    <mergeCell ref="A7:H7"/>
    <mergeCell ref="A13:A15"/>
    <mergeCell ref="B13:C15"/>
    <mergeCell ref="F12:G12"/>
    <mergeCell ref="B12:C12"/>
    <mergeCell ref="D12:E12"/>
    <mergeCell ref="K16:L18"/>
    <mergeCell ref="J19:J21"/>
    <mergeCell ref="K19:L21"/>
    <mergeCell ref="A22:A24"/>
    <mergeCell ref="H22:I24"/>
    <mergeCell ref="J22:J24"/>
    <mergeCell ref="K22:L24"/>
    <mergeCell ref="A16:A18"/>
    <mergeCell ref="D16:E18"/>
    <mergeCell ref="A19:A21"/>
    <mergeCell ref="B36:C36"/>
    <mergeCell ref="D36:E36"/>
    <mergeCell ref="F36:G36"/>
    <mergeCell ref="B29:C29"/>
    <mergeCell ref="D29:E29"/>
    <mergeCell ref="F29:G29"/>
    <mergeCell ref="B34:C34"/>
    <mergeCell ref="D34:E34"/>
    <mergeCell ref="F34:G34"/>
    <mergeCell ref="D32:E32"/>
    <mergeCell ref="F32:G32"/>
    <mergeCell ref="B31:C31"/>
    <mergeCell ref="D31:E31"/>
    <mergeCell ref="F31:G31"/>
    <mergeCell ref="B32:C32"/>
    <mergeCell ref="I34:L34"/>
    <mergeCell ref="B35:C35"/>
    <mergeCell ref="D35:E35"/>
    <mergeCell ref="F35:G35"/>
    <mergeCell ref="I35:L35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A43:H43"/>
    <mergeCell ref="B39:C39"/>
    <mergeCell ref="D39:E39"/>
    <mergeCell ref="F39:G39"/>
    <mergeCell ref="B40:C40"/>
    <mergeCell ref="D40:E40"/>
    <mergeCell ref="F40:G40"/>
  </mergeCells>
  <printOptions horizontalCentered="1" verticalCentered="1"/>
  <pageMargins left="0.2" right="0.23" top="0.17" bottom="0.2" header="0.17" footer="0.2"/>
  <pageSetup scale="6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M45"/>
  <sheetViews>
    <sheetView workbookViewId="0">
      <selection sqref="A1:M1"/>
    </sheetView>
  </sheetViews>
  <sheetFormatPr baseColWidth="10" defaultColWidth="8.83203125" defaultRowHeight="13" x14ac:dyDescent="0.15"/>
  <cols>
    <col min="1" max="1" width="38.6640625" bestFit="1" customWidth="1"/>
    <col min="2" max="9" width="15.6640625" customWidth="1"/>
    <col min="10" max="10" width="22.6640625" customWidth="1"/>
  </cols>
  <sheetData>
    <row r="1" spans="1:13" ht="18" x14ac:dyDescent="0.2">
      <c r="A1" s="332" t="str">
        <f>Pools!A1</f>
        <v>El Paso Bid Qualifier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</row>
    <row r="2" spans="1:13" ht="18" x14ac:dyDescent="0.2">
      <c r="A2" s="333" t="str">
        <f>Pools!A2</f>
        <v>2/8/20 - 2/9/20</v>
      </c>
      <c r="B2" s="333"/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</row>
    <row r="3" spans="1:13" ht="14" x14ac:dyDescent="0.15">
      <c r="A3" s="29"/>
      <c r="B3" s="30" t="str">
        <f>Pools!C11</f>
        <v>AM Pool - 8:00am Start</v>
      </c>
      <c r="C3" s="36"/>
      <c r="D3" s="29"/>
      <c r="E3" s="29"/>
      <c r="F3" s="29"/>
      <c r="G3" s="29"/>
    </row>
    <row r="4" spans="1:13" s="25" customFormat="1" ht="14" x14ac:dyDescent="0.15">
      <c r="A4" s="37" t="s">
        <v>4</v>
      </c>
      <c r="B4" s="25" t="str">
        <f>Pools!B12</f>
        <v>UTEP Memorial Ct. 18</v>
      </c>
    </row>
    <row r="5" spans="1:13" s="25" customFormat="1" ht="14" x14ac:dyDescent="0.15">
      <c r="A5" s="37" t="s">
        <v>5</v>
      </c>
      <c r="B5" s="25" t="str">
        <f>Pools!A10</f>
        <v>Division I</v>
      </c>
    </row>
    <row r="7" spans="1:13" s="7" customFormat="1" ht="14" x14ac:dyDescent="0.15">
      <c r="A7" s="363" t="s">
        <v>103</v>
      </c>
      <c r="B7" s="363"/>
      <c r="C7" s="363"/>
      <c r="D7" s="363"/>
      <c r="E7" s="363"/>
      <c r="F7" s="363"/>
      <c r="G7" s="363"/>
      <c r="H7" s="363"/>
      <c r="I7" s="38"/>
      <c r="J7" s="38"/>
      <c r="K7" s="38"/>
      <c r="L7" s="38"/>
      <c r="M7" s="38"/>
    </row>
    <row r="9" spans="1:13" x14ac:dyDescent="0.15">
      <c r="A9" s="11" t="s">
        <v>22</v>
      </c>
      <c r="B9" s="26" t="s">
        <v>28</v>
      </c>
      <c r="D9" s="11"/>
      <c r="E9" s="11"/>
      <c r="F9" s="11"/>
      <c r="G9" s="11"/>
    </row>
    <row r="10" spans="1:13" x14ac:dyDescent="0.15">
      <c r="A10" s="11" t="s">
        <v>23</v>
      </c>
      <c r="B10" s="13">
        <v>18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39" t="str">
        <f>A13</f>
        <v>915 United 17 Gil/Andi</v>
      </c>
      <c r="C12" s="361"/>
      <c r="D12" s="339" t="str">
        <f>A16</f>
        <v>ARVC 16N1 Adidas</v>
      </c>
      <c r="E12" s="340"/>
      <c r="F12" s="339" t="str">
        <f>A19</f>
        <v>RVC Legends 18</v>
      </c>
      <c r="G12" s="340"/>
      <c r="H12" s="364" t="str">
        <f>A22</f>
        <v>NEVBC 18 Purple</v>
      </c>
      <c r="I12" s="340"/>
      <c r="J12" s="3" t="s">
        <v>7</v>
      </c>
      <c r="K12" s="339" t="s">
        <v>8</v>
      </c>
      <c r="L12" s="340"/>
    </row>
    <row r="13" spans="1:13" s="40" customFormat="1" ht="24" customHeight="1" x14ac:dyDescent="0.2">
      <c r="A13" s="352" t="str">
        <f>Pools!B14</f>
        <v>915 United 17 Gil/Andi</v>
      </c>
      <c r="B13" s="355"/>
      <c r="C13" s="356"/>
      <c r="D13" s="39"/>
      <c r="E13" s="39"/>
      <c r="F13" s="39"/>
      <c r="G13" s="39"/>
      <c r="H13" s="39"/>
      <c r="I13" s="39"/>
      <c r="J13" s="352">
        <v>1</v>
      </c>
      <c r="K13" s="346"/>
      <c r="L13" s="347"/>
    </row>
    <row r="14" spans="1:13" s="40" customFormat="1" ht="24" customHeight="1" x14ac:dyDescent="0.2">
      <c r="A14" s="353"/>
      <c r="B14" s="357"/>
      <c r="C14" s="358"/>
      <c r="D14" s="39"/>
      <c r="E14" s="39"/>
      <c r="F14" s="39"/>
      <c r="G14" s="39"/>
      <c r="H14" s="39"/>
      <c r="I14" s="39"/>
      <c r="J14" s="353"/>
      <c r="K14" s="348"/>
      <c r="L14" s="349"/>
    </row>
    <row r="15" spans="1:13" s="40" customFormat="1" ht="24" customHeight="1" x14ac:dyDescent="0.2">
      <c r="A15" s="354"/>
      <c r="B15" s="359"/>
      <c r="C15" s="360"/>
      <c r="D15" s="39"/>
      <c r="E15" s="39"/>
      <c r="F15" s="39"/>
      <c r="G15" s="39"/>
      <c r="H15" s="39"/>
      <c r="I15" s="39"/>
      <c r="J15" s="354"/>
      <c r="K15" s="350"/>
      <c r="L15" s="351"/>
    </row>
    <row r="16" spans="1:13" s="40" customFormat="1" ht="24" customHeight="1" x14ac:dyDescent="0.2">
      <c r="A16" s="352" t="str">
        <f>Pools!B15</f>
        <v>ARVC 16N1 Adidas</v>
      </c>
      <c r="B16" s="41" t="str">
        <f>IF(E13&gt;0,E13," ")</f>
        <v xml:space="preserve"> </v>
      </c>
      <c r="C16" s="41" t="str">
        <f>IF(D13&gt;0,D13," ")</f>
        <v xml:space="preserve"> </v>
      </c>
      <c r="D16" s="355"/>
      <c r="E16" s="356"/>
      <c r="F16" s="39"/>
      <c r="G16" s="39"/>
      <c r="H16" s="39"/>
      <c r="I16" s="39"/>
      <c r="J16" s="352">
        <v>2</v>
      </c>
      <c r="K16" s="346"/>
      <c r="L16" s="347"/>
    </row>
    <row r="17" spans="1:13" s="40" customFormat="1" ht="24" customHeight="1" x14ac:dyDescent="0.2">
      <c r="A17" s="353"/>
      <c r="B17" s="41" t="str">
        <f>IF(E14&gt;0,E14," ")</f>
        <v xml:space="preserve"> </v>
      </c>
      <c r="C17" s="41" t="str">
        <f>IF(D14&gt;0,D14," ")</f>
        <v xml:space="preserve"> </v>
      </c>
      <c r="D17" s="357"/>
      <c r="E17" s="358"/>
      <c r="F17" s="39"/>
      <c r="G17" s="39"/>
      <c r="H17" s="39"/>
      <c r="I17" s="39"/>
      <c r="J17" s="353"/>
      <c r="K17" s="348"/>
      <c r="L17" s="349"/>
    </row>
    <row r="18" spans="1:13" s="40" customFormat="1" ht="24" customHeight="1" x14ac:dyDescent="0.2">
      <c r="A18" s="354"/>
      <c r="B18" s="41" t="str">
        <f>IF(E15&gt;0,E15," ")</f>
        <v xml:space="preserve"> </v>
      </c>
      <c r="C18" s="41" t="str">
        <f>IF(D15&gt;0,D15," ")</f>
        <v xml:space="preserve"> </v>
      </c>
      <c r="D18" s="359"/>
      <c r="E18" s="360"/>
      <c r="F18" s="39"/>
      <c r="G18" s="39"/>
      <c r="H18" s="39"/>
      <c r="I18" s="39"/>
      <c r="J18" s="354"/>
      <c r="K18" s="350"/>
      <c r="L18" s="351"/>
    </row>
    <row r="19" spans="1:13" s="40" customFormat="1" ht="24" customHeight="1" x14ac:dyDescent="0.2">
      <c r="A19" s="352" t="str">
        <f>Pools!B16</f>
        <v>RVC Legends 18</v>
      </c>
      <c r="B19" s="41" t="str">
        <f>IF(G13&gt;0,G13," ")</f>
        <v xml:space="preserve"> </v>
      </c>
      <c r="C19" s="41" t="str">
        <f>IF(F13&gt;0,F13," ")</f>
        <v xml:space="preserve"> </v>
      </c>
      <c r="D19" s="41" t="str">
        <f>IF(G16&gt;0,G16," ")</f>
        <v xml:space="preserve"> </v>
      </c>
      <c r="E19" s="41" t="str">
        <f>IF(F16&gt;0,F16," ")</f>
        <v xml:space="preserve"> </v>
      </c>
      <c r="F19" s="42"/>
      <c r="G19" s="42"/>
      <c r="H19" s="39"/>
      <c r="I19" s="39"/>
      <c r="J19" s="352">
        <v>3</v>
      </c>
      <c r="K19" s="346"/>
      <c r="L19" s="347"/>
    </row>
    <row r="20" spans="1:13" s="40" customFormat="1" ht="24" customHeight="1" x14ac:dyDescent="0.2">
      <c r="A20" s="353"/>
      <c r="B20" s="41" t="str">
        <f>IF(G14&gt;0,G14," ")</f>
        <v xml:space="preserve"> </v>
      </c>
      <c r="C20" s="41" t="str">
        <f>IF(F14&gt;0,F14," ")</f>
        <v xml:space="preserve"> </v>
      </c>
      <c r="D20" s="41" t="str">
        <f>IF(G17&gt;0,G17," ")</f>
        <v xml:space="preserve"> </v>
      </c>
      <c r="E20" s="41" t="str">
        <f>IF(F17&gt;0,F17," ")</f>
        <v xml:space="preserve"> </v>
      </c>
      <c r="F20" s="42"/>
      <c r="G20" s="42"/>
      <c r="H20" s="39"/>
      <c r="I20" s="39"/>
      <c r="J20" s="353"/>
      <c r="K20" s="348"/>
      <c r="L20" s="349"/>
    </row>
    <row r="21" spans="1:13" s="40" customFormat="1" ht="24" customHeight="1" x14ac:dyDescent="0.2">
      <c r="A21" s="354"/>
      <c r="B21" s="41" t="str">
        <f>IF(G15&gt;0,G15," ")</f>
        <v xml:space="preserve"> </v>
      </c>
      <c r="C21" s="41" t="str">
        <f>IF(F15&gt;0,F15," ")</f>
        <v xml:space="preserve"> </v>
      </c>
      <c r="D21" s="41" t="str">
        <f>IF(G18&gt;0,G18," ")</f>
        <v xml:space="preserve"> </v>
      </c>
      <c r="E21" s="41" t="str">
        <f>IF(F18&gt;0,F18," ")</f>
        <v xml:space="preserve"> </v>
      </c>
      <c r="F21" s="42"/>
      <c r="G21" s="42"/>
      <c r="H21" s="39"/>
      <c r="I21" s="39"/>
      <c r="J21" s="354"/>
      <c r="K21" s="350"/>
      <c r="L21" s="351"/>
    </row>
    <row r="22" spans="1:13" s="40" customFormat="1" ht="24" customHeight="1" x14ac:dyDescent="0.2">
      <c r="A22" s="352" t="str">
        <f>Pools!B17</f>
        <v>NEVBC 18 Purple</v>
      </c>
      <c r="B22" s="41" t="str">
        <f>IF(I13&gt;0,I13," ")</f>
        <v xml:space="preserve"> </v>
      </c>
      <c r="C22" s="41" t="str">
        <f>IF(H13&gt;0,H13," ")</f>
        <v xml:space="preserve"> </v>
      </c>
      <c r="D22" s="41" t="str">
        <f>IF(I16&gt;0,I16," ")</f>
        <v xml:space="preserve"> </v>
      </c>
      <c r="E22" s="41" t="str">
        <f>IF(H16&gt;0,H16," ")</f>
        <v xml:space="preserve"> </v>
      </c>
      <c r="F22" s="41" t="str">
        <f>IF(I19&gt;0,I19," ")</f>
        <v xml:space="preserve"> </v>
      </c>
      <c r="G22" s="41" t="str">
        <f>IF(H19&gt;0,H19," ")</f>
        <v xml:space="preserve"> </v>
      </c>
      <c r="H22" s="355"/>
      <c r="I22" s="356"/>
      <c r="J22" s="352">
        <v>4</v>
      </c>
      <c r="K22" s="346"/>
      <c r="L22" s="347"/>
    </row>
    <row r="23" spans="1:13" s="40" customFormat="1" ht="24" customHeight="1" x14ac:dyDescent="0.2">
      <c r="A23" s="353"/>
      <c r="B23" s="41" t="str">
        <f>IF(I14&gt;0,I14," ")</f>
        <v xml:space="preserve"> </v>
      </c>
      <c r="C23" s="41" t="str">
        <f>IF(H14&gt;0,H14," ")</f>
        <v xml:space="preserve"> </v>
      </c>
      <c r="D23" s="41" t="str">
        <f>IF(I17&gt;0,I17," ")</f>
        <v xml:space="preserve"> </v>
      </c>
      <c r="E23" s="41" t="str">
        <f>IF(H17&gt;0,H17," ")</f>
        <v xml:space="preserve"> </v>
      </c>
      <c r="F23" s="41" t="str">
        <f>IF(I20&gt;0,I20," ")</f>
        <v xml:space="preserve"> </v>
      </c>
      <c r="G23" s="41" t="str">
        <f>IF(H20&gt;0,H20," ")</f>
        <v xml:space="preserve"> </v>
      </c>
      <c r="H23" s="357"/>
      <c r="I23" s="358"/>
      <c r="J23" s="353"/>
      <c r="K23" s="348"/>
      <c r="L23" s="349"/>
    </row>
    <row r="24" spans="1:13" s="40" customFormat="1" ht="24" customHeight="1" x14ac:dyDescent="0.2">
      <c r="A24" s="354"/>
      <c r="B24" s="41" t="str">
        <f>IF(I15&gt;0,I15," ")</f>
        <v xml:space="preserve"> </v>
      </c>
      <c r="C24" s="41" t="str">
        <f>IF(H15&gt;0,H15," ")</f>
        <v xml:space="preserve"> </v>
      </c>
      <c r="D24" s="41" t="str">
        <f>IF(I18&gt;0,I18," ")</f>
        <v xml:space="preserve"> </v>
      </c>
      <c r="E24" s="41" t="str">
        <f>IF(H18&gt;0,H18," ")</f>
        <v xml:space="preserve"> </v>
      </c>
      <c r="F24" s="41" t="str">
        <f>IF(I21&gt;0,I21," ")</f>
        <v xml:space="preserve"> </v>
      </c>
      <c r="G24" s="41" t="str">
        <f>IF(H21&gt;0,H21," ")</f>
        <v xml:space="preserve"> </v>
      </c>
      <c r="H24" s="359"/>
      <c r="I24" s="360"/>
      <c r="J24" s="354"/>
      <c r="K24" s="350"/>
      <c r="L24" s="351"/>
    </row>
    <row r="25" spans="1:13" s="40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62" t="s">
        <v>9</v>
      </c>
      <c r="C26" s="362"/>
      <c r="D26" s="362"/>
      <c r="E26" s="35"/>
      <c r="F26" s="362" t="s">
        <v>10</v>
      </c>
      <c r="G26" s="362"/>
      <c r="H26" s="362"/>
      <c r="I26" s="362" t="s">
        <v>11</v>
      </c>
      <c r="J26" s="362"/>
    </row>
    <row r="27" spans="1:13" x14ac:dyDescent="0.15">
      <c r="A27" s="1"/>
      <c r="B27" s="339" t="s">
        <v>12</v>
      </c>
      <c r="C27" s="361"/>
      <c r="D27" s="361" t="s">
        <v>13</v>
      </c>
      <c r="E27" s="361"/>
      <c r="F27" s="361" t="s">
        <v>12</v>
      </c>
      <c r="G27" s="361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915 United 17 Gil/Andi</v>
      </c>
      <c r="B28" s="343"/>
      <c r="C28" s="344"/>
      <c r="D28" s="343"/>
      <c r="E28" s="344"/>
      <c r="F28" s="343"/>
      <c r="G28" s="344"/>
      <c r="H28" s="43"/>
      <c r="I28" s="44">
        <f>D13+D14+D15+F13+F14+F15+H13+H14+H15</f>
        <v>0</v>
      </c>
      <c r="J28" s="44">
        <f>E13+E14+E15+G13+G14+G15+I13+I14+I15</f>
        <v>0</v>
      </c>
      <c r="K28" s="44">
        <f>I28-J28</f>
        <v>0</v>
      </c>
    </row>
    <row r="29" spans="1:13" ht="24" customHeight="1" x14ac:dyDescent="0.15">
      <c r="A29" s="2" t="str">
        <f>A16</f>
        <v>ARVC 16N1 Adidas</v>
      </c>
      <c r="B29" s="343"/>
      <c r="C29" s="344"/>
      <c r="D29" s="343"/>
      <c r="E29" s="344"/>
      <c r="F29" s="343"/>
      <c r="G29" s="344"/>
      <c r="H29" s="43"/>
      <c r="I29" s="44" t="e">
        <f>B16+B17+B18+F16+F17+F18+H16+H17+H18</f>
        <v>#VALUE!</v>
      </c>
      <c r="J29" s="44" t="e">
        <f>C16+C17+C18+G16+G17+G18+I16+I17+I18</f>
        <v>#VALUE!</v>
      </c>
      <c r="K29" s="44" t="e">
        <f>I29-J29</f>
        <v>#VALUE!</v>
      </c>
    </row>
    <row r="30" spans="1:13" ht="24" customHeight="1" x14ac:dyDescent="0.15">
      <c r="A30" s="2" t="str">
        <f>A19</f>
        <v>RVC Legends 18</v>
      </c>
      <c r="B30" s="343"/>
      <c r="C30" s="344"/>
      <c r="D30" s="343"/>
      <c r="E30" s="344"/>
      <c r="F30" s="343"/>
      <c r="G30" s="344"/>
      <c r="H30" s="43"/>
      <c r="I30" s="44" t="e">
        <f>B19+B20+B21+D19+D20+D21+H19+H20+H21</f>
        <v>#VALUE!</v>
      </c>
      <c r="J30" s="44" t="e">
        <f>C19+C20+C21+E19+E20+E21+I19+I20+I21</f>
        <v>#VALUE!</v>
      </c>
      <c r="K30" s="44" t="e">
        <f>I30-J30</f>
        <v>#VALUE!</v>
      </c>
    </row>
    <row r="31" spans="1:13" ht="24" customHeight="1" x14ac:dyDescent="0.15">
      <c r="A31" s="2" t="str">
        <f>A22</f>
        <v>NEVBC 18 Purple</v>
      </c>
      <c r="B31" s="343"/>
      <c r="C31" s="344"/>
      <c r="D31" s="343"/>
      <c r="E31" s="344"/>
      <c r="F31" s="343"/>
      <c r="G31" s="344"/>
      <c r="H31" s="43"/>
      <c r="I31" s="44" t="e">
        <f>B22+B23+B24+D22+D23+D24+F22+F23+F24</f>
        <v>#VALUE!</v>
      </c>
      <c r="J31" s="44" t="e">
        <f>C22+C23+C24+E22+E23+E24+G22+G23+G24</f>
        <v>#VALUE!</v>
      </c>
      <c r="K31" s="44" t="e">
        <f>I31-J31</f>
        <v>#VALUE!</v>
      </c>
    </row>
    <row r="32" spans="1:13" x14ac:dyDescent="0.15">
      <c r="A32" s="8"/>
      <c r="B32" s="345">
        <f>SUM(B28:C31)</f>
        <v>0</v>
      </c>
      <c r="C32" s="345"/>
      <c r="D32" s="345">
        <f>SUM(D28:E31)</f>
        <v>0</v>
      </c>
      <c r="E32" s="345"/>
      <c r="F32" s="345">
        <f>SUM(F28:G31)</f>
        <v>0</v>
      </c>
      <c r="G32" s="345"/>
      <c r="H32" s="45">
        <f>SUM(H28:H31)</f>
        <v>0</v>
      </c>
      <c r="I32" s="45" t="e">
        <f>SUM(I28:I31)</f>
        <v>#VALUE!</v>
      </c>
      <c r="J32" s="45" t="e">
        <f>SUM(J28:J31)</f>
        <v>#VALUE!</v>
      </c>
      <c r="K32" s="45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39" t="s">
        <v>17</v>
      </c>
      <c r="C34" s="340"/>
      <c r="D34" s="339" t="s">
        <v>17</v>
      </c>
      <c r="E34" s="340"/>
      <c r="F34" s="341" t="s">
        <v>18</v>
      </c>
      <c r="G34" s="341"/>
      <c r="I34" s="342" t="s">
        <v>104</v>
      </c>
      <c r="J34" s="342"/>
      <c r="K34" s="342"/>
      <c r="L34" s="342"/>
    </row>
    <row r="35" spans="1:12" ht="18" customHeight="1" x14ac:dyDescent="0.15">
      <c r="A35" s="3" t="s">
        <v>19</v>
      </c>
      <c r="B35" s="339" t="str">
        <f>A28</f>
        <v>915 United 17 Gil/Andi</v>
      </c>
      <c r="C35" s="340"/>
      <c r="D35" s="339" t="str">
        <f>A30</f>
        <v>RVC Legends 18</v>
      </c>
      <c r="E35" s="340"/>
      <c r="F35" s="341" t="str">
        <f>A16</f>
        <v>ARVC 16N1 Adidas</v>
      </c>
      <c r="G35" s="341"/>
      <c r="I35" s="342" t="s">
        <v>145</v>
      </c>
      <c r="J35" s="342"/>
      <c r="K35" s="342"/>
      <c r="L35" s="342"/>
    </row>
    <row r="36" spans="1:12" ht="18" customHeight="1" x14ac:dyDescent="0.15">
      <c r="A36" s="3" t="s">
        <v>20</v>
      </c>
      <c r="B36" s="339" t="str">
        <f>A16</f>
        <v>ARVC 16N1 Adidas</v>
      </c>
      <c r="C36" s="340"/>
      <c r="D36" s="339" t="str">
        <f>A22</f>
        <v>NEVBC 18 Purple</v>
      </c>
      <c r="E36" s="340"/>
      <c r="F36" s="341" t="str">
        <f>A13</f>
        <v>915 United 17 Gil/Andi</v>
      </c>
      <c r="G36" s="341"/>
      <c r="I36" s="18"/>
      <c r="J36" s="18"/>
      <c r="K36" s="18"/>
      <c r="L36" s="18"/>
    </row>
    <row r="37" spans="1:12" ht="18" customHeight="1" x14ac:dyDescent="0.15">
      <c r="A37" s="3" t="s">
        <v>21</v>
      </c>
      <c r="B37" s="339" t="str">
        <f>A28</f>
        <v>915 United 17 Gil/Andi</v>
      </c>
      <c r="C37" s="340"/>
      <c r="D37" s="339" t="str">
        <f>A31</f>
        <v>NEVBC 18 Purple</v>
      </c>
      <c r="E37" s="340"/>
      <c r="F37" s="341" t="str">
        <f>A30</f>
        <v>RVC Legends 18</v>
      </c>
      <c r="G37" s="341"/>
      <c r="I37" s="342" t="s">
        <v>105</v>
      </c>
      <c r="J37" s="342"/>
      <c r="K37" s="342"/>
      <c r="L37" s="342"/>
    </row>
    <row r="38" spans="1:12" ht="18" customHeight="1" x14ac:dyDescent="0.15">
      <c r="A38" s="3" t="s">
        <v>24</v>
      </c>
      <c r="B38" s="339" t="str">
        <f>A29</f>
        <v>ARVC 16N1 Adidas</v>
      </c>
      <c r="C38" s="340"/>
      <c r="D38" s="339" t="str">
        <f>A30</f>
        <v>RVC Legends 18</v>
      </c>
      <c r="E38" s="340"/>
      <c r="F38" s="341" t="str">
        <f>A28</f>
        <v>915 United 17 Gil/Andi</v>
      </c>
      <c r="G38" s="341"/>
      <c r="I38" s="342" t="s">
        <v>146</v>
      </c>
      <c r="J38" s="342"/>
      <c r="K38" s="342"/>
      <c r="L38" s="342"/>
    </row>
    <row r="39" spans="1:12" ht="18" customHeight="1" x14ac:dyDescent="0.15">
      <c r="A39" s="3" t="s">
        <v>25</v>
      </c>
      <c r="B39" s="339" t="str">
        <f>A30</f>
        <v>RVC Legends 18</v>
      </c>
      <c r="C39" s="340"/>
      <c r="D39" s="339" t="str">
        <f>A31</f>
        <v>NEVBC 18 Purple</v>
      </c>
      <c r="E39" s="340"/>
      <c r="F39" s="341" t="str">
        <f>A16</f>
        <v>ARVC 16N1 Adidas</v>
      </c>
      <c r="G39" s="341"/>
    </row>
    <row r="40" spans="1:12" ht="18" customHeight="1" x14ac:dyDescent="0.15">
      <c r="A40" s="3" t="s">
        <v>26</v>
      </c>
      <c r="B40" s="339" t="str">
        <f>A13</f>
        <v>915 United 17 Gil/Andi</v>
      </c>
      <c r="C40" s="340"/>
      <c r="D40" s="339" t="str">
        <f>A29</f>
        <v>ARVC 16N1 Adidas</v>
      </c>
      <c r="E40" s="340"/>
      <c r="F40" s="341" t="str">
        <f>A22</f>
        <v>NEVBC 18 Purple</v>
      </c>
      <c r="G40" s="341"/>
    </row>
    <row r="41" spans="1:12" ht="18" customHeight="1" x14ac:dyDescent="0.15">
      <c r="H41" s="8"/>
      <c r="I41" s="8"/>
    </row>
    <row r="42" spans="1:12" ht="18" customHeight="1" x14ac:dyDescent="0.15">
      <c r="A42" s="337"/>
      <c r="B42" s="337"/>
      <c r="C42" s="337"/>
      <c r="D42" s="337"/>
      <c r="E42" s="337"/>
      <c r="F42" s="337"/>
      <c r="G42" s="337"/>
      <c r="H42" s="337"/>
      <c r="I42" s="12"/>
    </row>
    <row r="43" spans="1:12" ht="18" customHeight="1" x14ac:dyDescent="0.2">
      <c r="A43" s="338" t="s">
        <v>187</v>
      </c>
      <c r="B43" s="338"/>
      <c r="C43" s="338"/>
      <c r="D43" s="338"/>
      <c r="E43" s="338"/>
      <c r="F43" s="338"/>
      <c r="G43" s="338"/>
      <c r="H43" s="338"/>
      <c r="I43" s="27"/>
    </row>
    <row r="44" spans="1:12" ht="18" customHeight="1" x14ac:dyDescent="0.15"/>
    <row r="45" spans="1:12" ht="18" customHeight="1" x14ac:dyDescent="0.15"/>
  </sheetData>
  <mergeCells count="71">
    <mergeCell ref="A42:H42"/>
    <mergeCell ref="A43:H43"/>
    <mergeCell ref="B39:C39"/>
    <mergeCell ref="D39:E39"/>
    <mergeCell ref="F39:G39"/>
    <mergeCell ref="B40:C40"/>
    <mergeCell ref="D40:E40"/>
    <mergeCell ref="F40:G40"/>
    <mergeCell ref="B37:C37"/>
    <mergeCell ref="D37:E37"/>
    <mergeCell ref="F37:G37"/>
    <mergeCell ref="I37:L37"/>
    <mergeCell ref="B38:C38"/>
    <mergeCell ref="D38:E38"/>
    <mergeCell ref="F38:G38"/>
    <mergeCell ref="I38:L38"/>
    <mergeCell ref="B35:C35"/>
    <mergeCell ref="D35:E35"/>
    <mergeCell ref="F35:G35"/>
    <mergeCell ref="I35:L35"/>
    <mergeCell ref="B36:C36"/>
    <mergeCell ref="D36:E36"/>
    <mergeCell ref="F36:G36"/>
    <mergeCell ref="B34:C34"/>
    <mergeCell ref="D34:E34"/>
    <mergeCell ref="F34:G34"/>
    <mergeCell ref="I34:L34"/>
    <mergeCell ref="D32:E32"/>
    <mergeCell ref="F32:G32"/>
    <mergeCell ref="B32:C32"/>
    <mergeCell ref="K22:L24"/>
    <mergeCell ref="A19:A21"/>
    <mergeCell ref="D16:E18"/>
    <mergeCell ref="I26:J26"/>
    <mergeCell ref="B29:C29"/>
    <mergeCell ref="D29:E29"/>
    <mergeCell ref="F29:G29"/>
    <mergeCell ref="D27:E27"/>
    <mergeCell ref="F27:G27"/>
    <mergeCell ref="J16:J18"/>
    <mergeCell ref="B28:C28"/>
    <mergeCell ref="D28:E28"/>
    <mergeCell ref="F28:G28"/>
    <mergeCell ref="B27:C27"/>
    <mergeCell ref="B12:C12"/>
    <mergeCell ref="D12:E12"/>
    <mergeCell ref="A22:A24"/>
    <mergeCell ref="H22:I24"/>
    <mergeCell ref="J22:J24"/>
    <mergeCell ref="K16:L18"/>
    <mergeCell ref="J19:J21"/>
    <mergeCell ref="K19:L21"/>
    <mergeCell ref="A1:M1"/>
    <mergeCell ref="B26:D26"/>
    <mergeCell ref="F26:H26"/>
    <mergeCell ref="A16:A18"/>
    <mergeCell ref="A13:A15"/>
    <mergeCell ref="A2:M2"/>
    <mergeCell ref="A7:H7"/>
    <mergeCell ref="H12:I12"/>
    <mergeCell ref="K12:L12"/>
    <mergeCell ref="J13:J15"/>
    <mergeCell ref="K13:L15"/>
    <mergeCell ref="B13:C15"/>
    <mergeCell ref="F12:G12"/>
    <mergeCell ref="B30:C30"/>
    <mergeCell ref="D30:E30"/>
    <mergeCell ref="F30:G30"/>
    <mergeCell ref="B31:C31"/>
    <mergeCell ref="D31:E31"/>
    <mergeCell ref="F31:G31"/>
  </mergeCells>
  <pageMargins left="0.09" right="0.46" top="0.91" bottom="0.63" header="0.5" footer="0.5"/>
  <pageSetup scale="61"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M45"/>
  <sheetViews>
    <sheetView workbookViewId="0">
      <selection sqref="A1:M1"/>
    </sheetView>
  </sheetViews>
  <sheetFormatPr baseColWidth="10" defaultColWidth="8.83203125" defaultRowHeight="13" x14ac:dyDescent="0.15"/>
  <cols>
    <col min="1" max="1" width="38.6640625" bestFit="1" customWidth="1"/>
    <col min="2" max="9" width="15.6640625" customWidth="1"/>
    <col min="10" max="10" width="22.6640625" customWidth="1"/>
  </cols>
  <sheetData>
    <row r="1" spans="1:13" ht="18" x14ac:dyDescent="0.2">
      <c r="A1" s="332" t="str">
        <f>Pools!A1</f>
        <v>El Paso Bid Qualifier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</row>
    <row r="2" spans="1:13" ht="18" x14ac:dyDescent="0.2">
      <c r="A2" s="333" t="str">
        <f>Pools!A2</f>
        <v>2/8/20 - 2/9/20</v>
      </c>
      <c r="B2" s="333"/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</row>
    <row r="3" spans="1:13" ht="14" x14ac:dyDescent="0.15">
      <c r="A3" s="29"/>
      <c r="B3" s="30" t="str">
        <f>Pools!C11</f>
        <v>AM Pool - 8:00am Start</v>
      </c>
      <c r="C3" s="36"/>
      <c r="D3" s="29"/>
      <c r="E3" s="29"/>
      <c r="F3" s="29"/>
      <c r="G3" s="29"/>
    </row>
    <row r="4" spans="1:13" s="25" customFormat="1" ht="14" x14ac:dyDescent="0.15">
      <c r="A4" s="37" t="s">
        <v>4</v>
      </c>
      <c r="B4" s="25" t="str">
        <f>Pools!C12</f>
        <v>UTEP Memorial Ct. 19</v>
      </c>
    </row>
    <row r="5" spans="1:13" s="25" customFormat="1" ht="14" x14ac:dyDescent="0.15">
      <c r="A5" s="37" t="s">
        <v>5</v>
      </c>
      <c r="B5" s="25" t="str">
        <f>Pools!A10</f>
        <v>Division I</v>
      </c>
    </row>
    <row r="7" spans="1:13" s="7" customFormat="1" ht="14" x14ac:dyDescent="0.15">
      <c r="A7" s="363" t="s">
        <v>103</v>
      </c>
      <c r="B7" s="363"/>
      <c r="C7" s="363"/>
      <c r="D7" s="363"/>
      <c r="E7" s="363"/>
      <c r="F7" s="363"/>
      <c r="G7" s="363"/>
      <c r="H7" s="363"/>
      <c r="I7" s="38"/>
      <c r="J7" s="38"/>
      <c r="K7" s="38"/>
      <c r="L7" s="38"/>
      <c r="M7" s="38"/>
    </row>
    <row r="9" spans="1:13" x14ac:dyDescent="0.15">
      <c r="A9" s="11" t="s">
        <v>22</v>
      </c>
      <c r="B9" s="26" t="s">
        <v>29</v>
      </c>
      <c r="D9" s="11"/>
      <c r="E9" s="11"/>
      <c r="F9" s="11"/>
      <c r="G9" s="11"/>
    </row>
    <row r="10" spans="1:13" x14ac:dyDescent="0.15">
      <c r="A10" s="11" t="s">
        <v>23</v>
      </c>
      <c r="B10" s="13">
        <v>19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39" t="str">
        <f>A13</f>
        <v>ARVC 17N1 Adidas</v>
      </c>
      <c r="C12" s="361"/>
      <c r="D12" s="339" t="str">
        <f>A16</f>
        <v>NLVC 17 Elite</v>
      </c>
      <c r="E12" s="340"/>
      <c r="F12" s="339" t="str">
        <f>A19</f>
        <v>Wolf Pack 15 Black</v>
      </c>
      <c r="G12" s="340"/>
      <c r="H12" s="364" t="str">
        <f>A22</f>
        <v>West Texas Power 17</v>
      </c>
      <c r="I12" s="340"/>
      <c r="J12" s="3" t="s">
        <v>7</v>
      </c>
      <c r="K12" s="339" t="s">
        <v>8</v>
      </c>
      <c r="L12" s="340"/>
    </row>
    <row r="13" spans="1:13" s="40" customFormat="1" ht="24" customHeight="1" x14ac:dyDescent="0.2">
      <c r="A13" s="352" t="str">
        <f>Pools!C14</f>
        <v>ARVC 17N1 Adidas</v>
      </c>
      <c r="B13" s="355"/>
      <c r="C13" s="356"/>
      <c r="D13" s="39"/>
      <c r="E13" s="39"/>
      <c r="F13" s="39"/>
      <c r="G13" s="39"/>
      <c r="H13" s="39"/>
      <c r="I13" s="39"/>
      <c r="J13" s="352">
        <v>1</v>
      </c>
      <c r="K13" s="346"/>
      <c r="L13" s="347"/>
    </row>
    <row r="14" spans="1:13" s="40" customFormat="1" ht="24" customHeight="1" x14ac:dyDescent="0.2">
      <c r="A14" s="353"/>
      <c r="B14" s="357"/>
      <c r="C14" s="358"/>
      <c r="D14" s="39"/>
      <c r="E14" s="39"/>
      <c r="F14" s="39"/>
      <c r="G14" s="39"/>
      <c r="H14" s="39"/>
      <c r="I14" s="39"/>
      <c r="J14" s="353"/>
      <c r="K14" s="348"/>
      <c r="L14" s="349"/>
    </row>
    <row r="15" spans="1:13" s="40" customFormat="1" ht="24" customHeight="1" x14ac:dyDescent="0.2">
      <c r="A15" s="354"/>
      <c r="B15" s="359"/>
      <c r="C15" s="360"/>
      <c r="D15" s="39"/>
      <c r="E15" s="39"/>
      <c r="F15" s="39"/>
      <c r="G15" s="39"/>
      <c r="H15" s="39"/>
      <c r="I15" s="39"/>
      <c r="J15" s="354"/>
      <c r="K15" s="350"/>
      <c r="L15" s="351"/>
    </row>
    <row r="16" spans="1:13" s="40" customFormat="1" ht="24" customHeight="1" x14ac:dyDescent="0.2">
      <c r="A16" s="352" t="str">
        <f>Pools!C15</f>
        <v>NLVC 17 Elite</v>
      </c>
      <c r="B16" s="41" t="str">
        <f>IF(E13&gt;0,E13," ")</f>
        <v xml:space="preserve"> </v>
      </c>
      <c r="C16" s="41" t="str">
        <f>IF(D13&gt;0,D13," ")</f>
        <v xml:space="preserve"> </v>
      </c>
      <c r="D16" s="355"/>
      <c r="E16" s="356"/>
      <c r="F16" s="39"/>
      <c r="G16" s="39"/>
      <c r="H16" s="39"/>
      <c r="I16" s="39"/>
      <c r="J16" s="352">
        <v>2</v>
      </c>
      <c r="K16" s="346"/>
      <c r="L16" s="347"/>
    </row>
    <row r="17" spans="1:13" s="40" customFormat="1" ht="24" customHeight="1" x14ac:dyDescent="0.2">
      <c r="A17" s="353"/>
      <c r="B17" s="41" t="str">
        <f>IF(E14&gt;0,E14," ")</f>
        <v xml:space="preserve"> </v>
      </c>
      <c r="C17" s="41" t="str">
        <f>IF(D14&gt;0,D14," ")</f>
        <v xml:space="preserve"> </v>
      </c>
      <c r="D17" s="357"/>
      <c r="E17" s="358"/>
      <c r="F17" s="39"/>
      <c r="G17" s="39"/>
      <c r="H17" s="39"/>
      <c r="I17" s="39"/>
      <c r="J17" s="353"/>
      <c r="K17" s="348"/>
      <c r="L17" s="349"/>
    </row>
    <row r="18" spans="1:13" s="40" customFormat="1" ht="24" customHeight="1" x14ac:dyDescent="0.2">
      <c r="A18" s="354"/>
      <c r="B18" s="41" t="str">
        <f>IF(E15&gt;0,E15," ")</f>
        <v xml:space="preserve"> </v>
      </c>
      <c r="C18" s="41" t="str">
        <f>IF(D15&gt;0,D15," ")</f>
        <v xml:space="preserve"> </v>
      </c>
      <c r="D18" s="359"/>
      <c r="E18" s="360"/>
      <c r="F18" s="39"/>
      <c r="G18" s="39"/>
      <c r="H18" s="39"/>
      <c r="I18" s="39"/>
      <c r="J18" s="354"/>
      <c r="K18" s="350"/>
      <c r="L18" s="351"/>
    </row>
    <row r="19" spans="1:13" s="40" customFormat="1" ht="24" customHeight="1" x14ac:dyDescent="0.2">
      <c r="A19" s="352" t="str">
        <f>Pools!C16</f>
        <v>Wolf Pack 15 Black</v>
      </c>
      <c r="B19" s="41" t="str">
        <f>IF(G13&gt;0,G13," ")</f>
        <v xml:space="preserve"> </v>
      </c>
      <c r="C19" s="41" t="str">
        <f>IF(F13&gt;0,F13," ")</f>
        <v xml:space="preserve"> </v>
      </c>
      <c r="D19" s="41" t="str">
        <f>IF(G16&gt;0,G16," ")</f>
        <v xml:space="preserve"> </v>
      </c>
      <c r="E19" s="41" t="str">
        <f>IF(F16&gt;0,F16," ")</f>
        <v xml:space="preserve"> </v>
      </c>
      <c r="F19" s="42"/>
      <c r="G19" s="42"/>
      <c r="H19" s="39"/>
      <c r="I19" s="39"/>
      <c r="J19" s="352">
        <v>3</v>
      </c>
      <c r="K19" s="346"/>
      <c r="L19" s="347"/>
    </row>
    <row r="20" spans="1:13" s="40" customFormat="1" ht="24" customHeight="1" x14ac:dyDescent="0.2">
      <c r="A20" s="353"/>
      <c r="B20" s="41" t="str">
        <f>IF(G14&gt;0,G14," ")</f>
        <v xml:space="preserve"> </v>
      </c>
      <c r="C20" s="41" t="str">
        <f>IF(F14&gt;0,F14," ")</f>
        <v xml:space="preserve"> </v>
      </c>
      <c r="D20" s="41" t="str">
        <f>IF(G17&gt;0,G17," ")</f>
        <v xml:space="preserve"> </v>
      </c>
      <c r="E20" s="41" t="str">
        <f>IF(F17&gt;0,F17," ")</f>
        <v xml:space="preserve"> </v>
      </c>
      <c r="F20" s="42"/>
      <c r="G20" s="42"/>
      <c r="H20" s="39"/>
      <c r="I20" s="39"/>
      <c r="J20" s="353"/>
      <c r="K20" s="348"/>
      <c r="L20" s="349"/>
    </row>
    <row r="21" spans="1:13" s="40" customFormat="1" ht="24" customHeight="1" x14ac:dyDescent="0.2">
      <c r="A21" s="354"/>
      <c r="B21" s="41" t="str">
        <f>IF(G15&gt;0,G15," ")</f>
        <v xml:space="preserve"> </v>
      </c>
      <c r="C21" s="41" t="str">
        <f>IF(F15&gt;0,F15," ")</f>
        <v xml:space="preserve"> </v>
      </c>
      <c r="D21" s="41" t="str">
        <f>IF(G18&gt;0,G18," ")</f>
        <v xml:space="preserve"> </v>
      </c>
      <c r="E21" s="41" t="str">
        <f>IF(F18&gt;0,F18," ")</f>
        <v xml:space="preserve"> </v>
      </c>
      <c r="F21" s="42"/>
      <c r="G21" s="42"/>
      <c r="H21" s="39"/>
      <c r="I21" s="39"/>
      <c r="J21" s="354"/>
      <c r="K21" s="350"/>
      <c r="L21" s="351"/>
    </row>
    <row r="22" spans="1:13" s="40" customFormat="1" ht="24" customHeight="1" x14ac:dyDescent="0.2">
      <c r="A22" s="352" t="str">
        <f>Pools!C17</f>
        <v>West Texas Power 17</v>
      </c>
      <c r="B22" s="41" t="str">
        <f>IF(I13&gt;0,I13," ")</f>
        <v xml:space="preserve"> </v>
      </c>
      <c r="C22" s="41" t="str">
        <f>IF(H13&gt;0,H13," ")</f>
        <v xml:space="preserve"> </v>
      </c>
      <c r="D22" s="41" t="str">
        <f>IF(I16&gt;0,I16," ")</f>
        <v xml:space="preserve"> </v>
      </c>
      <c r="E22" s="41" t="str">
        <f>IF(H16&gt;0,H16," ")</f>
        <v xml:space="preserve"> </v>
      </c>
      <c r="F22" s="41" t="str">
        <f>IF(I19&gt;0,I19," ")</f>
        <v xml:space="preserve"> </v>
      </c>
      <c r="G22" s="41" t="str">
        <f>IF(H19&gt;0,H19," ")</f>
        <v xml:space="preserve"> </v>
      </c>
      <c r="H22" s="355"/>
      <c r="I22" s="356"/>
      <c r="J22" s="352">
        <v>4</v>
      </c>
      <c r="K22" s="346"/>
      <c r="L22" s="347"/>
    </row>
    <row r="23" spans="1:13" s="40" customFormat="1" ht="24" customHeight="1" x14ac:dyDescent="0.2">
      <c r="A23" s="353"/>
      <c r="B23" s="41" t="str">
        <f>IF(I14&gt;0,I14," ")</f>
        <v xml:space="preserve"> </v>
      </c>
      <c r="C23" s="41" t="str">
        <f>IF(H14&gt;0,H14," ")</f>
        <v xml:space="preserve"> </v>
      </c>
      <c r="D23" s="41" t="str">
        <f>IF(I17&gt;0,I17," ")</f>
        <v xml:space="preserve"> </v>
      </c>
      <c r="E23" s="41" t="str">
        <f>IF(H17&gt;0,H17," ")</f>
        <v xml:space="preserve"> </v>
      </c>
      <c r="F23" s="41" t="str">
        <f>IF(I20&gt;0,I20," ")</f>
        <v xml:space="preserve"> </v>
      </c>
      <c r="G23" s="41" t="str">
        <f>IF(H20&gt;0,H20," ")</f>
        <v xml:space="preserve"> </v>
      </c>
      <c r="H23" s="357"/>
      <c r="I23" s="358"/>
      <c r="J23" s="353"/>
      <c r="K23" s="348"/>
      <c r="L23" s="349"/>
    </row>
    <row r="24" spans="1:13" s="40" customFormat="1" ht="24" customHeight="1" x14ac:dyDescent="0.2">
      <c r="A24" s="354"/>
      <c r="B24" s="41" t="str">
        <f>IF(I15&gt;0,I15," ")</f>
        <v xml:space="preserve"> </v>
      </c>
      <c r="C24" s="41" t="str">
        <f>IF(H15&gt;0,H15," ")</f>
        <v xml:space="preserve"> </v>
      </c>
      <c r="D24" s="41" t="str">
        <f>IF(I18&gt;0,I18," ")</f>
        <v xml:space="preserve"> </v>
      </c>
      <c r="E24" s="41" t="str">
        <f>IF(H18&gt;0,H18," ")</f>
        <v xml:space="preserve"> </v>
      </c>
      <c r="F24" s="41" t="str">
        <f>IF(I21&gt;0,I21," ")</f>
        <v xml:space="preserve"> </v>
      </c>
      <c r="G24" s="41" t="str">
        <f>IF(H21&gt;0,H21," ")</f>
        <v xml:space="preserve"> </v>
      </c>
      <c r="H24" s="359"/>
      <c r="I24" s="360"/>
      <c r="J24" s="354"/>
      <c r="K24" s="350"/>
      <c r="L24" s="351"/>
    </row>
    <row r="25" spans="1:13" s="40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62" t="s">
        <v>9</v>
      </c>
      <c r="C26" s="362"/>
      <c r="D26" s="362"/>
      <c r="E26" s="35"/>
      <c r="F26" s="362" t="s">
        <v>10</v>
      </c>
      <c r="G26" s="362"/>
      <c r="H26" s="362"/>
      <c r="I26" s="362" t="s">
        <v>11</v>
      </c>
      <c r="J26" s="362"/>
    </row>
    <row r="27" spans="1:13" x14ac:dyDescent="0.15">
      <c r="A27" s="1"/>
      <c r="B27" s="339" t="s">
        <v>12</v>
      </c>
      <c r="C27" s="361"/>
      <c r="D27" s="361" t="s">
        <v>13</v>
      </c>
      <c r="E27" s="361"/>
      <c r="F27" s="361" t="s">
        <v>12</v>
      </c>
      <c r="G27" s="361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ARVC 17N1 Adidas</v>
      </c>
      <c r="B28" s="343"/>
      <c r="C28" s="344"/>
      <c r="D28" s="343"/>
      <c r="E28" s="344"/>
      <c r="F28" s="343"/>
      <c r="G28" s="344"/>
      <c r="H28" s="43"/>
      <c r="I28" s="44">
        <f>D13+D14+D15+F13+F14+F15+H13+H14+H15</f>
        <v>0</v>
      </c>
      <c r="J28" s="44">
        <f>E13+E14+E15+G13+G14+G15+I13+I14+I15</f>
        <v>0</v>
      </c>
      <c r="K28" s="44">
        <f>I28-J28</f>
        <v>0</v>
      </c>
    </row>
    <row r="29" spans="1:13" ht="24" customHeight="1" x14ac:dyDescent="0.15">
      <c r="A29" s="2" t="str">
        <f>A16</f>
        <v>NLVC 17 Elite</v>
      </c>
      <c r="B29" s="343"/>
      <c r="C29" s="344"/>
      <c r="D29" s="343"/>
      <c r="E29" s="344"/>
      <c r="F29" s="343"/>
      <c r="G29" s="344"/>
      <c r="H29" s="43"/>
      <c r="I29" s="44" t="e">
        <f>B16+B17+B18+F16+F17+F18+H16+H17+H18</f>
        <v>#VALUE!</v>
      </c>
      <c r="J29" s="44" t="e">
        <f>C16+C17+C18+G16+G17+G18+I16+I17+I18</f>
        <v>#VALUE!</v>
      </c>
      <c r="K29" s="44" t="e">
        <f>I29-J29</f>
        <v>#VALUE!</v>
      </c>
    </row>
    <row r="30" spans="1:13" ht="24" customHeight="1" x14ac:dyDescent="0.15">
      <c r="A30" s="2" t="str">
        <f>A19</f>
        <v>Wolf Pack 15 Black</v>
      </c>
      <c r="B30" s="343"/>
      <c r="C30" s="344"/>
      <c r="D30" s="343"/>
      <c r="E30" s="344"/>
      <c r="F30" s="343"/>
      <c r="G30" s="344"/>
      <c r="H30" s="43"/>
      <c r="I30" s="44" t="e">
        <f>B19+B20+B21+D19+D20+D21+H19+H20+H21</f>
        <v>#VALUE!</v>
      </c>
      <c r="J30" s="44" t="e">
        <f>C19+C20+C21+E19+E20+E21+I19+I20+I21</f>
        <v>#VALUE!</v>
      </c>
      <c r="K30" s="44" t="e">
        <f>I30-J30</f>
        <v>#VALUE!</v>
      </c>
    </row>
    <row r="31" spans="1:13" ht="24" customHeight="1" x14ac:dyDescent="0.15">
      <c r="A31" s="2" t="str">
        <f>A22</f>
        <v>West Texas Power 17</v>
      </c>
      <c r="B31" s="343"/>
      <c r="C31" s="344"/>
      <c r="D31" s="343"/>
      <c r="E31" s="344"/>
      <c r="F31" s="343"/>
      <c r="G31" s="344"/>
      <c r="H31" s="43"/>
      <c r="I31" s="44" t="e">
        <f>B22+B23+B24+D22+D23+D24+F22+F23+F24</f>
        <v>#VALUE!</v>
      </c>
      <c r="J31" s="44" t="e">
        <f>C22+C23+C24+E22+E23+E24+G22+G23+G24</f>
        <v>#VALUE!</v>
      </c>
      <c r="K31" s="44" t="e">
        <f>I31-J31</f>
        <v>#VALUE!</v>
      </c>
    </row>
    <row r="32" spans="1:13" x14ac:dyDescent="0.15">
      <c r="A32" s="8"/>
      <c r="B32" s="345">
        <f>SUM(B28:C31)</f>
        <v>0</v>
      </c>
      <c r="C32" s="345"/>
      <c r="D32" s="345">
        <f>SUM(D28:E31)</f>
        <v>0</v>
      </c>
      <c r="E32" s="345"/>
      <c r="F32" s="345">
        <f>SUM(F28:G31)</f>
        <v>0</v>
      </c>
      <c r="G32" s="345"/>
      <c r="H32" s="45">
        <f>SUM(H28:H31)</f>
        <v>0</v>
      </c>
      <c r="I32" s="45" t="e">
        <f>SUM(I28:I31)</f>
        <v>#VALUE!</v>
      </c>
      <c r="J32" s="45" t="e">
        <f>SUM(J28:J31)</f>
        <v>#VALUE!</v>
      </c>
      <c r="K32" s="45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39" t="s">
        <v>17</v>
      </c>
      <c r="C34" s="340"/>
      <c r="D34" s="339" t="s">
        <v>17</v>
      </c>
      <c r="E34" s="340"/>
      <c r="F34" s="341" t="s">
        <v>18</v>
      </c>
      <c r="G34" s="341"/>
      <c r="I34" s="342" t="s">
        <v>104</v>
      </c>
      <c r="J34" s="342"/>
      <c r="K34" s="342"/>
      <c r="L34" s="342"/>
    </row>
    <row r="35" spans="1:12" ht="18" customHeight="1" x14ac:dyDescent="0.15">
      <c r="A35" s="3" t="s">
        <v>19</v>
      </c>
      <c r="B35" s="339" t="str">
        <f>A28</f>
        <v>ARVC 17N1 Adidas</v>
      </c>
      <c r="C35" s="340"/>
      <c r="D35" s="339" t="str">
        <f>A30</f>
        <v>Wolf Pack 15 Black</v>
      </c>
      <c r="E35" s="340"/>
      <c r="F35" s="341" t="str">
        <f>A16</f>
        <v>NLVC 17 Elite</v>
      </c>
      <c r="G35" s="341"/>
      <c r="I35" s="342" t="s">
        <v>145</v>
      </c>
      <c r="J35" s="342"/>
      <c r="K35" s="342"/>
      <c r="L35" s="342"/>
    </row>
    <row r="36" spans="1:12" ht="18" customHeight="1" x14ac:dyDescent="0.15">
      <c r="A36" s="3" t="s">
        <v>20</v>
      </c>
      <c r="B36" s="339" t="str">
        <f>A16</f>
        <v>NLVC 17 Elite</v>
      </c>
      <c r="C36" s="340"/>
      <c r="D36" s="339" t="str">
        <f>A22</f>
        <v>West Texas Power 17</v>
      </c>
      <c r="E36" s="340"/>
      <c r="F36" s="341" t="str">
        <f>A13</f>
        <v>ARVC 17N1 Adidas</v>
      </c>
      <c r="G36" s="341"/>
      <c r="I36" s="18"/>
      <c r="J36" s="18"/>
      <c r="K36" s="18"/>
      <c r="L36" s="18"/>
    </row>
    <row r="37" spans="1:12" ht="18" customHeight="1" x14ac:dyDescent="0.15">
      <c r="A37" s="3" t="s">
        <v>21</v>
      </c>
      <c r="B37" s="339" t="str">
        <f>A28</f>
        <v>ARVC 17N1 Adidas</v>
      </c>
      <c r="C37" s="340"/>
      <c r="D37" s="339" t="str">
        <f>A31</f>
        <v>West Texas Power 17</v>
      </c>
      <c r="E37" s="340"/>
      <c r="F37" s="341" t="str">
        <f>A30</f>
        <v>Wolf Pack 15 Black</v>
      </c>
      <c r="G37" s="341"/>
      <c r="I37" s="342" t="s">
        <v>105</v>
      </c>
      <c r="J37" s="342"/>
      <c r="K37" s="342"/>
      <c r="L37" s="342"/>
    </row>
    <row r="38" spans="1:12" ht="18" customHeight="1" x14ac:dyDescent="0.15">
      <c r="A38" s="3" t="s">
        <v>24</v>
      </c>
      <c r="B38" s="339" t="str">
        <f>A29</f>
        <v>NLVC 17 Elite</v>
      </c>
      <c r="C38" s="340"/>
      <c r="D38" s="339" t="str">
        <f>A30</f>
        <v>Wolf Pack 15 Black</v>
      </c>
      <c r="E38" s="340"/>
      <c r="F38" s="341" t="str">
        <f>A28</f>
        <v>ARVC 17N1 Adidas</v>
      </c>
      <c r="G38" s="341"/>
      <c r="I38" s="342" t="s">
        <v>146</v>
      </c>
      <c r="J38" s="342"/>
      <c r="K38" s="342"/>
      <c r="L38" s="342"/>
    </row>
    <row r="39" spans="1:12" ht="18" customHeight="1" x14ac:dyDescent="0.15">
      <c r="A39" s="3" t="s">
        <v>25</v>
      </c>
      <c r="B39" s="339" t="str">
        <f>A30</f>
        <v>Wolf Pack 15 Black</v>
      </c>
      <c r="C39" s="340"/>
      <c r="D39" s="339" t="str">
        <f>A31</f>
        <v>West Texas Power 17</v>
      </c>
      <c r="E39" s="340"/>
      <c r="F39" s="341" t="str">
        <f>A16</f>
        <v>NLVC 17 Elite</v>
      </c>
      <c r="G39" s="341"/>
    </row>
    <row r="40" spans="1:12" ht="18" customHeight="1" x14ac:dyDescent="0.15">
      <c r="A40" s="3" t="s">
        <v>26</v>
      </c>
      <c r="B40" s="339" t="str">
        <f>A13</f>
        <v>ARVC 17N1 Adidas</v>
      </c>
      <c r="C40" s="340"/>
      <c r="D40" s="339" t="str">
        <f>A29</f>
        <v>NLVC 17 Elite</v>
      </c>
      <c r="E40" s="340"/>
      <c r="F40" s="341" t="str">
        <f>A22</f>
        <v>West Texas Power 17</v>
      </c>
      <c r="G40" s="341"/>
    </row>
    <row r="41" spans="1:12" ht="18" customHeight="1" x14ac:dyDescent="0.15">
      <c r="H41" s="8"/>
      <c r="I41" s="8"/>
    </row>
    <row r="42" spans="1:12" ht="18" customHeight="1" x14ac:dyDescent="0.15">
      <c r="A42" s="337"/>
      <c r="B42" s="337"/>
      <c r="C42" s="337"/>
      <c r="D42" s="337"/>
      <c r="E42" s="337"/>
      <c r="F42" s="337"/>
      <c r="G42" s="337"/>
      <c r="H42" s="337"/>
      <c r="I42" s="12"/>
    </row>
    <row r="43" spans="1:12" ht="18" customHeight="1" x14ac:dyDescent="0.2">
      <c r="A43" s="338" t="s">
        <v>187</v>
      </c>
      <c r="B43" s="338"/>
      <c r="C43" s="338"/>
      <c r="D43" s="338"/>
      <c r="E43" s="338"/>
      <c r="F43" s="338"/>
      <c r="G43" s="338"/>
      <c r="H43" s="338"/>
      <c r="I43" s="27"/>
    </row>
    <row r="44" spans="1:12" ht="18" customHeight="1" x14ac:dyDescent="0.15"/>
    <row r="45" spans="1:12" ht="18" customHeight="1" x14ac:dyDescent="0.15"/>
  </sheetData>
  <mergeCells count="71">
    <mergeCell ref="A7:H7"/>
    <mergeCell ref="A1:M1"/>
    <mergeCell ref="A2:M2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I26:J26"/>
    <mergeCell ref="F27:G27"/>
    <mergeCell ref="B28:C28"/>
    <mergeCell ref="D28:E28"/>
    <mergeCell ref="F28:G28"/>
    <mergeCell ref="B30:C30"/>
    <mergeCell ref="D30:E30"/>
    <mergeCell ref="F30:G30"/>
    <mergeCell ref="B26:D26"/>
    <mergeCell ref="F26:H26"/>
    <mergeCell ref="B29:C29"/>
    <mergeCell ref="D29:E29"/>
    <mergeCell ref="F29:G29"/>
    <mergeCell ref="B27:C27"/>
    <mergeCell ref="D27:E27"/>
    <mergeCell ref="B31:C31"/>
    <mergeCell ref="D31:E31"/>
    <mergeCell ref="F31:G31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6:C36"/>
    <mergeCell ref="D36:E36"/>
    <mergeCell ref="F36:G36"/>
    <mergeCell ref="B37:C37"/>
    <mergeCell ref="D37:E37"/>
    <mergeCell ref="F37:G37"/>
    <mergeCell ref="I37:L37"/>
    <mergeCell ref="B38:C38"/>
    <mergeCell ref="D38:E38"/>
    <mergeCell ref="F38:G38"/>
    <mergeCell ref="I38:L38"/>
    <mergeCell ref="A43:H43"/>
    <mergeCell ref="B39:C39"/>
    <mergeCell ref="D39:E39"/>
    <mergeCell ref="F39:G39"/>
    <mergeCell ref="B40:C40"/>
    <mergeCell ref="D40:E40"/>
    <mergeCell ref="F40:G40"/>
    <mergeCell ref="A42:H42"/>
  </mergeCells>
  <pageMargins left="0.09" right="0.46" top="0.91" bottom="0.63" header="0.5" footer="0.5"/>
  <pageSetup scale="61" orientation="landscape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M45"/>
  <sheetViews>
    <sheetView workbookViewId="0">
      <selection sqref="A1:M1"/>
    </sheetView>
  </sheetViews>
  <sheetFormatPr baseColWidth="10" defaultColWidth="8.83203125" defaultRowHeight="13" x14ac:dyDescent="0.15"/>
  <cols>
    <col min="1" max="1" width="38.6640625" bestFit="1" customWidth="1"/>
    <col min="2" max="9" width="15.6640625" customWidth="1"/>
    <col min="10" max="10" width="22.6640625" customWidth="1"/>
  </cols>
  <sheetData>
    <row r="1" spans="1:13" ht="18" x14ac:dyDescent="0.2">
      <c r="A1" s="332" t="str">
        <f>Pools!A1</f>
        <v>El Paso Bid Qualifier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</row>
    <row r="2" spans="1:13" ht="18" x14ac:dyDescent="0.2">
      <c r="A2" s="333" t="str">
        <f>Pools!A2</f>
        <v>2/8/20 - 2/9/20</v>
      </c>
      <c r="B2" s="333"/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</row>
    <row r="3" spans="1:13" ht="14" x14ac:dyDescent="0.15">
      <c r="A3" s="29"/>
      <c r="B3" s="30" t="str">
        <f>Pools!D11</f>
        <v>AM Pool - 8:00am Start</v>
      </c>
      <c r="C3" s="36"/>
      <c r="D3" s="29"/>
      <c r="E3" s="29"/>
      <c r="F3" s="29"/>
      <c r="G3" s="29"/>
    </row>
    <row r="4" spans="1:13" s="25" customFormat="1" ht="14" x14ac:dyDescent="0.15">
      <c r="A4" s="37" t="s">
        <v>4</v>
      </c>
      <c r="B4" s="25" t="str">
        <f>Pools!D12</f>
        <v>UTEP Memorial Ct. 20</v>
      </c>
    </row>
    <row r="5" spans="1:13" s="25" customFormat="1" ht="14" x14ac:dyDescent="0.15">
      <c r="A5" s="37" t="s">
        <v>5</v>
      </c>
      <c r="B5" s="25" t="str">
        <f>Pools!A10</f>
        <v>Division I</v>
      </c>
    </row>
    <row r="7" spans="1:13" s="7" customFormat="1" ht="14" x14ac:dyDescent="0.15">
      <c r="A7" s="363" t="s">
        <v>103</v>
      </c>
      <c r="B7" s="363"/>
      <c r="C7" s="363"/>
      <c r="D7" s="363"/>
      <c r="E7" s="363"/>
      <c r="F7" s="363"/>
      <c r="G7" s="363"/>
      <c r="H7" s="363"/>
      <c r="I7" s="38"/>
      <c r="J7" s="38"/>
      <c r="K7" s="38"/>
      <c r="L7" s="38"/>
      <c r="M7" s="38"/>
    </row>
    <row r="9" spans="1:13" x14ac:dyDescent="0.15">
      <c r="A9" s="11" t="s">
        <v>22</v>
      </c>
      <c r="B9" s="26" t="s">
        <v>30</v>
      </c>
      <c r="D9" s="11"/>
      <c r="E9" s="11"/>
      <c r="F9" s="11"/>
      <c r="G9" s="11"/>
    </row>
    <row r="10" spans="1:13" x14ac:dyDescent="0.15">
      <c r="A10" s="11" t="s">
        <v>23</v>
      </c>
      <c r="B10" s="13">
        <v>20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39" t="str">
        <f>A13</f>
        <v>Tx Performance 17</v>
      </c>
      <c r="C12" s="361"/>
      <c r="D12" s="339" t="str">
        <f>A16</f>
        <v>EP  Sunfire Blue 17</v>
      </c>
      <c r="E12" s="340"/>
      <c r="F12" s="339" t="str">
        <f>A19</f>
        <v>915 United 16 Josh</v>
      </c>
      <c r="G12" s="340"/>
      <c r="H12" s="364" t="str">
        <f>A22</f>
        <v>Pand Shock 181 Dominguez</v>
      </c>
      <c r="I12" s="340"/>
      <c r="J12" s="3" t="s">
        <v>7</v>
      </c>
      <c r="K12" s="339" t="s">
        <v>8</v>
      </c>
      <c r="L12" s="340"/>
    </row>
    <row r="13" spans="1:13" s="40" customFormat="1" ht="24" customHeight="1" x14ac:dyDescent="0.2">
      <c r="A13" s="352" t="str">
        <f>Pools!D14</f>
        <v>Tx Performance 17</v>
      </c>
      <c r="B13" s="355"/>
      <c r="C13" s="356"/>
      <c r="D13" s="39"/>
      <c r="E13" s="39"/>
      <c r="F13" s="39"/>
      <c r="G13" s="39"/>
      <c r="H13" s="39"/>
      <c r="I13" s="39"/>
      <c r="J13" s="352">
        <v>1</v>
      </c>
      <c r="K13" s="346"/>
      <c r="L13" s="347"/>
    </row>
    <row r="14" spans="1:13" s="40" customFormat="1" ht="24" customHeight="1" x14ac:dyDescent="0.2">
      <c r="A14" s="353"/>
      <c r="B14" s="357"/>
      <c r="C14" s="358"/>
      <c r="D14" s="39"/>
      <c r="E14" s="39"/>
      <c r="F14" s="39"/>
      <c r="G14" s="39"/>
      <c r="H14" s="39"/>
      <c r="I14" s="39"/>
      <c r="J14" s="353"/>
      <c r="K14" s="348"/>
      <c r="L14" s="349"/>
    </row>
    <row r="15" spans="1:13" s="40" customFormat="1" ht="24" customHeight="1" x14ac:dyDescent="0.2">
      <c r="A15" s="354"/>
      <c r="B15" s="359"/>
      <c r="C15" s="360"/>
      <c r="D15" s="39"/>
      <c r="E15" s="39"/>
      <c r="F15" s="39"/>
      <c r="G15" s="39"/>
      <c r="H15" s="39"/>
      <c r="I15" s="39"/>
      <c r="J15" s="354"/>
      <c r="K15" s="350"/>
      <c r="L15" s="351"/>
    </row>
    <row r="16" spans="1:13" s="40" customFormat="1" ht="24" customHeight="1" x14ac:dyDescent="0.2">
      <c r="A16" s="352" t="str">
        <f>Pools!D15</f>
        <v>EP  Sunfire Blue 17</v>
      </c>
      <c r="B16" s="41" t="str">
        <f>IF(E13&gt;0,E13," ")</f>
        <v xml:space="preserve"> </v>
      </c>
      <c r="C16" s="41" t="str">
        <f>IF(D13&gt;0,D13," ")</f>
        <v xml:space="preserve"> </v>
      </c>
      <c r="D16" s="355"/>
      <c r="E16" s="356"/>
      <c r="F16" s="39"/>
      <c r="G16" s="39"/>
      <c r="H16" s="39"/>
      <c r="I16" s="39"/>
      <c r="J16" s="352">
        <v>2</v>
      </c>
      <c r="K16" s="346"/>
      <c r="L16" s="347"/>
    </row>
    <row r="17" spans="1:13" s="40" customFormat="1" ht="24" customHeight="1" x14ac:dyDescent="0.2">
      <c r="A17" s="353"/>
      <c r="B17" s="41" t="str">
        <f>IF(E14&gt;0,E14," ")</f>
        <v xml:space="preserve"> </v>
      </c>
      <c r="C17" s="41" t="str">
        <f>IF(D14&gt;0,D14," ")</f>
        <v xml:space="preserve"> </v>
      </c>
      <c r="D17" s="357"/>
      <c r="E17" s="358"/>
      <c r="F17" s="39"/>
      <c r="G17" s="39"/>
      <c r="H17" s="39"/>
      <c r="I17" s="39"/>
      <c r="J17" s="353"/>
      <c r="K17" s="348"/>
      <c r="L17" s="349"/>
    </row>
    <row r="18" spans="1:13" s="40" customFormat="1" ht="24" customHeight="1" x14ac:dyDescent="0.2">
      <c r="A18" s="354"/>
      <c r="B18" s="41" t="str">
        <f>IF(E15&gt;0,E15," ")</f>
        <v xml:space="preserve"> </v>
      </c>
      <c r="C18" s="41" t="str">
        <f>IF(D15&gt;0,D15," ")</f>
        <v xml:space="preserve"> </v>
      </c>
      <c r="D18" s="359"/>
      <c r="E18" s="360"/>
      <c r="F18" s="39"/>
      <c r="G18" s="39"/>
      <c r="H18" s="39"/>
      <c r="I18" s="39"/>
      <c r="J18" s="354"/>
      <c r="K18" s="350"/>
      <c r="L18" s="351"/>
    </row>
    <row r="19" spans="1:13" s="40" customFormat="1" ht="24" customHeight="1" x14ac:dyDescent="0.2">
      <c r="A19" s="352" t="str">
        <f>Pools!D16</f>
        <v>915 United 16 Josh</v>
      </c>
      <c r="B19" s="41" t="str">
        <f>IF(G13&gt;0,G13," ")</f>
        <v xml:space="preserve"> </v>
      </c>
      <c r="C19" s="41" t="str">
        <f>IF(F13&gt;0,F13," ")</f>
        <v xml:space="preserve"> </v>
      </c>
      <c r="D19" s="41" t="str">
        <f>IF(G16&gt;0,G16," ")</f>
        <v xml:space="preserve"> </v>
      </c>
      <c r="E19" s="41" t="str">
        <f>IF(F16&gt;0,F16," ")</f>
        <v xml:space="preserve"> </v>
      </c>
      <c r="F19" s="42"/>
      <c r="G19" s="42"/>
      <c r="H19" s="39"/>
      <c r="I19" s="39"/>
      <c r="J19" s="352">
        <v>3</v>
      </c>
      <c r="K19" s="346"/>
      <c r="L19" s="347"/>
    </row>
    <row r="20" spans="1:13" s="40" customFormat="1" ht="24" customHeight="1" x14ac:dyDescent="0.2">
      <c r="A20" s="353"/>
      <c r="B20" s="41" t="str">
        <f>IF(G14&gt;0,G14," ")</f>
        <v xml:space="preserve"> </v>
      </c>
      <c r="C20" s="41" t="str">
        <f>IF(F14&gt;0,F14," ")</f>
        <v xml:space="preserve"> </v>
      </c>
      <c r="D20" s="41" t="str">
        <f>IF(G17&gt;0,G17," ")</f>
        <v xml:space="preserve"> </v>
      </c>
      <c r="E20" s="41" t="str">
        <f>IF(F17&gt;0,F17," ")</f>
        <v xml:space="preserve"> </v>
      </c>
      <c r="F20" s="42"/>
      <c r="G20" s="42"/>
      <c r="H20" s="39"/>
      <c r="I20" s="39"/>
      <c r="J20" s="353"/>
      <c r="K20" s="348"/>
      <c r="L20" s="349"/>
    </row>
    <row r="21" spans="1:13" s="40" customFormat="1" ht="24" customHeight="1" x14ac:dyDescent="0.2">
      <c r="A21" s="354"/>
      <c r="B21" s="41" t="str">
        <f>IF(G15&gt;0,G15," ")</f>
        <v xml:space="preserve"> </v>
      </c>
      <c r="C21" s="41" t="str">
        <f>IF(F15&gt;0,F15," ")</f>
        <v xml:space="preserve"> </v>
      </c>
      <c r="D21" s="41" t="str">
        <f>IF(G18&gt;0,G18," ")</f>
        <v xml:space="preserve"> </v>
      </c>
      <c r="E21" s="41" t="str">
        <f>IF(F18&gt;0,F18," ")</f>
        <v xml:space="preserve"> </v>
      </c>
      <c r="F21" s="42"/>
      <c r="G21" s="42"/>
      <c r="H21" s="39"/>
      <c r="I21" s="39"/>
      <c r="J21" s="354"/>
      <c r="K21" s="350"/>
      <c r="L21" s="351"/>
    </row>
    <row r="22" spans="1:13" s="40" customFormat="1" ht="24" customHeight="1" x14ac:dyDescent="0.2">
      <c r="A22" s="352" t="str">
        <f>Pools!D17</f>
        <v>Pand Shock 181 Dominguez</v>
      </c>
      <c r="B22" s="41" t="str">
        <f>IF(I13&gt;0,I13," ")</f>
        <v xml:space="preserve"> </v>
      </c>
      <c r="C22" s="41" t="str">
        <f>IF(H13&gt;0,H13," ")</f>
        <v xml:space="preserve"> </v>
      </c>
      <c r="D22" s="41" t="str">
        <f>IF(I16&gt;0,I16," ")</f>
        <v xml:space="preserve"> </v>
      </c>
      <c r="E22" s="41" t="str">
        <f>IF(H16&gt;0,H16," ")</f>
        <v xml:space="preserve"> </v>
      </c>
      <c r="F22" s="41" t="str">
        <f>IF(I19&gt;0,I19," ")</f>
        <v xml:space="preserve"> </v>
      </c>
      <c r="G22" s="41" t="str">
        <f>IF(H19&gt;0,H19," ")</f>
        <v xml:space="preserve"> </v>
      </c>
      <c r="H22" s="355"/>
      <c r="I22" s="356"/>
      <c r="J22" s="352">
        <v>4</v>
      </c>
      <c r="K22" s="346"/>
      <c r="L22" s="347"/>
    </row>
    <row r="23" spans="1:13" s="40" customFormat="1" ht="24" customHeight="1" x14ac:dyDescent="0.2">
      <c r="A23" s="353"/>
      <c r="B23" s="41" t="str">
        <f>IF(I14&gt;0,I14," ")</f>
        <v xml:space="preserve"> </v>
      </c>
      <c r="C23" s="41" t="str">
        <f>IF(H14&gt;0,H14," ")</f>
        <v xml:space="preserve"> </v>
      </c>
      <c r="D23" s="41" t="str">
        <f>IF(I17&gt;0,I17," ")</f>
        <v xml:space="preserve"> </v>
      </c>
      <c r="E23" s="41" t="str">
        <f>IF(H17&gt;0,H17," ")</f>
        <v xml:space="preserve"> </v>
      </c>
      <c r="F23" s="41" t="str">
        <f>IF(I20&gt;0,I20," ")</f>
        <v xml:space="preserve"> </v>
      </c>
      <c r="G23" s="41" t="str">
        <f>IF(H20&gt;0,H20," ")</f>
        <v xml:space="preserve"> </v>
      </c>
      <c r="H23" s="357"/>
      <c r="I23" s="358"/>
      <c r="J23" s="353"/>
      <c r="K23" s="348"/>
      <c r="L23" s="349"/>
    </row>
    <row r="24" spans="1:13" s="40" customFormat="1" ht="24" customHeight="1" x14ac:dyDescent="0.2">
      <c r="A24" s="354"/>
      <c r="B24" s="41" t="str">
        <f>IF(I15&gt;0,I15," ")</f>
        <v xml:space="preserve"> </v>
      </c>
      <c r="C24" s="41" t="str">
        <f>IF(H15&gt;0,H15," ")</f>
        <v xml:space="preserve"> </v>
      </c>
      <c r="D24" s="41" t="str">
        <f>IF(I18&gt;0,I18," ")</f>
        <v xml:space="preserve"> </v>
      </c>
      <c r="E24" s="41" t="str">
        <f>IF(H18&gt;0,H18," ")</f>
        <v xml:space="preserve"> </v>
      </c>
      <c r="F24" s="41" t="str">
        <f>IF(I21&gt;0,I21," ")</f>
        <v xml:space="preserve"> </v>
      </c>
      <c r="G24" s="41" t="str">
        <f>IF(H21&gt;0,H21," ")</f>
        <v xml:space="preserve"> </v>
      </c>
      <c r="H24" s="359"/>
      <c r="I24" s="360"/>
      <c r="J24" s="354"/>
      <c r="K24" s="350"/>
      <c r="L24" s="351"/>
    </row>
    <row r="25" spans="1:13" s="40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62" t="s">
        <v>9</v>
      </c>
      <c r="C26" s="362"/>
      <c r="D26" s="362"/>
      <c r="E26" s="35"/>
      <c r="F26" s="362" t="s">
        <v>10</v>
      </c>
      <c r="G26" s="362"/>
      <c r="H26" s="362"/>
      <c r="I26" s="362" t="s">
        <v>11</v>
      </c>
      <c r="J26" s="362"/>
    </row>
    <row r="27" spans="1:13" x14ac:dyDescent="0.15">
      <c r="A27" s="1"/>
      <c r="B27" s="339" t="s">
        <v>12</v>
      </c>
      <c r="C27" s="361"/>
      <c r="D27" s="361" t="s">
        <v>13</v>
      </c>
      <c r="E27" s="361"/>
      <c r="F27" s="361" t="s">
        <v>12</v>
      </c>
      <c r="G27" s="361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Tx Performance 17</v>
      </c>
      <c r="B28" s="343"/>
      <c r="C28" s="344"/>
      <c r="D28" s="343"/>
      <c r="E28" s="344"/>
      <c r="F28" s="343"/>
      <c r="G28" s="344"/>
      <c r="H28" s="43"/>
      <c r="I28" s="44">
        <f>D13+D14+D15+F13+F14+F15+H13+H14+H15</f>
        <v>0</v>
      </c>
      <c r="J28" s="44">
        <f>E13+E14+E15+G13+G14+G15+I13+I14+I15</f>
        <v>0</v>
      </c>
      <c r="K28" s="44">
        <f>I28-J28</f>
        <v>0</v>
      </c>
    </row>
    <row r="29" spans="1:13" ht="24" customHeight="1" x14ac:dyDescent="0.15">
      <c r="A29" s="2" t="str">
        <f>A16</f>
        <v>EP  Sunfire Blue 17</v>
      </c>
      <c r="B29" s="343"/>
      <c r="C29" s="344"/>
      <c r="D29" s="343"/>
      <c r="E29" s="344"/>
      <c r="F29" s="343"/>
      <c r="G29" s="344"/>
      <c r="H29" s="43"/>
      <c r="I29" s="44" t="e">
        <f>B16+B17+B18+F16+F17+F18+H16+H17+H18</f>
        <v>#VALUE!</v>
      </c>
      <c r="J29" s="44" t="e">
        <f>C16+C17+C18+G16+G17+G18+I16+I17+I18</f>
        <v>#VALUE!</v>
      </c>
      <c r="K29" s="44" t="e">
        <f>I29-J29</f>
        <v>#VALUE!</v>
      </c>
    </row>
    <row r="30" spans="1:13" ht="24" customHeight="1" x14ac:dyDescent="0.15">
      <c r="A30" s="2" t="str">
        <f>A19</f>
        <v>915 United 16 Josh</v>
      </c>
      <c r="B30" s="343"/>
      <c r="C30" s="344"/>
      <c r="D30" s="343"/>
      <c r="E30" s="344"/>
      <c r="F30" s="343"/>
      <c r="G30" s="344"/>
      <c r="H30" s="43"/>
      <c r="I30" s="44" t="e">
        <f>B19+B20+B21+D19+D20+D21+H19+H20+H21</f>
        <v>#VALUE!</v>
      </c>
      <c r="J30" s="44" t="e">
        <f>C19+C20+C21+E19+E20+E21+I19+I20+I21</f>
        <v>#VALUE!</v>
      </c>
      <c r="K30" s="44" t="e">
        <f>I30-J30</f>
        <v>#VALUE!</v>
      </c>
    </row>
    <row r="31" spans="1:13" ht="24" customHeight="1" x14ac:dyDescent="0.15">
      <c r="A31" s="2" t="str">
        <f>A22</f>
        <v>Pand Shock 181 Dominguez</v>
      </c>
      <c r="B31" s="343"/>
      <c r="C31" s="344"/>
      <c r="D31" s="343"/>
      <c r="E31" s="344"/>
      <c r="F31" s="343"/>
      <c r="G31" s="344"/>
      <c r="H31" s="43"/>
      <c r="I31" s="44" t="e">
        <f>B22+B23+B24+D22+D23+D24+F22+F23+F24</f>
        <v>#VALUE!</v>
      </c>
      <c r="J31" s="44" t="e">
        <f>C22+C23+C24+E22+E23+E24+G22+G23+G24</f>
        <v>#VALUE!</v>
      </c>
      <c r="K31" s="44" t="e">
        <f>I31-J31</f>
        <v>#VALUE!</v>
      </c>
    </row>
    <row r="32" spans="1:13" x14ac:dyDescent="0.15">
      <c r="A32" s="8"/>
      <c r="B32" s="345">
        <f>SUM(B28:C31)</f>
        <v>0</v>
      </c>
      <c r="C32" s="345"/>
      <c r="D32" s="345">
        <f>SUM(D28:E31)</f>
        <v>0</v>
      </c>
      <c r="E32" s="345"/>
      <c r="F32" s="345">
        <f>SUM(F28:G31)</f>
        <v>0</v>
      </c>
      <c r="G32" s="345"/>
      <c r="H32" s="45">
        <f>SUM(H28:H31)</f>
        <v>0</v>
      </c>
      <c r="I32" s="45" t="e">
        <f>SUM(I28:I31)</f>
        <v>#VALUE!</v>
      </c>
      <c r="J32" s="45" t="e">
        <f>SUM(J28:J31)</f>
        <v>#VALUE!</v>
      </c>
      <c r="K32" s="45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39" t="s">
        <v>17</v>
      </c>
      <c r="C34" s="340"/>
      <c r="D34" s="339" t="s">
        <v>17</v>
      </c>
      <c r="E34" s="340"/>
      <c r="F34" s="341" t="s">
        <v>18</v>
      </c>
      <c r="G34" s="341"/>
      <c r="I34" s="342" t="s">
        <v>104</v>
      </c>
      <c r="J34" s="342"/>
      <c r="K34" s="342"/>
      <c r="L34" s="342"/>
    </row>
    <row r="35" spans="1:12" ht="18" customHeight="1" x14ac:dyDescent="0.15">
      <c r="A35" s="3" t="s">
        <v>19</v>
      </c>
      <c r="B35" s="339" t="str">
        <f>A28</f>
        <v>Tx Performance 17</v>
      </c>
      <c r="C35" s="340"/>
      <c r="D35" s="339" t="str">
        <f>A30</f>
        <v>915 United 16 Josh</v>
      </c>
      <c r="E35" s="340"/>
      <c r="F35" s="341" t="str">
        <f>A16</f>
        <v>EP  Sunfire Blue 17</v>
      </c>
      <c r="G35" s="341"/>
      <c r="I35" s="342" t="s">
        <v>145</v>
      </c>
      <c r="J35" s="342"/>
      <c r="K35" s="342"/>
      <c r="L35" s="342"/>
    </row>
    <row r="36" spans="1:12" ht="18" customHeight="1" x14ac:dyDescent="0.15">
      <c r="A36" s="3" t="s">
        <v>20</v>
      </c>
      <c r="B36" s="339" t="str">
        <f>A16</f>
        <v>EP  Sunfire Blue 17</v>
      </c>
      <c r="C36" s="340"/>
      <c r="D36" s="339" t="str">
        <f>A22</f>
        <v>Pand Shock 181 Dominguez</v>
      </c>
      <c r="E36" s="340"/>
      <c r="F36" s="341" t="str">
        <f>A13</f>
        <v>Tx Performance 17</v>
      </c>
      <c r="G36" s="341"/>
      <c r="I36" s="18"/>
      <c r="J36" s="18"/>
      <c r="K36" s="18"/>
      <c r="L36" s="18"/>
    </row>
    <row r="37" spans="1:12" ht="18" customHeight="1" x14ac:dyDescent="0.15">
      <c r="A37" s="3" t="s">
        <v>21</v>
      </c>
      <c r="B37" s="339" t="str">
        <f>A28</f>
        <v>Tx Performance 17</v>
      </c>
      <c r="C37" s="340"/>
      <c r="D37" s="339" t="str">
        <f>A31</f>
        <v>Pand Shock 181 Dominguez</v>
      </c>
      <c r="E37" s="340"/>
      <c r="F37" s="341" t="str">
        <f>A30</f>
        <v>915 United 16 Josh</v>
      </c>
      <c r="G37" s="341"/>
      <c r="I37" s="342" t="s">
        <v>105</v>
      </c>
      <c r="J37" s="342"/>
      <c r="K37" s="342"/>
      <c r="L37" s="342"/>
    </row>
    <row r="38" spans="1:12" ht="18" customHeight="1" x14ac:dyDescent="0.15">
      <c r="A38" s="3" t="s">
        <v>24</v>
      </c>
      <c r="B38" s="339" t="str">
        <f>A29</f>
        <v>EP  Sunfire Blue 17</v>
      </c>
      <c r="C38" s="340"/>
      <c r="D38" s="339" t="str">
        <f>A30</f>
        <v>915 United 16 Josh</v>
      </c>
      <c r="E38" s="340"/>
      <c r="F38" s="341" t="str">
        <f>A28</f>
        <v>Tx Performance 17</v>
      </c>
      <c r="G38" s="341"/>
      <c r="I38" s="342" t="s">
        <v>146</v>
      </c>
      <c r="J38" s="342"/>
      <c r="K38" s="342"/>
      <c r="L38" s="342"/>
    </row>
    <row r="39" spans="1:12" ht="18" customHeight="1" x14ac:dyDescent="0.15">
      <c r="A39" s="3" t="s">
        <v>25</v>
      </c>
      <c r="B39" s="339" t="str">
        <f>A30</f>
        <v>915 United 16 Josh</v>
      </c>
      <c r="C39" s="340"/>
      <c r="D39" s="339" t="str">
        <f>A31</f>
        <v>Pand Shock 181 Dominguez</v>
      </c>
      <c r="E39" s="340"/>
      <c r="F39" s="341" t="str">
        <f>A16</f>
        <v>EP  Sunfire Blue 17</v>
      </c>
      <c r="G39" s="341"/>
    </row>
    <row r="40" spans="1:12" ht="18" customHeight="1" x14ac:dyDescent="0.15">
      <c r="A40" s="3" t="s">
        <v>26</v>
      </c>
      <c r="B40" s="339" t="str">
        <f>A13</f>
        <v>Tx Performance 17</v>
      </c>
      <c r="C40" s="340"/>
      <c r="D40" s="339" t="str">
        <f>A29</f>
        <v>EP  Sunfire Blue 17</v>
      </c>
      <c r="E40" s="340"/>
      <c r="F40" s="341" t="str">
        <f>A22</f>
        <v>Pand Shock 181 Dominguez</v>
      </c>
      <c r="G40" s="341"/>
    </row>
    <row r="41" spans="1:12" ht="18" customHeight="1" x14ac:dyDescent="0.15">
      <c r="H41" s="8"/>
      <c r="I41" s="8"/>
    </row>
    <row r="42" spans="1:12" ht="18" customHeight="1" x14ac:dyDescent="0.15">
      <c r="A42" s="337"/>
      <c r="B42" s="337"/>
      <c r="C42" s="337"/>
      <c r="D42" s="337"/>
      <c r="E42" s="337"/>
      <c r="F42" s="337"/>
      <c r="G42" s="337"/>
      <c r="H42" s="337"/>
      <c r="I42" s="12"/>
    </row>
    <row r="43" spans="1:12" ht="18" customHeight="1" x14ac:dyDescent="0.2">
      <c r="A43" s="338" t="s">
        <v>187</v>
      </c>
      <c r="B43" s="338"/>
      <c r="C43" s="338"/>
      <c r="D43" s="338"/>
      <c r="E43" s="338"/>
      <c r="F43" s="338"/>
      <c r="G43" s="338"/>
      <c r="H43" s="338"/>
      <c r="I43" s="27"/>
    </row>
    <row r="44" spans="1:12" ht="18" customHeight="1" x14ac:dyDescent="0.15"/>
    <row r="45" spans="1:12" ht="18" customHeight="1" x14ac:dyDescent="0.15"/>
  </sheetData>
  <mergeCells count="71">
    <mergeCell ref="A7:H7"/>
    <mergeCell ref="A1:M1"/>
    <mergeCell ref="A2:M2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F27:G27"/>
    <mergeCell ref="B28:C28"/>
    <mergeCell ref="D28:E28"/>
    <mergeCell ref="F28:G28"/>
    <mergeCell ref="B27:C27"/>
    <mergeCell ref="D27:E27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6:C36"/>
    <mergeCell ref="D36:E36"/>
    <mergeCell ref="F36:G36"/>
    <mergeCell ref="B37:C37"/>
    <mergeCell ref="D37:E37"/>
    <mergeCell ref="F37:G37"/>
    <mergeCell ref="I37:L37"/>
    <mergeCell ref="B38:C38"/>
    <mergeCell ref="D38:E38"/>
    <mergeCell ref="F38:G38"/>
    <mergeCell ref="I38:L38"/>
    <mergeCell ref="A43:H43"/>
    <mergeCell ref="B39:C39"/>
    <mergeCell ref="D39:E39"/>
    <mergeCell ref="F39:G39"/>
    <mergeCell ref="B40:C40"/>
    <mergeCell ref="D40:E40"/>
    <mergeCell ref="F40:G40"/>
    <mergeCell ref="A42:H42"/>
  </mergeCells>
  <printOptions horizontalCentered="1" verticalCentered="1"/>
  <pageMargins left="0.2" right="0.23" top="0.17" bottom="0.2" header="0.17" footer="0.2"/>
  <pageSetup scale="6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A1:M45"/>
  <sheetViews>
    <sheetView workbookViewId="0">
      <selection activeCell="C20" sqref="C20"/>
    </sheetView>
  </sheetViews>
  <sheetFormatPr baseColWidth="10" defaultColWidth="8.83203125" defaultRowHeight="13" x14ac:dyDescent="0.15"/>
  <cols>
    <col min="1" max="1" width="38.6640625" bestFit="1" customWidth="1"/>
    <col min="2" max="9" width="15.6640625" customWidth="1"/>
    <col min="10" max="10" width="22.6640625" customWidth="1"/>
  </cols>
  <sheetData>
    <row r="1" spans="1:13" ht="18" x14ac:dyDescent="0.2">
      <c r="A1" s="332" t="str">
        <f>Pools!A1</f>
        <v>El Paso Bid Qualifier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</row>
    <row r="2" spans="1:13" ht="18" x14ac:dyDescent="0.2">
      <c r="A2" s="333" t="str">
        <f>Pools!A2</f>
        <v>2/8/20 - 2/9/20</v>
      </c>
      <c r="B2" s="333"/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</row>
    <row r="3" spans="1:13" ht="14" x14ac:dyDescent="0.15">
      <c r="A3" s="29"/>
      <c r="B3" s="30" t="str">
        <f>Pools!A19</f>
        <v>AM Pool - 8:00am Start</v>
      </c>
      <c r="C3" s="36"/>
      <c r="D3" s="29"/>
      <c r="E3" s="29"/>
      <c r="F3" s="29"/>
      <c r="G3" s="29"/>
    </row>
    <row r="4" spans="1:13" s="25" customFormat="1" ht="14" x14ac:dyDescent="0.15">
      <c r="A4" s="37" t="s">
        <v>4</v>
      </c>
      <c r="B4" s="25" t="str">
        <f>Pools!A20</f>
        <v>EP Convention Center Ct. 1</v>
      </c>
    </row>
    <row r="5" spans="1:13" s="25" customFormat="1" ht="14" x14ac:dyDescent="0.15">
      <c r="A5" s="37" t="s">
        <v>5</v>
      </c>
      <c r="B5" s="25" t="str">
        <f>Pools!A10</f>
        <v>Division I</v>
      </c>
    </row>
    <row r="7" spans="1:13" s="7" customFormat="1" ht="14" x14ac:dyDescent="0.15">
      <c r="A7" s="363" t="s">
        <v>103</v>
      </c>
      <c r="B7" s="363"/>
      <c r="C7" s="363"/>
      <c r="D7" s="363"/>
      <c r="E7" s="363"/>
      <c r="F7" s="363"/>
      <c r="G7" s="363"/>
      <c r="H7" s="363"/>
      <c r="I7" s="38"/>
      <c r="J7" s="38"/>
      <c r="K7" s="38"/>
      <c r="L7" s="38"/>
      <c r="M7" s="38"/>
    </row>
    <row r="9" spans="1:13" x14ac:dyDescent="0.15">
      <c r="A9" s="11" t="s">
        <v>22</v>
      </c>
      <c r="B9" s="26" t="s">
        <v>75</v>
      </c>
      <c r="D9" s="11"/>
      <c r="E9" s="11"/>
      <c r="F9" s="11"/>
      <c r="G9" s="11"/>
    </row>
    <row r="10" spans="1:13" x14ac:dyDescent="0.15">
      <c r="A10" s="11" t="s">
        <v>23</v>
      </c>
      <c r="B10" s="13">
        <v>1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39" t="str">
        <f>A13</f>
        <v>Tx Performance 18</v>
      </c>
      <c r="C12" s="361"/>
      <c r="D12" s="339" t="str">
        <f>A16</f>
        <v>EP True Grit 17</v>
      </c>
      <c r="E12" s="340"/>
      <c r="F12" s="339" t="str">
        <f>A19</f>
        <v>SF Storm 17 Pound Town</v>
      </c>
      <c r="G12" s="340"/>
      <c r="H12" s="364" t="str">
        <f>A22</f>
        <v>RVC Shockwave 17</v>
      </c>
      <c r="I12" s="340"/>
      <c r="J12" s="3" t="s">
        <v>7</v>
      </c>
      <c r="K12" s="339" t="s">
        <v>8</v>
      </c>
      <c r="L12" s="340"/>
    </row>
    <row r="13" spans="1:13" s="40" customFormat="1" ht="24" customHeight="1" x14ac:dyDescent="0.2">
      <c r="A13" s="352" t="str">
        <f>Pools!A22</f>
        <v>Tx Performance 18</v>
      </c>
      <c r="B13" s="355"/>
      <c r="C13" s="356"/>
      <c r="D13" s="39"/>
      <c r="E13" s="39"/>
      <c r="F13" s="39"/>
      <c r="G13" s="39"/>
      <c r="H13" s="39"/>
      <c r="I13" s="39"/>
      <c r="J13" s="352">
        <v>1</v>
      </c>
      <c r="K13" s="346"/>
      <c r="L13" s="347"/>
    </row>
    <row r="14" spans="1:13" s="40" customFormat="1" ht="24" customHeight="1" x14ac:dyDescent="0.2">
      <c r="A14" s="353"/>
      <c r="B14" s="357"/>
      <c r="C14" s="358"/>
      <c r="D14" s="39"/>
      <c r="E14" s="39"/>
      <c r="F14" s="39"/>
      <c r="G14" s="39"/>
      <c r="H14" s="39"/>
      <c r="I14" s="39"/>
      <c r="J14" s="353"/>
      <c r="K14" s="348"/>
      <c r="L14" s="349"/>
    </row>
    <row r="15" spans="1:13" s="40" customFormat="1" ht="24" customHeight="1" x14ac:dyDescent="0.2">
      <c r="A15" s="354"/>
      <c r="B15" s="359"/>
      <c r="C15" s="360"/>
      <c r="D15" s="39"/>
      <c r="E15" s="39"/>
      <c r="F15" s="39"/>
      <c r="G15" s="39"/>
      <c r="H15" s="39"/>
      <c r="I15" s="39"/>
      <c r="J15" s="354"/>
      <c r="K15" s="350"/>
      <c r="L15" s="351"/>
    </row>
    <row r="16" spans="1:13" s="40" customFormat="1" ht="24" customHeight="1" x14ac:dyDescent="0.2">
      <c r="A16" s="352" t="str">
        <f>Pools!A23</f>
        <v>EP True Grit 17</v>
      </c>
      <c r="B16" s="41" t="str">
        <f>IF(E13&gt;0,E13," ")</f>
        <v xml:space="preserve"> </v>
      </c>
      <c r="C16" s="41" t="str">
        <f>IF(D13&gt;0,D13," ")</f>
        <v xml:space="preserve"> </v>
      </c>
      <c r="D16" s="355"/>
      <c r="E16" s="356"/>
      <c r="F16" s="39"/>
      <c r="G16" s="39"/>
      <c r="H16" s="39"/>
      <c r="I16" s="39"/>
      <c r="J16" s="352">
        <v>2</v>
      </c>
      <c r="K16" s="346"/>
      <c r="L16" s="347"/>
    </row>
    <row r="17" spans="1:13" s="40" customFormat="1" ht="24" customHeight="1" x14ac:dyDescent="0.2">
      <c r="A17" s="353"/>
      <c r="B17" s="41" t="str">
        <f>IF(E14&gt;0,E14," ")</f>
        <v xml:space="preserve"> </v>
      </c>
      <c r="C17" s="41" t="str">
        <f>IF(D14&gt;0,D14," ")</f>
        <v xml:space="preserve"> </v>
      </c>
      <c r="D17" s="357"/>
      <c r="E17" s="358"/>
      <c r="F17" s="39"/>
      <c r="G17" s="39"/>
      <c r="H17" s="39"/>
      <c r="I17" s="39"/>
      <c r="J17" s="353"/>
      <c r="K17" s="348"/>
      <c r="L17" s="349"/>
    </row>
    <row r="18" spans="1:13" s="40" customFormat="1" ht="24" customHeight="1" x14ac:dyDescent="0.2">
      <c r="A18" s="354"/>
      <c r="B18" s="41" t="str">
        <f>IF(E15&gt;0,E15," ")</f>
        <v xml:space="preserve"> </v>
      </c>
      <c r="C18" s="41" t="str">
        <f>IF(D15&gt;0,D15," ")</f>
        <v xml:space="preserve"> </v>
      </c>
      <c r="D18" s="359"/>
      <c r="E18" s="360"/>
      <c r="F18" s="39"/>
      <c r="G18" s="39"/>
      <c r="H18" s="39"/>
      <c r="I18" s="39"/>
      <c r="J18" s="354"/>
      <c r="K18" s="350"/>
      <c r="L18" s="351"/>
    </row>
    <row r="19" spans="1:13" s="40" customFormat="1" ht="24" customHeight="1" x14ac:dyDescent="0.2">
      <c r="A19" s="352" t="str">
        <f>Pools!A24</f>
        <v>SF Storm 17 Pound Town</v>
      </c>
      <c r="B19" s="41" t="str">
        <f>IF(G13&gt;0,G13," ")</f>
        <v xml:space="preserve"> </v>
      </c>
      <c r="C19" s="41" t="str">
        <f>IF(F13&gt;0,F13," ")</f>
        <v xml:space="preserve"> </v>
      </c>
      <c r="D19" s="41" t="str">
        <f>IF(G16&gt;0,G16," ")</f>
        <v xml:space="preserve"> </v>
      </c>
      <c r="E19" s="41" t="str">
        <f>IF(F16&gt;0,F16," ")</f>
        <v xml:space="preserve"> </v>
      </c>
      <c r="F19" s="42"/>
      <c r="G19" s="42"/>
      <c r="H19" s="39"/>
      <c r="I19" s="39"/>
      <c r="J19" s="352">
        <v>3</v>
      </c>
      <c r="K19" s="346"/>
      <c r="L19" s="347"/>
    </row>
    <row r="20" spans="1:13" s="40" customFormat="1" ht="24" customHeight="1" x14ac:dyDescent="0.2">
      <c r="A20" s="353"/>
      <c r="B20" s="41" t="str">
        <f>IF(G14&gt;0,G14," ")</f>
        <v xml:space="preserve"> </v>
      </c>
      <c r="C20" s="41" t="str">
        <f>IF(F14&gt;0,F14," ")</f>
        <v xml:space="preserve"> </v>
      </c>
      <c r="D20" s="41" t="str">
        <f>IF(G17&gt;0,G17," ")</f>
        <v xml:space="preserve"> </v>
      </c>
      <c r="E20" s="41" t="str">
        <f>IF(F17&gt;0,F17," ")</f>
        <v xml:space="preserve"> </v>
      </c>
      <c r="F20" s="42"/>
      <c r="G20" s="42"/>
      <c r="H20" s="39"/>
      <c r="I20" s="39"/>
      <c r="J20" s="353"/>
      <c r="K20" s="348"/>
      <c r="L20" s="349"/>
    </row>
    <row r="21" spans="1:13" s="40" customFormat="1" ht="24" customHeight="1" x14ac:dyDescent="0.2">
      <c r="A21" s="354"/>
      <c r="B21" s="41" t="str">
        <f>IF(G15&gt;0,G15," ")</f>
        <v xml:space="preserve"> </v>
      </c>
      <c r="C21" s="41" t="str">
        <f>IF(F15&gt;0,F15," ")</f>
        <v xml:space="preserve"> </v>
      </c>
      <c r="D21" s="41" t="str">
        <f>IF(G18&gt;0,G18," ")</f>
        <v xml:space="preserve"> </v>
      </c>
      <c r="E21" s="41" t="str">
        <f>IF(F18&gt;0,F18," ")</f>
        <v xml:space="preserve"> </v>
      </c>
      <c r="F21" s="42"/>
      <c r="G21" s="42"/>
      <c r="H21" s="39"/>
      <c r="I21" s="39"/>
      <c r="J21" s="354"/>
      <c r="K21" s="350"/>
      <c r="L21" s="351"/>
    </row>
    <row r="22" spans="1:13" s="40" customFormat="1" ht="24" customHeight="1" x14ac:dyDescent="0.2">
      <c r="A22" s="352" t="str">
        <f>Pools!A25</f>
        <v>RVC Shockwave 17</v>
      </c>
      <c r="B22" s="41" t="str">
        <f>IF(I13&gt;0,I13," ")</f>
        <v xml:space="preserve"> </v>
      </c>
      <c r="C22" s="41" t="str">
        <f>IF(H13&gt;0,H13," ")</f>
        <v xml:space="preserve"> </v>
      </c>
      <c r="D22" s="41" t="str">
        <f>IF(I16&gt;0,I16," ")</f>
        <v xml:space="preserve"> </v>
      </c>
      <c r="E22" s="41" t="str">
        <f>IF(H16&gt;0,H16," ")</f>
        <v xml:space="preserve"> </v>
      </c>
      <c r="F22" s="41" t="str">
        <f>IF(I19&gt;0,I19," ")</f>
        <v xml:space="preserve"> </v>
      </c>
      <c r="G22" s="41" t="str">
        <f>IF(H19&gt;0,H19," ")</f>
        <v xml:space="preserve"> </v>
      </c>
      <c r="H22" s="355"/>
      <c r="I22" s="356"/>
      <c r="J22" s="352">
        <v>4</v>
      </c>
      <c r="K22" s="346"/>
      <c r="L22" s="347"/>
    </row>
    <row r="23" spans="1:13" s="40" customFormat="1" ht="24" customHeight="1" x14ac:dyDescent="0.2">
      <c r="A23" s="353"/>
      <c r="B23" s="41" t="str">
        <f>IF(I14&gt;0,I14," ")</f>
        <v xml:space="preserve"> </v>
      </c>
      <c r="C23" s="41" t="str">
        <f>IF(H14&gt;0,H14," ")</f>
        <v xml:space="preserve"> </v>
      </c>
      <c r="D23" s="41" t="str">
        <f>IF(I17&gt;0,I17," ")</f>
        <v xml:space="preserve"> </v>
      </c>
      <c r="E23" s="41" t="str">
        <f>IF(H17&gt;0,H17," ")</f>
        <v xml:space="preserve"> </v>
      </c>
      <c r="F23" s="41" t="str">
        <f>IF(I20&gt;0,I20," ")</f>
        <v xml:space="preserve"> </v>
      </c>
      <c r="G23" s="41" t="str">
        <f>IF(H20&gt;0,H20," ")</f>
        <v xml:space="preserve"> </v>
      </c>
      <c r="H23" s="357"/>
      <c r="I23" s="358"/>
      <c r="J23" s="353"/>
      <c r="K23" s="348"/>
      <c r="L23" s="349"/>
    </row>
    <row r="24" spans="1:13" s="40" customFormat="1" ht="24" customHeight="1" x14ac:dyDescent="0.2">
      <c r="A24" s="354"/>
      <c r="B24" s="41" t="str">
        <f>IF(I15&gt;0,I15," ")</f>
        <v xml:space="preserve"> </v>
      </c>
      <c r="C24" s="41" t="str">
        <f>IF(H15&gt;0,H15," ")</f>
        <v xml:space="preserve"> </v>
      </c>
      <c r="D24" s="41" t="str">
        <f>IF(I18&gt;0,I18," ")</f>
        <v xml:space="preserve"> </v>
      </c>
      <c r="E24" s="41" t="str">
        <f>IF(H18&gt;0,H18," ")</f>
        <v xml:space="preserve"> </v>
      </c>
      <c r="F24" s="41" t="str">
        <f>IF(I21&gt;0,I21," ")</f>
        <v xml:space="preserve"> </v>
      </c>
      <c r="G24" s="41" t="str">
        <f>IF(H21&gt;0,H21," ")</f>
        <v xml:space="preserve"> </v>
      </c>
      <c r="H24" s="359"/>
      <c r="I24" s="360"/>
      <c r="J24" s="354"/>
      <c r="K24" s="350"/>
      <c r="L24" s="351"/>
    </row>
    <row r="25" spans="1:13" s="40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62" t="s">
        <v>9</v>
      </c>
      <c r="C26" s="362"/>
      <c r="D26" s="362"/>
      <c r="E26" s="35"/>
      <c r="F26" s="362" t="s">
        <v>10</v>
      </c>
      <c r="G26" s="362"/>
      <c r="H26" s="362"/>
      <c r="I26" s="362" t="s">
        <v>11</v>
      </c>
      <c r="J26" s="362"/>
    </row>
    <row r="27" spans="1:13" x14ac:dyDescent="0.15">
      <c r="A27" s="1"/>
      <c r="B27" s="339" t="s">
        <v>12</v>
      </c>
      <c r="C27" s="361"/>
      <c r="D27" s="361" t="s">
        <v>13</v>
      </c>
      <c r="E27" s="361"/>
      <c r="F27" s="361" t="s">
        <v>12</v>
      </c>
      <c r="G27" s="361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Tx Performance 18</v>
      </c>
      <c r="B28" s="343"/>
      <c r="C28" s="344"/>
      <c r="D28" s="343"/>
      <c r="E28" s="344"/>
      <c r="F28" s="343"/>
      <c r="G28" s="344"/>
      <c r="H28" s="43"/>
      <c r="I28" s="44">
        <f>D13+D14+D15+F13+F14+F15+H13+H14+H15</f>
        <v>0</v>
      </c>
      <c r="J28" s="44">
        <f>E13+E14+E15+G13+G14+G15+I13+I14+I15</f>
        <v>0</v>
      </c>
      <c r="K28" s="44">
        <f>I28-J28</f>
        <v>0</v>
      </c>
    </row>
    <row r="29" spans="1:13" ht="24" customHeight="1" x14ac:dyDescent="0.15">
      <c r="A29" s="2" t="str">
        <f>A16</f>
        <v>EP True Grit 17</v>
      </c>
      <c r="B29" s="343"/>
      <c r="C29" s="344"/>
      <c r="D29" s="343"/>
      <c r="E29" s="344"/>
      <c r="F29" s="343"/>
      <c r="G29" s="344"/>
      <c r="H29" s="43"/>
      <c r="I29" s="44" t="e">
        <f>B16+B17+B18+F16+F17+F18+H16+H17+H18</f>
        <v>#VALUE!</v>
      </c>
      <c r="J29" s="44" t="e">
        <f>C16+C17+C18+G16+G17+G18+I16+I17+I18</f>
        <v>#VALUE!</v>
      </c>
      <c r="K29" s="44" t="e">
        <f>I29-J29</f>
        <v>#VALUE!</v>
      </c>
    </row>
    <row r="30" spans="1:13" ht="24" customHeight="1" x14ac:dyDescent="0.15">
      <c r="A30" s="2" t="str">
        <f>A19</f>
        <v>SF Storm 17 Pound Town</v>
      </c>
      <c r="B30" s="343"/>
      <c r="C30" s="344"/>
      <c r="D30" s="343"/>
      <c r="E30" s="344"/>
      <c r="F30" s="343"/>
      <c r="G30" s="344"/>
      <c r="H30" s="43"/>
      <c r="I30" s="44" t="e">
        <f>B19+B20+B21+D19+D20+D21+H19+H20+H21</f>
        <v>#VALUE!</v>
      </c>
      <c r="J30" s="44" t="e">
        <f>C19+C20+C21+E19+E20+E21+I19+I20+I21</f>
        <v>#VALUE!</v>
      </c>
      <c r="K30" s="44" t="e">
        <f>I30-J30</f>
        <v>#VALUE!</v>
      </c>
    </row>
    <row r="31" spans="1:13" ht="24" customHeight="1" x14ac:dyDescent="0.15">
      <c r="A31" s="2" t="str">
        <f>A22</f>
        <v>RVC Shockwave 17</v>
      </c>
      <c r="B31" s="343"/>
      <c r="C31" s="344"/>
      <c r="D31" s="343"/>
      <c r="E31" s="344"/>
      <c r="F31" s="343"/>
      <c r="G31" s="344"/>
      <c r="H31" s="43"/>
      <c r="I31" s="44" t="e">
        <f>B22+B23+B24+D22+D23+D24+F22+F23+F24</f>
        <v>#VALUE!</v>
      </c>
      <c r="J31" s="44" t="e">
        <f>C22+C23+C24+E22+E23+E24+G22+G23+G24</f>
        <v>#VALUE!</v>
      </c>
      <c r="K31" s="44" t="e">
        <f>I31-J31</f>
        <v>#VALUE!</v>
      </c>
    </row>
    <row r="32" spans="1:13" x14ac:dyDescent="0.15">
      <c r="A32" s="8"/>
      <c r="B32" s="345">
        <f>SUM(B28:C31)</f>
        <v>0</v>
      </c>
      <c r="C32" s="345"/>
      <c r="D32" s="345">
        <f>SUM(D28:E31)</f>
        <v>0</v>
      </c>
      <c r="E32" s="345"/>
      <c r="F32" s="345">
        <f>SUM(F28:G31)</f>
        <v>0</v>
      </c>
      <c r="G32" s="345"/>
      <c r="H32" s="45">
        <f>SUM(H28:H31)</f>
        <v>0</v>
      </c>
      <c r="I32" s="45" t="e">
        <f>SUM(I28:I31)</f>
        <v>#VALUE!</v>
      </c>
      <c r="J32" s="45" t="e">
        <f>SUM(J28:J31)</f>
        <v>#VALUE!</v>
      </c>
      <c r="K32" s="45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39" t="s">
        <v>17</v>
      </c>
      <c r="C34" s="340"/>
      <c r="D34" s="339" t="s">
        <v>17</v>
      </c>
      <c r="E34" s="340"/>
      <c r="F34" s="341" t="s">
        <v>18</v>
      </c>
      <c r="G34" s="341"/>
      <c r="I34" s="342" t="s">
        <v>104</v>
      </c>
      <c r="J34" s="342"/>
      <c r="K34" s="342"/>
      <c r="L34" s="342"/>
    </row>
    <row r="35" spans="1:12" ht="18" customHeight="1" x14ac:dyDescent="0.15">
      <c r="A35" s="3" t="s">
        <v>19</v>
      </c>
      <c r="B35" s="339" t="str">
        <f>A28</f>
        <v>Tx Performance 18</v>
      </c>
      <c r="C35" s="340"/>
      <c r="D35" s="339" t="str">
        <f>A30</f>
        <v>SF Storm 17 Pound Town</v>
      </c>
      <c r="E35" s="340"/>
      <c r="F35" s="341" t="str">
        <f>A16</f>
        <v>EP True Grit 17</v>
      </c>
      <c r="G35" s="341"/>
      <c r="I35" s="342" t="s">
        <v>145</v>
      </c>
      <c r="J35" s="342"/>
      <c r="K35" s="342"/>
      <c r="L35" s="342"/>
    </row>
    <row r="36" spans="1:12" ht="18" customHeight="1" x14ac:dyDescent="0.15">
      <c r="A36" s="3" t="s">
        <v>20</v>
      </c>
      <c r="B36" s="339" t="str">
        <f>A16</f>
        <v>EP True Grit 17</v>
      </c>
      <c r="C36" s="340"/>
      <c r="D36" s="339" t="str">
        <f>A22</f>
        <v>RVC Shockwave 17</v>
      </c>
      <c r="E36" s="340"/>
      <c r="F36" s="341" t="str">
        <f>A13</f>
        <v>Tx Performance 18</v>
      </c>
      <c r="G36" s="341"/>
      <c r="I36" s="18"/>
      <c r="J36" s="18"/>
      <c r="K36" s="18"/>
      <c r="L36" s="18"/>
    </row>
    <row r="37" spans="1:12" ht="18" customHeight="1" x14ac:dyDescent="0.15">
      <c r="A37" s="3" t="s">
        <v>21</v>
      </c>
      <c r="B37" s="339" t="str">
        <f>A28</f>
        <v>Tx Performance 18</v>
      </c>
      <c r="C37" s="340"/>
      <c r="D37" s="339" t="str">
        <f>A31</f>
        <v>RVC Shockwave 17</v>
      </c>
      <c r="E37" s="340"/>
      <c r="F37" s="341" t="str">
        <f>A30</f>
        <v>SF Storm 17 Pound Town</v>
      </c>
      <c r="G37" s="341"/>
      <c r="I37" s="342" t="s">
        <v>105</v>
      </c>
      <c r="J37" s="342"/>
      <c r="K37" s="342"/>
      <c r="L37" s="342"/>
    </row>
    <row r="38" spans="1:12" ht="18" customHeight="1" x14ac:dyDescent="0.15">
      <c r="A38" s="3" t="s">
        <v>24</v>
      </c>
      <c r="B38" s="339" t="str">
        <f>A29</f>
        <v>EP True Grit 17</v>
      </c>
      <c r="C38" s="340"/>
      <c r="D38" s="339" t="str">
        <f>A30</f>
        <v>SF Storm 17 Pound Town</v>
      </c>
      <c r="E38" s="340"/>
      <c r="F38" s="341" t="str">
        <f>A28</f>
        <v>Tx Performance 18</v>
      </c>
      <c r="G38" s="341"/>
      <c r="I38" s="342" t="s">
        <v>146</v>
      </c>
      <c r="J38" s="342"/>
      <c r="K38" s="342"/>
      <c r="L38" s="342"/>
    </row>
    <row r="39" spans="1:12" ht="18" customHeight="1" x14ac:dyDescent="0.15">
      <c r="A39" s="3" t="s">
        <v>25</v>
      </c>
      <c r="B39" s="339" t="str">
        <f>A30</f>
        <v>SF Storm 17 Pound Town</v>
      </c>
      <c r="C39" s="340"/>
      <c r="D39" s="339" t="str">
        <f>A31</f>
        <v>RVC Shockwave 17</v>
      </c>
      <c r="E39" s="340"/>
      <c r="F39" s="341" t="str">
        <f>A16</f>
        <v>EP True Grit 17</v>
      </c>
      <c r="G39" s="341"/>
    </row>
    <row r="40" spans="1:12" ht="18" customHeight="1" x14ac:dyDescent="0.15">
      <c r="A40" s="3" t="s">
        <v>26</v>
      </c>
      <c r="B40" s="339" t="str">
        <f>A13</f>
        <v>Tx Performance 18</v>
      </c>
      <c r="C40" s="340"/>
      <c r="D40" s="339" t="str">
        <f>A29</f>
        <v>EP True Grit 17</v>
      </c>
      <c r="E40" s="340"/>
      <c r="F40" s="341" t="str">
        <f>A22</f>
        <v>RVC Shockwave 17</v>
      </c>
      <c r="G40" s="341"/>
    </row>
    <row r="41" spans="1:12" ht="18" customHeight="1" x14ac:dyDescent="0.15">
      <c r="H41" s="8"/>
      <c r="I41" s="8"/>
    </row>
    <row r="42" spans="1:12" ht="18" customHeight="1" x14ac:dyDescent="0.15">
      <c r="A42" s="337"/>
      <c r="B42" s="337"/>
      <c r="C42" s="337"/>
      <c r="D42" s="337"/>
      <c r="E42" s="337"/>
      <c r="F42" s="337"/>
      <c r="G42" s="337"/>
      <c r="H42" s="337"/>
      <c r="I42" s="12"/>
    </row>
    <row r="43" spans="1:12" ht="18" customHeight="1" x14ac:dyDescent="0.2">
      <c r="A43" s="338" t="s">
        <v>187</v>
      </c>
      <c r="B43" s="338"/>
      <c r="C43" s="338"/>
      <c r="D43" s="338"/>
      <c r="E43" s="338"/>
      <c r="F43" s="338"/>
      <c r="G43" s="338"/>
      <c r="H43" s="338"/>
      <c r="I43" s="27"/>
    </row>
    <row r="44" spans="1:12" ht="18" customHeight="1" x14ac:dyDescent="0.15"/>
    <row r="45" spans="1:12" ht="18" customHeight="1" x14ac:dyDescent="0.15"/>
  </sheetData>
  <mergeCells count="71">
    <mergeCell ref="A7:H7"/>
    <mergeCell ref="A1:M1"/>
    <mergeCell ref="A2:M2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F27:G27"/>
    <mergeCell ref="B28:C28"/>
    <mergeCell ref="D28:E28"/>
    <mergeCell ref="F28:G28"/>
    <mergeCell ref="B27:C27"/>
    <mergeCell ref="D27:E27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6:C36"/>
    <mergeCell ref="D36:E36"/>
    <mergeCell ref="F36:G36"/>
    <mergeCell ref="B37:C37"/>
    <mergeCell ref="D37:E37"/>
    <mergeCell ref="F37:G37"/>
    <mergeCell ref="I37:L37"/>
    <mergeCell ref="B38:C38"/>
    <mergeCell ref="D38:E38"/>
    <mergeCell ref="F38:G38"/>
    <mergeCell ref="I38:L38"/>
    <mergeCell ref="A43:H43"/>
    <mergeCell ref="B39:C39"/>
    <mergeCell ref="D39:E39"/>
    <mergeCell ref="F39:G39"/>
    <mergeCell ref="B40:C40"/>
    <mergeCell ref="D40:E40"/>
    <mergeCell ref="F40:G40"/>
    <mergeCell ref="A42:H42"/>
  </mergeCells>
  <printOptions horizontalCentered="1" verticalCentered="1"/>
  <pageMargins left="0.2" right="0.23" top="0.17" bottom="0.2" header="0.17" footer="0.2"/>
  <pageSetup scale="64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  <pageSetUpPr fitToPage="1"/>
  </sheetPr>
  <dimension ref="A1:M45"/>
  <sheetViews>
    <sheetView workbookViewId="0">
      <selection activeCell="D20" sqref="D20"/>
    </sheetView>
  </sheetViews>
  <sheetFormatPr baseColWidth="10" defaultColWidth="8.83203125" defaultRowHeight="13" x14ac:dyDescent="0.15"/>
  <cols>
    <col min="1" max="1" width="38.6640625" bestFit="1" customWidth="1"/>
    <col min="2" max="9" width="15.6640625" customWidth="1"/>
    <col min="10" max="10" width="22.6640625" customWidth="1"/>
  </cols>
  <sheetData>
    <row r="1" spans="1:13" ht="18" x14ac:dyDescent="0.2">
      <c r="A1" s="332" t="str">
        <f>Pools!A1</f>
        <v>El Paso Bid Qualifier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</row>
    <row r="2" spans="1:13" ht="18" x14ac:dyDescent="0.2">
      <c r="A2" s="333" t="str">
        <f>Pools!A2</f>
        <v>2/8/20 - 2/9/20</v>
      </c>
      <c r="B2" s="333"/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</row>
    <row r="3" spans="1:13" ht="14" x14ac:dyDescent="0.15">
      <c r="A3" s="29"/>
      <c r="B3" s="30" t="str">
        <f>Pools!B19</f>
        <v>AM Pool - 8:00am Start</v>
      </c>
      <c r="C3" s="36"/>
      <c r="D3" s="29"/>
      <c r="E3" s="29"/>
      <c r="F3" s="29"/>
      <c r="G3" s="29"/>
    </row>
    <row r="4" spans="1:13" s="25" customFormat="1" ht="14" x14ac:dyDescent="0.15">
      <c r="A4" s="37" t="s">
        <v>4</v>
      </c>
      <c r="B4" s="25" t="str">
        <f>Pools!B20</f>
        <v>EP Convention Center Ct. 2</v>
      </c>
    </row>
    <row r="5" spans="1:13" s="25" customFormat="1" ht="14" x14ac:dyDescent="0.15">
      <c r="A5" s="37" t="s">
        <v>5</v>
      </c>
      <c r="B5" s="25" t="str">
        <f>Pools!A10</f>
        <v>Division I</v>
      </c>
    </row>
    <row r="7" spans="1:13" s="7" customFormat="1" ht="14" x14ac:dyDescent="0.15">
      <c r="A7" s="363" t="s">
        <v>103</v>
      </c>
      <c r="B7" s="363"/>
      <c r="C7" s="363"/>
      <c r="D7" s="363"/>
      <c r="E7" s="363"/>
      <c r="F7" s="363"/>
      <c r="G7" s="363"/>
      <c r="H7" s="363"/>
      <c r="I7" s="38"/>
      <c r="J7" s="38"/>
      <c r="K7" s="38"/>
      <c r="L7" s="38"/>
      <c r="M7" s="38"/>
    </row>
    <row r="9" spans="1:13" x14ac:dyDescent="0.15">
      <c r="A9" s="11" t="s">
        <v>22</v>
      </c>
      <c r="B9" s="26" t="s">
        <v>88</v>
      </c>
      <c r="D9" s="11"/>
      <c r="E9" s="11"/>
      <c r="F9" s="11"/>
      <c r="G9" s="11"/>
    </row>
    <row r="10" spans="1:13" x14ac:dyDescent="0.15">
      <c r="A10" s="11" t="s">
        <v>23</v>
      </c>
      <c r="B10" s="13">
        <v>2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39" t="str">
        <f>A13</f>
        <v>RVC Impact 17</v>
      </c>
      <c r="C12" s="361"/>
      <c r="D12" s="339" t="str">
        <f>A16</f>
        <v>ARVC 15N1 Adidas</v>
      </c>
      <c r="E12" s="340"/>
      <c r="F12" s="339" t="str">
        <f>A19</f>
        <v>Wolf Pack 15 Blue</v>
      </c>
      <c r="G12" s="340"/>
      <c r="H12" s="364" t="str">
        <f>A22</f>
        <v>APAC 16</v>
      </c>
      <c r="I12" s="340"/>
      <c r="J12" s="3" t="s">
        <v>7</v>
      </c>
      <c r="K12" s="339" t="s">
        <v>8</v>
      </c>
      <c r="L12" s="340"/>
    </row>
    <row r="13" spans="1:13" s="40" customFormat="1" ht="24" customHeight="1" x14ac:dyDescent="0.2">
      <c r="A13" s="352" t="str">
        <f>Pools!B22</f>
        <v>RVC Impact 17</v>
      </c>
      <c r="B13" s="355"/>
      <c r="C13" s="356"/>
      <c r="D13" s="39"/>
      <c r="E13" s="39"/>
      <c r="F13" s="39"/>
      <c r="G13" s="39"/>
      <c r="H13" s="39"/>
      <c r="I13" s="39"/>
      <c r="J13" s="352">
        <v>1</v>
      </c>
      <c r="K13" s="346"/>
      <c r="L13" s="347"/>
    </row>
    <row r="14" spans="1:13" s="40" customFormat="1" ht="24" customHeight="1" x14ac:dyDescent="0.2">
      <c r="A14" s="353"/>
      <c r="B14" s="357"/>
      <c r="C14" s="358"/>
      <c r="D14" s="39"/>
      <c r="E14" s="39"/>
      <c r="F14" s="39"/>
      <c r="G14" s="39"/>
      <c r="H14" s="39"/>
      <c r="I14" s="39"/>
      <c r="J14" s="353"/>
      <c r="K14" s="348"/>
      <c r="L14" s="349"/>
    </row>
    <row r="15" spans="1:13" s="40" customFormat="1" ht="24" customHeight="1" x14ac:dyDescent="0.2">
      <c r="A15" s="354"/>
      <c r="B15" s="359"/>
      <c r="C15" s="360"/>
      <c r="D15" s="39"/>
      <c r="E15" s="39"/>
      <c r="F15" s="39"/>
      <c r="G15" s="39"/>
      <c r="H15" s="39"/>
      <c r="I15" s="39"/>
      <c r="J15" s="354"/>
      <c r="K15" s="350"/>
      <c r="L15" s="351"/>
    </row>
    <row r="16" spans="1:13" s="40" customFormat="1" ht="24" customHeight="1" x14ac:dyDescent="0.2">
      <c r="A16" s="352" t="str">
        <f>Pools!B23</f>
        <v>ARVC 15N1 Adidas</v>
      </c>
      <c r="B16" s="41" t="str">
        <f>IF(E13&gt;0,E13," ")</f>
        <v xml:space="preserve"> </v>
      </c>
      <c r="C16" s="41" t="str">
        <f>IF(D13&gt;0,D13," ")</f>
        <v xml:space="preserve"> </v>
      </c>
      <c r="D16" s="355"/>
      <c r="E16" s="356"/>
      <c r="F16" s="39"/>
      <c r="G16" s="39"/>
      <c r="H16" s="39"/>
      <c r="I16" s="39"/>
      <c r="J16" s="352">
        <v>2</v>
      </c>
      <c r="K16" s="346"/>
      <c r="L16" s="347"/>
    </row>
    <row r="17" spans="1:13" s="40" customFormat="1" ht="24" customHeight="1" x14ac:dyDescent="0.2">
      <c r="A17" s="353"/>
      <c r="B17" s="41" t="str">
        <f>IF(E14&gt;0,E14," ")</f>
        <v xml:space="preserve"> </v>
      </c>
      <c r="C17" s="41" t="str">
        <f>IF(D14&gt;0,D14," ")</f>
        <v xml:space="preserve"> </v>
      </c>
      <c r="D17" s="357"/>
      <c r="E17" s="358"/>
      <c r="F17" s="39"/>
      <c r="G17" s="39"/>
      <c r="H17" s="39"/>
      <c r="I17" s="39"/>
      <c r="J17" s="353"/>
      <c r="K17" s="348"/>
      <c r="L17" s="349"/>
    </row>
    <row r="18" spans="1:13" s="40" customFormat="1" ht="24" customHeight="1" x14ac:dyDescent="0.2">
      <c r="A18" s="354"/>
      <c r="B18" s="41" t="str">
        <f>IF(E15&gt;0,E15," ")</f>
        <v xml:space="preserve"> </v>
      </c>
      <c r="C18" s="41" t="str">
        <f>IF(D15&gt;0,D15," ")</f>
        <v xml:space="preserve"> </v>
      </c>
      <c r="D18" s="359"/>
      <c r="E18" s="360"/>
      <c r="F18" s="39"/>
      <c r="G18" s="39"/>
      <c r="H18" s="39"/>
      <c r="I18" s="39"/>
      <c r="J18" s="354"/>
      <c r="K18" s="350"/>
      <c r="L18" s="351"/>
    </row>
    <row r="19" spans="1:13" s="40" customFormat="1" ht="24" customHeight="1" x14ac:dyDescent="0.2">
      <c r="A19" s="352" t="str">
        <f>Pools!B24</f>
        <v>Wolf Pack 15 Blue</v>
      </c>
      <c r="B19" s="41" t="str">
        <f>IF(G13&gt;0,G13," ")</f>
        <v xml:space="preserve"> </v>
      </c>
      <c r="C19" s="41" t="str">
        <f>IF(F13&gt;0,F13," ")</f>
        <v xml:space="preserve"> </v>
      </c>
      <c r="D19" s="41" t="str">
        <f>IF(G16&gt;0,G16," ")</f>
        <v xml:space="preserve"> </v>
      </c>
      <c r="E19" s="41" t="str">
        <f>IF(F16&gt;0,F16," ")</f>
        <v xml:space="preserve"> </v>
      </c>
      <c r="F19" s="42"/>
      <c r="G19" s="42"/>
      <c r="H19" s="39"/>
      <c r="I19" s="39"/>
      <c r="J19" s="352">
        <v>3</v>
      </c>
      <c r="K19" s="346"/>
      <c r="L19" s="347"/>
    </row>
    <row r="20" spans="1:13" s="40" customFormat="1" ht="24" customHeight="1" x14ac:dyDescent="0.2">
      <c r="A20" s="353"/>
      <c r="B20" s="41" t="str">
        <f>IF(G14&gt;0,G14," ")</f>
        <v xml:space="preserve"> </v>
      </c>
      <c r="C20" s="41" t="str">
        <f>IF(F14&gt;0,F14," ")</f>
        <v xml:space="preserve"> </v>
      </c>
      <c r="D20" s="41" t="str">
        <f>IF(G17&gt;0,G17," ")</f>
        <v xml:space="preserve"> </v>
      </c>
      <c r="E20" s="41" t="str">
        <f>IF(F17&gt;0,F17," ")</f>
        <v xml:space="preserve"> </v>
      </c>
      <c r="F20" s="42"/>
      <c r="G20" s="42"/>
      <c r="H20" s="39"/>
      <c r="I20" s="39"/>
      <c r="J20" s="353"/>
      <c r="K20" s="348"/>
      <c r="L20" s="349"/>
    </row>
    <row r="21" spans="1:13" s="40" customFormat="1" ht="24" customHeight="1" x14ac:dyDescent="0.2">
      <c r="A21" s="354"/>
      <c r="B21" s="41" t="str">
        <f>IF(G15&gt;0,G15," ")</f>
        <v xml:space="preserve"> </v>
      </c>
      <c r="C21" s="41" t="str">
        <f>IF(F15&gt;0,F15," ")</f>
        <v xml:space="preserve"> </v>
      </c>
      <c r="D21" s="41" t="str">
        <f>IF(G18&gt;0,G18," ")</f>
        <v xml:space="preserve"> </v>
      </c>
      <c r="E21" s="41" t="str">
        <f>IF(F18&gt;0,F18," ")</f>
        <v xml:space="preserve"> </v>
      </c>
      <c r="F21" s="42"/>
      <c r="G21" s="42"/>
      <c r="H21" s="39"/>
      <c r="I21" s="39"/>
      <c r="J21" s="354"/>
      <c r="K21" s="350"/>
      <c r="L21" s="351"/>
    </row>
    <row r="22" spans="1:13" s="40" customFormat="1" ht="24" customHeight="1" x14ac:dyDescent="0.2">
      <c r="A22" s="352" t="str">
        <f>Pools!B25</f>
        <v>APAC 16</v>
      </c>
      <c r="B22" s="41" t="str">
        <f>IF(I13&gt;0,I13," ")</f>
        <v xml:space="preserve"> </v>
      </c>
      <c r="C22" s="41" t="str">
        <f>IF(H13&gt;0,H13," ")</f>
        <v xml:space="preserve"> </v>
      </c>
      <c r="D22" s="41" t="str">
        <f>IF(I16&gt;0,I16," ")</f>
        <v xml:space="preserve"> </v>
      </c>
      <c r="E22" s="41" t="str">
        <f>IF(H16&gt;0,H16," ")</f>
        <v xml:space="preserve"> </v>
      </c>
      <c r="F22" s="41" t="str">
        <f>IF(I19&gt;0,I19," ")</f>
        <v xml:space="preserve"> </v>
      </c>
      <c r="G22" s="41" t="str">
        <f>IF(H19&gt;0,H19," ")</f>
        <v xml:space="preserve"> </v>
      </c>
      <c r="H22" s="355"/>
      <c r="I22" s="356"/>
      <c r="J22" s="352">
        <v>4</v>
      </c>
      <c r="K22" s="346"/>
      <c r="L22" s="347"/>
    </row>
    <row r="23" spans="1:13" s="40" customFormat="1" ht="24" customHeight="1" x14ac:dyDescent="0.2">
      <c r="A23" s="353"/>
      <c r="B23" s="41" t="str">
        <f>IF(I14&gt;0,I14," ")</f>
        <v xml:space="preserve"> </v>
      </c>
      <c r="C23" s="41" t="str">
        <f>IF(H14&gt;0,H14," ")</f>
        <v xml:space="preserve"> </v>
      </c>
      <c r="D23" s="41" t="str">
        <f>IF(I17&gt;0,I17," ")</f>
        <v xml:space="preserve"> </v>
      </c>
      <c r="E23" s="41" t="str">
        <f>IF(H17&gt;0,H17," ")</f>
        <v xml:space="preserve"> </v>
      </c>
      <c r="F23" s="41" t="str">
        <f>IF(I20&gt;0,I20," ")</f>
        <v xml:space="preserve"> </v>
      </c>
      <c r="G23" s="41" t="str">
        <f>IF(H20&gt;0,H20," ")</f>
        <v xml:space="preserve"> </v>
      </c>
      <c r="H23" s="357"/>
      <c r="I23" s="358"/>
      <c r="J23" s="353"/>
      <c r="K23" s="348"/>
      <c r="L23" s="349"/>
    </row>
    <row r="24" spans="1:13" s="40" customFormat="1" ht="24" customHeight="1" x14ac:dyDescent="0.2">
      <c r="A24" s="354"/>
      <c r="B24" s="41" t="str">
        <f>IF(I15&gt;0,I15," ")</f>
        <v xml:space="preserve"> </v>
      </c>
      <c r="C24" s="41" t="str">
        <f>IF(H15&gt;0,H15," ")</f>
        <v xml:space="preserve"> </v>
      </c>
      <c r="D24" s="41" t="str">
        <f>IF(I18&gt;0,I18," ")</f>
        <v xml:space="preserve"> </v>
      </c>
      <c r="E24" s="41" t="str">
        <f>IF(H18&gt;0,H18," ")</f>
        <v xml:space="preserve"> </v>
      </c>
      <c r="F24" s="41" t="str">
        <f>IF(I21&gt;0,I21," ")</f>
        <v xml:space="preserve"> </v>
      </c>
      <c r="G24" s="41" t="str">
        <f>IF(H21&gt;0,H21," ")</f>
        <v xml:space="preserve"> </v>
      </c>
      <c r="H24" s="359"/>
      <c r="I24" s="360"/>
      <c r="J24" s="354"/>
      <c r="K24" s="350"/>
      <c r="L24" s="351"/>
    </row>
    <row r="25" spans="1:13" s="40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62" t="s">
        <v>9</v>
      </c>
      <c r="C26" s="362"/>
      <c r="D26" s="362"/>
      <c r="E26" s="35"/>
      <c r="F26" s="362" t="s">
        <v>10</v>
      </c>
      <c r="G26" s="362"/>
      <c r="H26" s="362"/>
      <c r="I26" s="362" t="s">
        <v>11</v>
      </c>
      <c r="J26" s="362"/>
    </row>
    <row r="27" spans="1:13" x14ac:dyDescent="0.15">
      <c r="A27" s="1"/>
      <c r="B27" s="339" t="s">
        <v>12</v>
      </c>
      <c r="C27" s="361"/>
      <c r="D27" s="361" t="s">
        <v>13</v>
      </c>
      <c r="E27" s="361"/>
      <c r="F27" s="361" t="s">
        <v>12</v>
      </c>
      <c r="G27" s="361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RVC Impact 17</v>
      </c>
      <c r="B28" s="343"/>
      <c r="C28" s="344"/>
      <c r="D28" s="343"/>
      <c r="E28" s="344"/>
      <c r="F28" s="343"/>
      <c r="G28" s="344"/>
      <c r="H28" s="43"/>
      <c r="I28" s="44">
        <f>D13+D14+D15+F13+F14+F15+H13+H14+H15</f>
        <v>0</v>
      </c>
      <c r="J28" s="44">
        <f>E13+E14+E15+G13+G14+G15+I13+I14+I15</f>
        <v>0</v>
      </c>
      <c r="K28" s="44">
        <f>I28-J28</f>
        <v>0</v>
      </c>
    </row>
    <row r="29" spans="1:13" ht="24" customHeight="1" x14ac:dyDescent="0.15">
      <c r="A29" s="2" t="str">
        <f>A16</f>
        <v>ARVC 15N1 Adidas</v>
      </c>
      <c r="B29" s="343"/>
      <c r="C29" s="344"/>
      <c r="D29" s="343"/>
      <c r="E29" s="344"/>
      <c r="F29" s="343"/>
      <c r="G29" s="344"/>
      <c r="H29" s="43"/>
      <c r="I29" s="44" t="e">
        <f>B16+B17+B18+F16+F17+F18+H16+H17+H18</f>
        <v>#VALUE!</v>
      </c>
      <c r="J29" s="44" t="e">
        <f>C16+C17+C18+G16+G17+G18+I16+I17+I18</f>
        <v>#VALUE!</v>
      </c>
      <c r="K29" s="44" t="e">
        <f>I29-J29</f>
        <v>#VALUE!</v>
      </c>
    </row>
    <row r="30" spans="1:13" ht="24" customHeight="1" x14ac:dyDescent="0.15">
      <c r="A30" s="2" t="str">
        <f>A19</f>
        <v>Wolf Pack 15 Blue</v>
      </c>
      <c r="B30" s="343"/>
      <c r="C30" s="344"/>
      <c r="D30" s="343"/>
      <c r="E30" s="344"/>
      <c r="F30" s="343"/>
      <c r="G30" s="344"/>
      <c r="H30" s="43"/>
      <c r="I30" s="44" t="e">
        <f>B19+B20+B21+D19+D20+D21+H19+H20+H21</f>
        <v>#VALUE!</v>
      </c>
      <c r="J30" s="44" t="e">
        <f>C19+C20+C21+E19+E20+E21+I19+I20+I21</f>
        <v>#VALUE!</v>
      </c>
      <c r="K30" s="44" t="e">
        <f>I30-J30</f>
        <v>#VALUE!</v>
      </c>
    </row>
    <row r="31" spans="1:13" ht="24" customHeight="1" x14ac:dyDescent="0.15">
      <c r="A31" s="2" t="str">
        <f>A22</f>
        <v>APAC 16</v>
      </c>
      <c r="B31" s="343"/>
      <c r="C31" s="344"/>
      <c r="D31" s="343"/>
      <c r="E31" s="344"/>
      <c r="F31" s="343"/>
      <c r="G31" s="344"/>
      <c r="H31" s="43"/>
      <c r="I31" s="44" t="e">
        <f>B22+B23+B24+D22+D23+D24+F22+F23+F24</f>
        <v>#VALUE!</v>
      </c>
      <c r="J31" s="44" t="e">
        <f>C22+C23+C24+E22+E23+E24+G22+G23+G24</f>
        <v>#VALUE!</v>
      </c>
      <c r="K31" s="44" t="e">
        <f>I31-J31</f>
        <v>#VALUE!</v>
      </c>
    </row>
    <row r="32" spans="1:13" x14ac:dyDescent="0.15">
      <c r="A32" s="8"/>
      <c r="B32" s="345">
        <f>SUM(B28:C31)</f>
        <v>0</v>
      </c>
      <c r="C32" s="345"/>
      <c r="D32" s="345">
        <f>SUM(D28:E31)</f>
        <v>0</v>
      </c>
      <c r="E32" s="345"/>
      <c r="F32" s="345">
        <f>SUM(F28:G31)</f>
        <v>0</v>
      </c>
      <c r="G32" s="345"/>
      <c r="H32" s="45">
        <f>SUM(H28:H31)</f>
        <v>0</v>
      </c>
      <c r="I32" s="45" t="e">
        <f>SUM(I28:I31)</f>
        <v>#VALUE!</v>
      </c>
      <c r="J32" s="45" t="e">
        <f>SUM(J28:J31)</f>
        <v>#VALUE!</v>
      </c>
      <c r="K32" s="45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39" t="s">
        <v>17</v>
      </c>
      <c r="C34" s="340"/>
      <c r="D34" s="339" t="s">
        <v>17</v>
      </c>
      <c r="E34" s="340"/>
      <c r="F34" s="341" t="s">
        <v>18</v>
      </c>
      <c r="G34" s="341"/>
      <c r="I34" s="342" t="s">
        <v>104</v>
      </c>
      <c r="J34" s="342"/>
      <c r="K34" s="342"/>
      <c r="L34" s="342"/>
    </row>
    <row r="35" spans="1:12" ht="18" customHeight="1" x14ac:dyDescent="0.15">
      <c r="A35" s="3" t="s">
        <v>19</v>
      </c>
      <c r="B35" s="339" t="str">
        <f>A28</f>
        <v>RVC Impact 17</v>
      </c>
      <c r="C35" s="340"/>
      <c r="D35" s="339" t="str">
        <f>A30</f>
        <v>Wolf Pack 15 Blue</v>
      </c>
      <c r="E35" s="340"/>
      <c r="F35" s="341" t="str">
        <f>A16</f>
        <v>ARVC 15N1 Adidas</v>
      </c>
      <c r="G35" s="341"/>
      <c r="I35" s="342" t="s">
        <v>145</v>
      </c>
      <c r="J35" s="342"/>
      <c r="K35" s="342"/>
      <c r="L35" s="342"/>
    </row>
    <row r="36" spans="1:12" ht="18" customHeight="1" x14ac:dyDescent="0.15">
      <c r="A36" s="3" t="s">
        <v>20</v>
      </c>
      <c r="B36" s="339" t="str">
        <f>A16</f>
        <v>ARVC 15N1 Adidas</v>
      </c>
      <c r="C36" s="340"/>
      <c r="D36" s="339" t="str">
        <f>A22</f>
        <v>APAC 16</v>
      </c>
      <c r="E36" s="340"/>
      <c r="F36" s="341" t="str">
        <f>A13</f>
        <v>RVC Impact 17</v>
      </c>
      <c r="G36" s="341"/>
      <c r="I36" s="18"/>
      <c r="J36" s="18"/>
      <c r="K36" s="18"/>
      <c r="L36" s="18"/>
    </row>
    <row r="37" spans="1:12" ht="18" customHeight="1" x14ac:dyDescent="0.15">
      <c r="A37" s="3" t="s">
        <v>21</v>
      </c>
      <c r="B37" s="339" t="str">
        <f>A28</f>
        <v>RVC Impact 17</v>
      </c>
      <c r="C37" s="340"/>
      <c r="D37" s="339" t="str">
        <f>A31</f>
        <v>APAC 16</v>
      </c>
      <c r="E37" s="340"/>
      <c r="F37" s="341" t="str">
        <f>A30</f>
        <v>Wolf Pack 15 Blue</v>
      </c>
      <c r="G37" s="341"/>
      <c r="I37" s="342" t="s">
        <v>105</v>
      </c>
      <c r="J37" s="342"/>
      <c r="K37" s="342"/>
      <c r="L37" s="342"/>
    </row>
    <row r="38" spans="1:12" ht="18" customHeight="1" x14ac:dyDescent="0.15">
      <c r="A38" s="3" t="s">
        <v>24</v>
      </c>
      <c r="B38" s="339" t="str">
        <f>A29</f>
        <v>ARVC 15N1 Adidas</v>
      </c>
      <c r="C38" s="340"/>
      <c r="D38" s="339" t="str">
        <f>A30</f>
        <v>Wolf Pack 15 Blue</v>
      </c>
      <c r="E38" s="340"/>
      <c r="F38" s="341" t="str">
        <f>A28</f>
        <v>RVC Impact 17</v>
      </c>
      <c r="G38" s="341"/>
      <c r="I38" s="342" t="s">
        <v>146</v>
      </c>
      <c r="J38" s="342"/>
      <c r="K38" s="342"/>
      <c r="L38" s="342"/>
    </row>
    <row r="39" spans="1:12" ht="18" customHeight="1" x14ac:dyDescent="0.15">
      <c r="A39" s="3" t="s">
        <v>25</v>
      </c>
      <c r="B39" s="339" t="str">
        <f>A30</f>
        <v>Wolf Pack 15 Blue</v>
      </c>
      <c r="C39" s="340"/>
      <c r="D39" s="339" t="str">
        <f>A31</f>
        <v>APAC 16</v>
      </c>
      <c r="E39" s="340"/>
      <c r="F39" s="341" t="str">
        <f>A16</f>
        <v>ARVC 15N1 Adidas</v>
      </c>
      <c r="G39" s="341"/>
    </row>
    <row r="40" spans="1:12" ht="18" customHeight="1" x14ac:dyDescent="0.15">
      <c r="A40" s="3" t="s">
        <v>26</v>
      </c>
      <c r="B40" s="339" t="str">
        <f>A13</f>
        <v>RVC Impact 17</v>
      </c>
      <c r="C40" s="340"/>
      <c r="D40" s="339" t="str">
        <f>A29</f>
        <v>ARVC 15N1 Adidas</v>
      </c>
      <c r="E40" s="340"/>
      <c r="F40" s="341" t="str">
        <f>A22</f>
        <v>APAC 16</v>
      </c>
      <c r="G40" s="341"/>
    </row>
    <row r="41" spans="1:12" ht="18" customHeight="1" x14ac:dyDescent="0.15">
      <c r="H41" s="8"/>
      <c r="I41" s="8"/>
    </row>
    <row r="42" spans="1:12" ht="18" customHeight="1" x14ac:dyDescent="0.15">
      <c r="A42" s="337"/>
      <c r="B42" s="337"/>
      <c r="C42" s="337"/>
      <c r="D42" s="337"/>
      <c r="E42" s="337"/>
      <c r="F42" s="337"/>
      <c r="G42" s="337"/>
      <c r="H42" s="337"/>
      <c r="I42" s="12"/>
    </row>
    <row r="43" spans="1:12" ht="18" customHeight="1" x14ac:dyDescent="0.2">
      <c r="A43" s="338" t="s">
        <v>187</v>
      </c>
      <c r="B43" s="338"/>
      <c r="C43" s="338"/>
      <c r="D43" s="338"/>
      <c r="E43" s="338"/>
      <c r="F43" s="338"/>
      <c r="G43" s="338"/>
      <c r="H43" s="338"/>
      <c r="I43" s="27"/>
    </row>
    <row r="44" spans="1:12" ht="18" customHeight="1" x14ac:dyDescent="0.15"/>
    <row r="45" spans="1:12" ht="18" customHeight="1" x14ac:dyDescent="0.15"/>
  </sheetData>
  <mergeCells count="71">
    <mergeCell ref="A42:H42"/>
    <mergeCell ref="A43:H43"/>
    <mergeCell ref="B39:C39"/>
    <mergeCell ref="D39:E39"/>
    <mergeCell ref="F39:G39"/>
    <mergeCell ref="B40:C40"/>
    <mergeCell ref="D40:E40"/>
    <mergeCell ref="F40:G40"/>
    <mergeCell ref="B37:C37"/>
    <mergeCell ref="D37:E37"/>
    <mergeCell ref="F37:G37"/>
    <mergeCell ref="I37:L37"/>
    <mergeCell ref="B38:C38"/>
    <mergeCell ref="D38:E38"/>
    <mergeCell ref="F38:G38"/>
    <mergeCell ref="I38:L38"/>
    <mergeCell ref="D35:E35"/>
    <mergeCell ref="F35:G35"/>
    <mergeCell ref="I35:L35"/>
    <mergeCell ref="B36:C36"/>
    <mergeCell ref="D36:E36"/>
    <mergeCell ref="F36:G36"/>
    <mergeCell ref="B35:C35"/>
    <mergeCell ref="B34:C34"/>
    <mergeCell ref="D34:E34"/>
    <mergeCell ref="F34:G34"/>
    <mergeCell ref="I34:L34"/>
    <mergeCell ref="B32:C32"/>
    <mergeCell ref="D32:E32"/>
    <mergeCell ref="F32:G32"/>
    <mergeCell ref="A22:A24"/>
    <mergeCell ref="H22:I24"/>
    <mergeCell ref="J22:J24"/>
    <mergeCell ref="K22:L24"/>
    <mergeCell ref="D28:E28"/>
    <mergeCell ref="F26:H26"/>
    <mergeCell ref="F28:G28"/>
    <mergeCell ref="I26:J26"/>
    <mergeCell ref="A13:A15"/>
    <mergeCell ref="B13:C15"/>
    <mergeCell ref="B12:C12"/>
    <mergeCell ref="D12:E12"/>
    <mergeCell ref="K19:L21"/>
    <mergeCell ref="A16:A18"/>
    <mergeCell ref="D16:E18"/>
    <mergeCell ref="J16:J18"/>
    <mergeCell ref="J19:J21"/>
    <mergeCell ref="K16:L18"/>
    <mergeCell ref="A1:M1"/>
    <mergeCell ref="B30:C30"/>
    <mergeCell ref="D30:E30"/>
    <mergeCell ref="F30:G30"/>
    <mergeCell ref="F27:G27"/>
    <mergeCell ref="A19:A21"/>
    <mergeCell ref="B27:C27"/>
    <mergeCell ref="D27:E27"/>
    <mergeCell ref="B26:D26"/>
    <mergeCell ref="A2:M2"/>
    <mergeCell ref="A7:H7"/>
    <mergeCell ref="H12:I12"/>
    <mergeCell ref="K12:L12"/>
    <mergeCell ref="J13:J15"/>
    <mergeCell ref="K13:L15"/>
    <mergeCell ref="F12:G12"/>
    <mergeCell ref="B31:C31"/>
    <mergeCell ref="D31:E31"/>
    <mergeCell ref="F31:G31"/>
    <mergeCell ref="B28:C28"/>
    <mergeCell ref="B29:C29"/>
    <mergeCell ref="D29:E29"/>
    <mergeCell ref="F29:G29"/>
  </mergeCells>
  <printOptions horizontalCentered="1" verticalCentered="1"/>
  <pageMargins left="0.2" right="0.23" top="0.17" bottom="0.2" header="0.17" footer="0.2"/>
  <pageSetup scale="64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  <pageSetUpPr fitToPage="1"/>
  </sheetPr>
  <dimension ref="A1:M45"/>
  <sheetViews>
    <sheetView workbookViewId="0">
      <selection activeCell="D21" sqref="D21"/>
    </sheetView>
  </sheetViews>
  <sheetFormatPr baseColWidth="10" defaultColWidth="8.83203125" defaultRowHeight="13" x14ac:dyDescent="0.15"/>
  <cols>
    <col min="1" max="1" width="38.6640625" bestFit="1" customWidth="1"/>
    <col min="2" max="9" width="15.6640625" customWidth="1"/>
    <col min="10" max="10" width="22.6640625" customWidth="1"/>
  </cols>
  <sheetData>
    <row r="1" spans="1:13" ht="18" x14ac:dyDescent="0.2">
      <c r="A1" s="332" t="str">
        <f>Pools!A1</f>
        <v>El Paso Bid Qualifier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</row>
    <row r="2" spans="1:13" ht="18" x14ac:dyDescent="0.2">
      <c r="A2" s="333" t="str">
        <f>Pools!A2</f>
        <v>2/8/20 - 2/9/20</v>
      </c>
      <c r="B2" s="333"/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</row>
    <row r="3" spans="1:13" ht="14" x14ac:dyDescent="0.15">
      <c r="A3" s="29"/>
      <c r="B3" s="30" t="str">
        <f>Pools!C19</f>
        <v>AM Pool - 8:00am Start</v>
      </c>
      <c r="C3" s="36"/>
      <c r="D3" s="29"/>
      <c r="E3" s="29"/>
      <c r="F3" s="29"/>
      <c r="G3" s="29"/>
    </row>
    <row r="4" spans="1:13" s="25" customFormat="1" ht="14" x14ac:dyDescent="0.15">
      <c r="A4" s="37" t="s">
        <v>4</v>
      </c>
      <c r="B4" s="25" t="str">
        <f>Pools!C20</f>
        <v>EP Convention Center Ct. 3</v>
      </c>
    </row>
    <row r="5" spans="1:13" s="25" customFormat="1" ht="14" x14ac:dyDescent="0.15">
      <c r="A5" s="37" t="s">
        <v>5</v>
      </c>
      <c r="B5" s="25" t="str">
        <f>Pools!A10</f>
        <v>Division I</v>
      </c>
    </row>
    <row r="7" spans="1:13" s="7" customFormat="1" ht="14" x14ac:dyDescent="0.15">
      <c r="A7" s="363" t="s">
        <v>103</v>
      </c>
      <c r="B7" s="363"/>
      <c r="C7" s="363"/>
      <c r="D7" s="363"/>
      <c r="E7" s="363"/>
      <c r="F7" s="363"/>
      <c r="G7" s="363"/>
      <c r="H7" s="363"/>
      <c r="I7" s="38"/>
      <c r="J7" s="38"/>
      <c r="K7" s="38"/>
      <c r="L7" s="38"/>
      <c r="M7" s="38"/>
    </row>
    <row r="9" spans="1:13" x14ac:dyDescent="0.15">
      <c r="A9" s="11" t="s">
        <v>22</v>
      </c>
      <c r="B9" s="26" t="s">
        <v>106</v>
      </c>
      <c r="D9" s="11"/>
      <c r="E9" s="11"/>
      <c r="F9" s="11"/>
      <c r="G9" s="11"/>
    </row>
    <row r="10" spans="1:13" x14ac:dyDescent="0.15">
      <c r="A10" s="11" t="s">
        <v>23</v>
      </c>
      <c r="B10" s="13">
        <v>3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39" t="str">
        <f>A13</f>
        <v>NM Cactus 18 NTL</v>
      </c>
      <c r="C12" s="361"/>
      <c r="D12" s="339" t="str">
        <f>A16</f>
        <v>Wolf Pack 14 Black</v>
      </c>
      <c r="E12" s="340"/>
      <c r="F12" s="339" t="str">
        <f>A19</f>
        <v>ARVC 17N2 Adidas</v>
      </c>
      <c r="G12" s="340"/>
      <c r="H12" s="364" t="str">
        <f>A22</f>
        <v>Outlaw Aces 18</v>
      </c>
      <c r="I12" s="340"/>
      <c r="J12" s="3" t="s">
        <v>7</v>
      </c>
      <c r="K12" s="339" t="s">
        <v>8</v>
      </c>
      <c r="L12" s="340"/>
    </row>
    <row r="13" spans="1:13" s="40" customFormat="1" ht="24" customHeight="1" x14ac:dyDescent="0.2">
      <c r="A13" s="352" t="str">
        <f>Pools!C22</f>
        <v>NM Cactus 18 NTL</v>
      </c>
      <c r="B13" s="355"/>
      <c r="C13" s="356"/>
      <c r="D13" s="39"/>
      <c r="E13" s="39"/>
      <c r="F13" s="39"/>
      <c r="G13" s="39"/>
      <c r="H13" s="39"/>
      <c r="I13" s="39"/>
      <c r="J13" s="352">
        <v>1</v>
      </c>
      <c r="K13" s="346"/>
      <c r="L13" s="347"/>
    </row>
    <row r="14" spans="1:13" s="40" customFormat="1" ht="24" customHeight="1" x14ac:dyDescent="0.2">
      <c r="A14" s="353"/>
      <c r="B14" s="357"/>
      <c r="C14" s="358"/>
      <c r="D14" s="39"/>
      <c r="E14" s="39"/>
      <c r="F14" s="39"/>
      <c r="G14" s="39"/>
      <c r="H14" s="39"/>
      <c r="I14" s="39"/>
      <c r="J14" s="353"/>
      <c r="K14" s="348"/>
      <c r="L14" s="349"/>
    </row>
    <row r="15" spans="1:13" s="40" customFormat="1" ht="24" customHeight="1" x14ac:dyDescent="0.2">
      <c r="A15" s="354"/>
      <c r="B15" s="359"/>
      <c r="C15" s="360"/>
      <c r="D15" s="39"/>
      <c r="E15" s="39"/>
      <c r="F15" s="39"/>
      <c r="G15" s="39"/>
      <c r="H15" s="39"/>
      <c r="I15" s="39"/>
      <c r="J15" s="354"/>
      <c r="K15" s="350"/>
      <c r="L15" s="351"/>
    </row>
    <row r="16" spans="1:13" s="40" customFormat="1" ht="24" customHeight="1" x14ac:dyDescent="0.2">
      <c r="A16" s="352" t="str">
        <f>Pools!C23</f>
        <v>Wolf Pack 14 Black</v>
      </c>
      <c r="B16" s="41" t="str">
        <f>IF(E13&gt;0,E13," ")</f>
        <v xml:space="preserve"> </v>
      </c>
      <c r="C16" s="41" t="str">
        <f>IF(D13&gt;0,D13," ")</f>
        <v xml:space="preserve"> </v>
      </c>
      <c r="D16" s="355"/>
      <c r="E16" s="356"/>
      <c r="F16" s="39"/>
      <c r="G16" s="39"/>
      <c r="H16" s="39"/>
      <c r="I16" s="39"/>
      <c r="J16" s="352">
        <v>2</v>
      </c>
      <c r="K16" s="346"/>
      <c r="L16" s="347"/>
    </row>
    <row r="17" spans="1:13" s="40" customFormat="1" ht="24" customHeight="1" x14ac:dyDescent="0.2">
      <c r="A17" s="353"/>
      <c r="B17" s="41" t="str">
        <f>IF(E14&gt;0,E14," ")</f>
        <v xml:space="preserve"> </v>
      </c>
      <c r="C17" s="41" t="str">
        <f>IF(D14&gt;0,D14," ")</f>
        <v xml:space="preserve"> </v>
      </c>
      <c r="D17" s="357"/>
      <c r="E17" s="358"/>
      <c r="F17" s="39"/>
      <c r="G17" s="39"/>
      <c r="H17" s="39"/>
      <c r="I17" s="39"/>
      <c r="J17" s="353"/>
      <c r="K17" s="348"/>
      <c r="L17" s="349"/>
    </row>
    <row r="18" spans="1:13" s="40" customFormat="1" ht="24" customHeight="1" x14ac:dyDescent="0.2">
      <c r="A18" s="354"/>
      <c r="B18" s="41" t="str">
        <f>IF(E15&gt;0,E15," ")</f>
        <v xml:space="preserve"> </v>
      </c>
      <c r="C18" s="41" t="str">
        <f>IF(D15&gt;0,D15," ")</f>
        <v xml:space="preserve"> </v>
      </c>
      <c r="D18" s="359"/>
      <c r="E18" s="360"/>
      <c r="F18" s="39"/>
      <c r="G18" s="39"/>
      <c r="H18" s="39"/>
      <c r="I18" s="39"/>
      <c r="J18" s="354"/>
      <c r="K18" s="350"/>
      <c r="L18" s="351"/>
    </row>
    <row r="19" spans="1:13" s="40" customFormat="1" ht="24" customHeight="1" x14ac:dyDescent="0.2">
      <c r="A19" s="352" t="str">
        <f>Pools!C24</f>
        <v>ARVC 17N2 Adidas</v>
      </c>
      <c r="B19" s="41" t="str">
        <f>IF(G13&gt;0,G13," ")</f>
        <v xml:space="preserve"> </v>
      </c>
      <c r="C19" s="41" t="str">
        <f>IF(F13&gt;0,F13," ")</f>
        <v xml:space="preserve"> </v>
      </c>
      <c r="D19" s="41" t="str">
        <f>IF(G16&gt;0,G16," ")</f>
        <v xml:space="preserve"> </v>
      </c>
      <c r="E19" s="41" t="str">
        <f>IF(F16&gt;0,F16," ")</f>
        <v xml:space="preserve"> </v>
      </c>
      <c r="F19" s="42"/>
      <c r="G19" s="42"/>
      <c r="H19" s="39"/>
      <c r="I19" s="39"/>
      <c r="J19" s="352">
        <v>3</v>
      </c>
      <c r="K19" s="346"/>
      <c r="L19" s="347"/>
    </row>
    <row r="20" spans="1:13" s="40" customFormat="1" ht="24" customHeight="1" x14ac:dyDescent="0.2">
      <c r="A20" s="353"/>
      <c r="B20" s="41" t="str">
        <f>IF(G14&gt;0,G14," ")</f>
        <v xml:space="preserve"> </v>
      </c>
      <c r="C20" s="41" t="str">
        <f>IF(F14&gt;0,F14," ")</f>
        <v xml:space="preserve"> </v>
      </c>
      <c r="D20" s="41" t="str">
        <f>IF(G17&gt;0,G17," ")</f>
        <v xml:space="preserve"> </v>
      </c>
      <c r="E20" s="41" t="str">
        <f>IF(F17&gt;0,F17," ")</f>
        <v xml:space="preserve"> </v>
      </c>
      <c r="F20" s="42"/>
      <c r="G20" s="42"/>
      <c r="H20" s="39"/>
      <c r="I20" s="39"/>
      <c r="J20" s="353"/>
      <c r="K20" s="348"/>
      <c r="L20" s="349"/>
    </row>
    <row r="21" spans="1:13" s="40" customFormat="1" ht="24" customHeight="1" x14ac:dyDescent="0.2">
      <c r="A21" s="354"/>
      <c r="B21" s="41" t="str">
        <f>IF(G15&gt;0,G15," ")</f>
        <v xml:space="preserve"> </v>
      </c>
      <c r="C21" s="41" t="str">
        <f>IF(F15&gt;0,F15," ")</f>
        <v xml:space="preserve"> </v>
      </c>
      <c r="D21" s="41" t="str">
        <f>IF(G18&gt;0,G18," ")</f>
        <v xml:space="preserve"> </v>
      </c>
      <c r="E21" s="41" t="str">
        <f>IF(F18&gt;0,F18," ")</f>
        <v xml:space="preserve"> </v>
      </c>
      <c r="F21" s="42"/>
      <c r="G21" s="42"/>
      <c r="H21" s="39"/>
      <c r="I21" s="39"/>
      <c r="J21" s="354"/>
      <c r="K21" s="350"/>
      <c r="L21" s="351"/>
    </row>
    <row r="22" spans="1:13" s="40" customFormat="1" ht="24" customHeight="1" x14ac:dyDescent="0.2">
      <c r="A22" s="352" t="str">
        <f>Pools!C25</f>
        <v>Outlaw Aces 18</v>
      </c>
      <c r="B22" s="41" t="str">
        <f>IF(I13&gt;0,I13," ")</f>
        <v xml:space="preserve"> </v>
      </c>
      <c r="C22" s="41" t="str">
        <f>IF(H13&gt;0,H13," ")</f>
        <v xml:space="preserve"> </v>
      </c>
      <c r="D22" s="41" t="str">
        <f>IF(I16&gt;0,I16," ")</f>
        <v xml:space="preserve"> </v>
      </c>
      <c r="E22" s="41" t="str">
        <f>IF(H16&gt;0,H16," ")</f>
        <v xml:space="preserve"> </v>
      </c>
      <c r="F22" s="41" t="str">
        <f>IF(I19&gt;0,I19," ")</f>
        <v xml:space="preserve"> </v>
      </c>
      <c r="G22" s="41" t="str">
        <f>IF(H19&gt;0,H19," ")</f>
        <v xml:space="preserve"> </v>
      </c>
      <c r="H22" s="355"/>
      <c r="I22" s="356"/>
      <c r="J22" s="352">
        <v>4</v>
      </c>
      <c r="K22" s="346"/>
      <c r="L22" s="347"/>
    </row>
    <row r="23" spans="1:13" s="40" customFormat="1" ht="24" customHeight="1" x14ac:dyDescent="0.2">
      <c r="A23" s="353"/>
      <c r="B23" s="41" t="str">
        <f>IF(I14&gt;0,I14," ")</f>
        <v xml:space="preserve"> </v>
      </c>
      <c r="C23" s="41" t="str">
        <f>IF(H14&gt;0,H14," ")</f>
        <v xml:space="preserve"> </v>
      </c>
      <c r="D23" s="41" t="str">
        <f>IF(I17&gt;0,I17," ")</f>
        <v xml:space="preserve"> </v>
      </c>
      <c r="E23" s="41" t="str">
        <f>IF(H17&gt;0,H17," ")</f>
        <v xml:space="preserve"> </v>
      </c>
      <c r="F23" s="41" t="str">
        <f>IF(I20&gt;0,I20," ")</f>
        <v xml:space="preserve"> </v>
      </c>
      <c r="G23" s="41" t="str">
        <f>IF(H20&gt;0,H20," ")</f>
        <v xml:space="preserve"> </v>
      </c>
      <c r="H23" s="357"/>
      <c r="I23" s="358"/>
      <c r="J23" s="353"/>
      <c r="K23" s="348"/>
      <c r="L23" s="349"/>
    </row>
    <row r="24" spans="1:13" s="40" customFormat="1" ht="24" customHeight="1" x14ac:dyDescent="0.2">
      <c r="A24" s="354"/>
      <c r="B24" s="41" t="str">
        <f>IF(I15&gt;0,I15," ")</f>
        <v xml:space="preserve"> </v>
      </c>
      <c r="C24" s="41" t="str">
        <f>IF(H15&gt;0,H15," ")</f>
        <v xml:space="preserve"> </v>
      </c>
      <c r="D24" s="41" t="str">
        <f>IF(I18&gt;0,I18," ")</f>
        <v xml:space="preserve"> </v>
      </c>
      <c r="E24" s="41" t="str">
        <f>IF(H18&gt;0,H18," ")</f>
        <v xml:space="preserve"> </v>
      </c>
      <c r="F24" s="41" t="str">
        <f>IF(I21&gt;0,I21," ")</f>
        <v xml:space="preserve"> </v>
      </c>
      <c r="G24" s="41" t="str">
        <f>IF(H21&gt;0,H21," ")</f>
        <v xml:space="preserve"> </v>
      </c>
      <c r="H24" s="359"/>
      <c r="I24" s="360"/>
      <c r="J24" s="354"/>
      <c r="K24" s="350"/>
      <c r="L24" s="351"/>
    </row>
    <row r="25" spans="1:13" s="40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62" t="s">
        <v>9</v>
      </c>
      <c r="C26" s="362"/>
      <c r="D26" s="362"/>
      <c r="E26" s="35"/>
      <c r="F26" s="362" t="s">
        <v>10</v>
      </c>
      <c r="G26" s="362"/>
      <c r="H26" s="362"/>
      <c r="I26" s="362" t="s">
        <v>11</v>
      </c>
      <c r="J26" s="362"/>
    </row>
    <row r="27" spans="1:13" x14ac:dyDescent="0.15">
      <c r="A27" s="1"/>
      <c r="B27" s="339" t="s">
        <v>12</v>
      </c>
      <c r="C27" s="361"/>
      <c r="D27" s="361" t="s">
        <v>13</v>
      </c>
      <c r="E27" s="361"/>
      <c r="F27" s="361" t="s">
        <v>12</v>
      </c>
      <c r="G27" s="361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NM Cactus 18 NTL</v>
      </c>
      <c r="B28" s="343"/>
      <c r="C28" s="344"/>
      <c r="D28" s="343"/>
      <c r="E28" s="344"/>
      <c r="F28" s="343"/>
      <c r="G28" s="344"/>
      <c r="H28" s="43"/>
      <c r="I28" s="44">
        <f>D13+D14+D15+F13+F14+F15+H13+H14+H15</f>
        <v>0</v>
      </c>
      <c r="J28" s="44">
        <f>E13+E14+E15+G13+G14+G15+I13+I14+I15</f>
        <v>0</v>
      </c>
      <c r="K28" s="44">
        <f>I28-J28</f>
        <v>0</v>
      </c>
    </row>
    <row r="29" spans="1:13" ht="24" customHeight="1" x14ac:dyDescent="0.15">
      <c r="A29" s="2" t="str">
        <f>A16</f>
        <v>Wolf Pack 14 Black</v>
      </c>
      <c r="B29" s="343"/>
      <c r="C29" s="344"/>
      <c r="D29" s="343"/>
      <c r="E29" s="344"/>
      <c r="F29" s="343"/>
      <c r="G29" s="344"/>
      <c r="H29" s="43"/>
      <c r="I29" s="44" t="e">
        <f>B16+B17+B18+F16+F17+F18+H16+H17+H18</f>
        <v>#VALUE!</v>
      </c>
      <c r="J29" s="44" t="e">
        <f>C16+C17+C18+G16+G17+G18+I16+I17+I18</f>
        <v>#VALUE!</v>
      </c>
      <c r="K29" s="44" t="e">
        <f>I29-J29</f>
        <v>#VALUE!</v>
      </c>
    </row>
    <row r="30" spans="1:13" ht="24" customHeight="1" x14ac:dyDescent="0.15">
      <c r="A30" s="2" t="str">
        <f>A19</f>
        <v>ARVC 17N2 Adidas</v>
      </c>
      <c r="B30" s="343"/>
      <c r="C30" s="344"/>
      <c r="D30" s="343"/>
      <c r="E30" s="344"/>
      <c r="F30" s="343"/>
      <c r="G30" s="344"/>
      <c r="H30" s="43"/>
      <c r="I30" s="44" t="e">
        <f>B19+B20+B21+D19+D20+D21+H19+H20+H21</f>
        <v>#VALUE!</v>
      </c>
      <c r="J30" s="44" t="e">
        <f>C19+C20+C21+E19+E20+E21+I19+I20+I21</f>
        <v>#VALUE!</v>
      </c>
      <c r="K30" s="44" t="e">
        <f>I30-J30</f>
        <v>#VALUE!</v>
      </c>
    </row>
    <row r="31" spans="1:13" ht="24" customHeight="1" x14ac:dyDescent="0.15">
      <c r="A31" s="2" t="str">
        <f>A22</f>
        <v>Outlaw Aces 18</v>
      </c>
      <c r="B31" s="343"/>
      <c r="C31" s="344"/>
      <c r="D31" s="343"/>
      <c r="E31" s="344"/>
      <c r="F31" s="343"/>
      <c r="G31" s="344"/>
      <c r="H31" s="43"/>
      <c r="I31" s="44" t="e">
        <f>B22+B23+B24+D22+D23+D24+F22+F23+F24</f>
        <v>#VALUE!</v>
      </c>
      <c r="J31" s="44" t="e">
        <f>C22+C23+C24+E22+E23+E24+G22+G23+G24</f>
        <v>#VALUE!</v>
      </c>
      <c r="K31" s="44" t="e">
        <f>I31-J31</f>
        <v>#VALUE!</v>
      </c>
    </row>
    <row r="32" spans="1:13" x14ac:dyDescent="0.15">
      <c r="A32" s="8"/>
      <c r="B32" s="345">
        <f>SUM(B28:C31)</f>
        <v>0</v>
      </c>
      <c r="C32" s="345"/>
      <c r="D32" s="345">
        <f>SUM(D28:E31)</f>
        <v>0</v>
      </c>
      <c r="E32" s="345"/>
      <c r="F32" s="345">
        <f>SUM(F28:G31)</f>
        <v>0</v>
      </c>
      <c r="G32" s="345"/>
      <c r="H32" s="45">
        <f>SUM(H28:H31)</f>
        <v>0</v>
      </c>
      <c r="I32" s="45" t="e">
        <f>SUM(I28:I31)</f>
        <v>#VALUE!</v>
      </c>
      <c r="J32" s="45" t="e">
        <f>SUM(J28:J31)</f>
        <v>#VALUE!</v>
      </c>
      <c r="K32" s="45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39" t="s">
        <v>17</v>
      </c>
      <c r="C34" s="340"/>
      <c r="D34" s="339" t="s">
        <v>17</v>
      </c>
      <c r="E34" s="340"/>
      <c r="F34" s="341" t="s">
        <v>18</v>
      </c>
      <c r="G34" s="341"/>
      <c r="I34" s="342" t="s">
        <v>104</v>
      </c>
      <c r="J34" s="342"/>
      <c r="K34" s="342"/>
      <c r="L34" s="342"/>
    </row>
    <row r="35" spans="1:12" ht="18" customHeight="1" x14ac:dyDescent="0.15">
      <c r="A35" s="3" t="s">
        <v>19</v>
      </c>
      <c r="B35" s="339" t="str">
        <f>A28</f>
        <v>NM Cactus 18 NTL</v>
      </c>
      <c r="C35" s="340"/>
      <c r="D35" s="339" t="str">
        <f>A30</f>
        <v>ARVC 17N2 Adidas</v>
      </c>
      <c r="E35" s="340"/>
      <c r="F35" s="341" t="str">
        <f>A16</f>
        <v>Wolf Pack 14 Black</v>
      </c>
      <c r="G35" s="341"/>
      <c r="I35" s="342" t="s">
        <v>145</v>
      </c>
      <c r="J35" s="342"/>
      <c r="K35" s="342"/>
      <c r="L35" s="342"/>
    </row>
    <row r="36" spans="1:12" ht="18" customHeight="1" x14ac:dyDescent="0.15">
      <c r="A36" s="3" t="s">
        <v>20</v>
      </c>
      <c r="B36" s="339" t="str">
        <f>A16</f>
        <v>Wolf Pack 14 Black</v>
      </c>
      <c r="C36" s="340"/>
      <c r="D36" s="339" t="str">
        <f>A22</f>
        <v>Outlaw Aces 18</v>
      </c>
      <c r="E36" s="340"/>
      <c r="F36" s="341" t="str">
        <f>A13</f>
        <v>NM Cactus 18 NTL</v>
      </c>
      <c r="G36" s="341"/>
      <c r="I36" s="18"/>
      <c r="J36" s="18"/>
      <c r="K36" s="18"/>
      <c r="L36" s="18"/>
    </row>
    <row r="37" spans="1:12" ht="18" customHeight="1" x14ac:dyDescent="0.15">
      <c r="A37" s="3" t="s">
        <v>21</v>
      </c>
      <c r="B37" s="339" t="str">
        <f>A28</f>
        <v>NM Cactus 18 NTL</v>
      </c>
      <c r="C37" s="340"/>
      <c r="D37" s="339" t="str">
        <f>A31</f>
        <v>Outlaw Aces 18</v>
      </c>
      <c r="E37" s="340"/>
      <c r="F37" s="341" t="str">
        <f>A30</f>
        <v>ARVC 17N2 Adidas</v>
      </c>
      <c r="G37" s="341"/>
      <c r="I37" s="342" t="s">
        <v>105</v>
      </c>
      <c r="J37" s="342"/>
      <c r="K37" s="342"/>
      <c r="L37" s="342"/>
    </row>
    <row r="38" spans="1:12" ht="18" customHeight="1" x14ac:dyDescent="0.15">
      <c r="A38" s="3" t="s">
        <v>24</v>
      </c>
      <c r="B38" s="339" t="str">
        <f>A29</f>
        <v>Wolf Pack 14 Black</v>
      </c>
      <c r="C38" s="340"/>
      <c r="D38" s="339" t="str">
        <f>A30</f>
        <v>ARVC 17N2 Adidas</v>
      </c>
      <c r="E38" s="340"/>
      <c r="F38" s="341" t="str">
        <f>A28</f>
        <v>NM Cactus 18 NTL</v>
      </c>
      <c r="G38" s="341"/>
      <c r="I38" s="342" t="s">
        <v>146</v>
      </c>
      <c r="J38" s="342"/>
      <c r="K38" s="342"/>
      <c r="L38" s="342"/>
    </row>
    <row r="39" spans="1:12" ht="18" customHeight="1" x14ac:dyDescent="0.15">
      <c r="A39" s="3" t="s">
        <v>25</v>
      </c>
      <c r="B39" s="339" t="str">
        <f>A30</f>
        <v>ARVC 17N2 Adidas</v>
      </c>
      <c r="C39" s="340"/>
      <c r="D39" s="339" t="str">
        <f>A31</f>
        <v>Outlaw Aces 18</v>
      </c>
      <c r="E39" s="340"/>
      <c r="F39" s="341" t="str">
        <f>A16</f>
        <v>Wolf Pack 14 Black</v>
      </c>
      <c r="G39" s="341"/>
    </row>
    <row r="40" spans="1:12" ht="18" customHeight="1" x14ac:dyDescent="0.15">
      <c r="A40" s="3" t="s">
        <v>26</v>
      </c>
      <c r="B40" s="339" t="str">
        <f>A13</f>
        <v>NM Cactus 18 NTL</v>
      </c>
      <c r="C40" s="340"/>
      <c r="D40" s="339" t="str">
        <f>A29</f>
        <v>Wolf Pack 14 Black</v>
      </c>
      <c r="E40" s="340"/>
      <c r="F40" s="341" t="str">
        <f>A22</f>
        <v>Outlaw Aces 18</v>
      </c>
      <c r="G40" s="341"/>
    </row>
    <row r="41" spans="1:12" ht="18" customHeight="1" x14ac:dyDescent="0.15">
      <c r="H41" s="8"/>
      <c r="I41" s="8"/>
    </row>
    <row r="42" spans="1:12" ht="18" customHeight="1" x14ac:dyDescent="0.15">
      <c r="A42" s="337"/>
      <c r="B42" s="337"/>
      <c r="C42" s="337"/>
      <c r="D42" s="337"/>
      <c r="E42" s="337"/>
      <c r="F42" s="337"/>
      <c r="G42" s="337"/>
      <c r="H42" s="337"/>
      <c r="I42" s="12"/>
    </row>
    <row r="43" spans="1:12" ht="18" customHeight="1" x14ac:dyDescent="0.2">
      <c r="A43" s="338" t="s">
        <v>187</v>
      </c>
      <c r="B43" s="338"/>
      <c r="C43" s="338"/>
      <c r="D43" s="338"/>
      <c r="E43" s="338"/>
      <c r="F43" s="338"/>
      <c r="G43" s="338"/>
      <c r="H43" s="338"/>
      <c r="I43" s="27"/>
    </row>
    <row r="44" spans="1:12" ht="18" customHeight="1" x14ac:dyDescent="0.15"/>
    <row r="45" spans="1:12" ht="18" customHeight="1" x14ac:dyDescent="0.15"/>
  </sheetData>
  <mergeCells count="71">
    <mergeCell ref="A42:H42"/>
    <mergeCell ref="A43:H43"/>
    <mergeCell ref="B39:C39"/>
    <mergeCell ref="D39:E39"/>
    <mergeCell ref="F39:G39"/>
    <mergeCell ref="B40:C40"/>
    <mergeCell ref="D40:E40"/>
    <mergeCell ref="F40:G40"/>
    <mergeCell ref="I37:L37"/>
    <mergeCell ref="B38:C38"/>
    <mergeCell ref="D38:E38"/>
    <mergeCell ref="F38:G38"/>
    <mergeCell ref="I38:L38"/>
    <mergeCell ref="B36:C36"/>
    <mergeCell ref="D36:E36"/>
    <mergeCell ref="F36:G36"/>
    <mergeCell ref="B37:C37"/>
    <mergeCell ref="D37:E37"/>
    <mergeCell ref="F37:G37"/>
    <mergeCell ref="B35:C35"/>
    <mergeCell ref="D35:E35"/>
    <mergeCell ref="F35:G35"/>
    <mergeCell ref="I35:L35"/>
    <mergeCell ref="B29:C29"/>
    <mergeCell ref="D29:E29"/>
    <mergeCell ref="F29:G29"/>
    <mergeCell ref="B34:C34"/>
    <mergeCell ref="D34:E34"/>
    <mergeCell ref="F34:G34"/>
    <mergeCell ref="B31:C31"/>
    <mergeCell ref="I34:L34"/>
    <mergeCell ref="D32:E32"/>
    <mergeCell ref="F32:G32"/>
    <mergeCell ref="D30:E30"/>
    <mergeCell ref="B13:C15"/>
    <mergeCell ref="K16:L18"/>
    <mergeCell ref="J19:J21"/>
    <mergeCell ref="K19:L21"/>
    <mergeCell ref="F30:G30"/>
    <mergeCell ref="B26:D26"/>
    <mergeCell ref="B28:C28"/>
    <mergeCell ref="D28:E28"/>
    <mergeCell ref="J13:J15"/>
    <mergeCell ref="K13:L15"/>
    <mergeCell ref="B30:C30"/>
    <mergeCell ref="F26:H26"/>
    <mergeCell ref="F28:G28"/>
    <mergeCell ref="B27:C27"/>
    <mergeCell ref="D27:E27"/>
    <mergeCell ref="F27:G27"/>
    <mergeCell ref="K22:L24"/>
    <mergeCell ref="A19:A21"/>
    <mergeCell ref="A16:A18"/>
    <mergeCell ref="J16:J18"/>
    <mergeCell ref="D16:E18"/>
    <mergeCell ref="I26:J26"/>
    <mergeCell ref="B32:C32"/>
    <mergeCell ref="D31:E31"/>
    <mergeCell ref="F31:G31"/>
    <mergeCell ref="A1:M1"/>
    <mergeCell ref="A2:M2"/>
    <mergeCell ref="A7:H7"/>
    <mergeCell ref="H12:I12"/>
    <mergeCell ref="K12:L12"/>
    <mergeCell ref="B12:C12"/>
    <mergeCell ref="D12:E12"/>
    <mergeCell ref="F12:G12"/>
    <mergeCell ref="A13:A15"/>
    <mergeCell ref="A22:A24"/>
    <mergeCell ref="H22:I24"/>
    <mergeCell ref="J22:J24"/>
  </mergeCells>
  <printOptions horizontalCentered="1" verticalCentered="1"/>
  <pageMargins left="0.2" right="0.23" top="0.17" bottom="0.2" header="0.17" footer="0.2"/>
  <pageSetup scale="64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  <pageSetUpPr fitToPage="1"/>
  </sheetPr>
  <dimension ref="A1:M45"/>
  <sheetViews>
    <sheetView workbookViewId="0">
      <selection sqref="A1:M1"/>
    </sheetView>
  </sheetViews>
  <sheetFormatPr baseColWidth="10" defaultColWidth="8.83203125" defaultRowHeight="13" x14ac:dyDescent="0.15"/>
  <cols>
    <col min="1" max="1" width="38.6640625" bestFit="1" customWidth="1"/>
    <col min="2" max="9" width="15.6640625" customWidth="1"/>
    <col min="10" max="10" width="22.6640625" customWidth="1"/>
  </cols>
  <sheetData>
    <row r="1" spans="1:13" ht="18" x14ac:dyDescent="0.2">
      <c r="A1" s="332" t="str">
        <f>Pools!A1</f>
        <v>El Paso Bid Qualifier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</row>
    <row r="2" spans="1:13" ht="18" x14ac:dyDescent="0.2">
      <c r="A2" s="333" t="str">
        <f>Pools!A2</f>
        <v>2/8/20 - 2/9/20</v>
      </c>
      <c r="B2" s="333"/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</row>
    <row r="3" spans="1:13" ht="14" x14ac:dyDescent="0.15">
      <c r="A3" s="29"/>
      <c r="B3" s="31" t="str">
        <f>Pools!D19</f>
        <v>PM Pool - 2:30pm Start</v>
      </c>
      <c r="C3" s="36"/>
      <c r="D3" s="29"/>
      <c r="E3" s="29"/>
      <c r="F3" s="29"/>
      <c r="G3" s="29"/>
    </row>
    <row r="4" spans="1:13" s="25" customFormat="1" ht="14" x14ac:dyDescent="0.15">
      <c r="A4" s="37" t="s">
        <v>4</v>
      </c>
      <c r="B4" s="25" t="str">
        <f>Pools!D20</f>
        <v>UTEP Memorial Ct. 17</v>
      </c>
    </row>
    <row r="5" spans="1:13" s="25" customFormat="1" ht="14" x14ac:dyDescent="0.15">
      <c r="A5" s="37" t="s">
        <v>5</v>
      </c>
      <c r="B5" s="25" t="str">
        <f>Pools!A10</f>
        <v>Division I</v>
      </c>
    </row>
    <row r="7" spans="1:13" s="7" customFormat="1" ht="14" x14ac:dyDescent="0.15">
      <c r="A7" s="363" t="s">
        <v>103</v>
      </c>
      <c r="B7" s="363"/>
      <c r="C7" s="363"/>
      <c r="D7" s="363"/>
      <c r="E7" s="363"/>
      <c r="F7" s="363"/>
      <c r="G7" s="363"/>
      <c r="H7" s="363"/>
      <c r="I7" s="38"/>
      <c r="J7" s="38"/>
      <c r="K7" s="38"/>
      <c r="L7" s="38"/>
      <c r="M7" s="38"/>
    </row>
    <row r="9" spans="1:13" x14ac:dyDescent="0.15">
      <c r="A9" s="11" t="s">
        <v>22</v>
      </c>
      <c r="B9" s="26" t="s">
        <v>107</v>
      </c>
      <c r="D9" s="11"/>
      <c r="E9" s="11"/>
      <c r="F9" s="11"/>
      <c r="G9" s="11"/>
    </row>
    <row r="10" spans="1:13" x14ac:dyDescent="0.15">
      <c r="A10" s="11" t="s">
        <v>23</v>
      </c>
      <c r="B10" s="13">
        <v>17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39" t="str">
        <f>A13</f>
        <v>EP Diggers 18 Lutich</v>
      </c>
      <c r="C12" s="361"/>
      <c r="D12" s="339" t="str">
        <f>A16</f>
        <v>EP Sol 18</v>
      </c>
      <c r="E12" s="340"/>
      <c r="F12" s="339" t="str">
        <f>A19</f>
        <v>TX MVP Khaos 17</v>
      </c>
      <c r="G12" s="340"/>
      <c r="H12" s="364" t="str">
        <f>A22</f>
        <v>915 United 15 Gil/Meg</v>
      </c>
      <c r="I12" s="340"/>
      <c r="J12" s="3" t="s">
        <v>7</v>
      </c>
      <c r="K12" s="339" t="s">
        <v>8</v>
      </c>
      <c r="L12" s="340"/>
    </row>
    <row r="13" spans="1:13" s="40" customFormat="1" ht="24" customHeight="1" x14ac:dyDescent="0.2">
      <c r="A13" s="352" t="str">
        <f>Pools!D22</f>
        <v>EP Diggers 18 Lutich</v>
      </c>
      <c r="B13" s="355"/>
      <c r="C13" s="356"/>
      <c r="D13" s="39"/>
      <c r="E13" s="39"/>
      <c r="F13" s="39"/>
      <c r="G13" s="39"/>
      <c r="H13" s="39"/>
      <c r="I13" s="39"/>
      <c r="J13" s="352">
        <v>1</v>
      </c>
      <c r="K13" s="346"/>
      <c r="L13" s="347"/>
    </row>
    <row r="14" spans="1:13" s="40" customFormat="1" ht="24" customHeight="1" x14ac:dyDescent="0.2">
      <c r="A14" s="353"/>
      <c r="B14" s="357"/>
      <c r="C14" s="358"/>
      <c r="D14" s="39"/>
      <c r="E14" s="39"/>
      <c r="F14" s="39"/>
      <c r="G14" s="39"/>
      <c r="H14" s="39"/>
      <c r="I14" s="39"/>
      <c r="J14" s="353"/>
      <c r="K14" s="348"/>
      <c r="L14" s="349"/>
    </row>
    <row r="15" spans="1:13" s="40" customFormat="1" ht="24" customHeight="1" x14ac:dyDescent="0.2">
      <c r="A15" s="354"/>
      <c r="B15" s="359"/>
      <c r="C15" s="360"/>
      <c r="D15" s="39"/>
      <c r="E15" s="39"/>
      <c r="F15" s="39"/>
      <c r="G15" s="39"/>
      <c r="H15" s="39"/>
      <c r="I15" s="39"/>
      <c r="J15" s="354"/>
      <c r="K15" s="350"/>
      <c r="L15" s="351"/>
    </row>
    <row r="16" spans="1:13" s="40" customFormat="1" ht="24" customHeight="1" x14ac:dyDescent="0.2">
      <c r="A16" s="352" t="str">
        <f>Pools!D23</f>
        <v>EP Sol 18</v>
      </c>
      <c r="B16" s="41" t="str">
        <f>IF(E13&gt;0,E13," ")</f>
        <v xml:space="preserve"> </v>
      </c>
      <c r="C16" s="41" t="str">
        <f>IF(D13&gt;0,D13," ")</f>
        <v xml:space="preserve"> </v>
      </c>
      <c r="D16" s="355"/>
      <c r="E16" s="356"/>
      <c r="F16" s="39"/>
      <c r="G16" s="39"/>
      <c r="H16" s="39"/>
      <c r="I16" s="39"/>
      <c r="J16" s="352">
        <v>2</v>
      </c>
      <c r="K16" s="346"/>
      <c r="L16" s="347"/>
    </row>
    <row r="17" spans="1:13" s="40" customFormat="1" ht="24" customHeight="1" x14ac:dyDescent="0.2">
      <c r="A17" s="353"/>
      <c r="B17" s="41" t="str">
        <f>IF(E14&gt;0,E14," ")</f>
        <v xml:space="preserve"> </v>
      </c>
      <c r="C17" s="41" t="str">
        <f>IF(D14&gt;0,D14," ")</f>
        <v xml:space="preserve"> </v>
      </c>
      <c r="D17" s="357"/>
      <c r="E17" s="358"/>
      <c r="F17" s="39"/>
      <c r="G17" s="39"/>
      <c r="H17" s="39"/>
      <c r="I17" s="39"/>
      <c r="J17" s="353"/>
      <c r="K17" s="348"/>
      <c r="L17" s="349"/>
    </row>
    <row r="18" spans="1:13" s="40" customFormat="1" ht="24" customHeight="1" x14ac:dyDescent="0.2">
      <c r="A18" s="354"/>
      <c r="B18" s="41" t="str">
        <f>IF(E15&gt;0,E15," ")</f>
        <v xml:space="preserve"> </v>
      </c>
      <c r="C18" s="41" t="str">
        <f>IF(D15&gt;0,D15," ")</f>
        <v xml:space="preserve"> </v>
      </c>
      <c r="D18" s="359"/>
      <c r="E18" s="360"/>
      <c r="F18" s="39"/>
      <c r="G18" s="39"/>
      <c r="H18" s="39"/>
      <c r="I18" s="39"/>
      <c r="J18" s="354"/>
      <c r="K18" s="350"/>
      <c r="L18" s="351"/>
    </row>
    <row r="19" spans="1:13" s="40" customFormat="1" ht="24" customHeight="1" x14ac:dyDescent="0.2">
      <c r="A19" s="352" t="str">
        <f>Pools!D24</f>
        <v>TX MVP Khaos 17</v>
      </c>
      <c r="B19" s="41" t="str">
        <f>IF(G13&gt;0,G13," ")</f>
        <v xml:space="preserve"> </v>
      </c>
      <c r="C19" s="41" t="str">
        <f>IF(F13&gt;0,F13," ")</f>
        <v xml:space="preserve"> </v>
      </c>
      <c r="D19" s="41" t="str">
        <f>IF(G16&gt;0,G16," ")</f>
        <v xml:space="preserve"> </v>
      </c>
      <c r="E19" s="41" t="str">
        <f>IF(F16&gt;0,F16," ")</f>
        <v xml:space="preserve"> </v>
      </c>
      <c r="F19" s="42"/>
      <c r="G19" s="42"/>
      <c r="H19" s="39"/>
      <c r="I19" s="39"/>
      <c r="J19" s="352">
        <v>3</v>
      </c>
      <c r="K19" s="346"/>
      <c r="L19" s="347"/>
    </row>
    <row r="20" spans="1:13" s="40" customFormat="1" ht="24" customHeight="1" x14ac:dyDescent="0.2">
      <c r="A20" s="353"/>
      <c r="B20" s="41" t="str">
        <f>IF(G14&gt;0,G14," ")</f>
        <v xml:space="preserve"> </v>
      </c>
      <c r="C20" s="41" t="str">
        <f>IF(F14&gt;0,F14," ")</f>
        <v xml:space="preserve"> </v>
      </c>
      <c r="D20" s="41" t="str">
        <f>IF(G17&gt;0,G17," ")</f>
        <v xml:space="preserve"> </v>
      </c>
      <c r="E20" s="41" t="str">
        <f>IF(F17&gt;0,F17," ")</f>
        <v xml:space="preserve"> </v>
      </c>
      <c r="F20" s="42"/>
      <c r="G20" s="42"/>
      <c r="H20" s="39"/>
      <c r="I20" s="39"/>
      <c r="J20" s="353"/>
      <c r="K20" s="348"/>
      <c r="L20" s="349"/>
    </row>
    <row r="21" spans="1:13" s="40" customFormat="1" ht="24" customHeight="1" x14ac:dyDescent="0.2">
      <c r="A21" s="354"/>
      <c r="B21" s="41" t="str">
        <f>IF(G15&gt;0,G15," ")</f>
        <v xml:space="preserve"> </v>
      </c>
      <c r="C21" s="41" t="str">
        <f>IF(F15&gt;0,F15," ")</f>
        <v xml:space="preserve"> </v>
      </c>
      <c r="D21" s="41" t="str">
        <f>IF(G18&gt;0,G18," ")</f>
        <v xml:space="preserve"> </v>
      </c>
      <c r="E21" s="41" t="str">
        <f>IF(F18&gt;0,F18," ")</f>
        <v xml:space="preserve"> </v>
      </c>
      <c r="F21" s="42"/>
      <c r="G21" s="42"/>
      <c r="H21" s="39"/>
      <c r="I21" s="39"/>
      <c r="J21" s="354"/>
      <c r="K21" s="350"/>
      <c r="L21" s="351"/>
    </row>
    <row r="22" spans="1:13" s="40" customFormat="1" ht="24" customHeight="1" x14ac:dyDescent="0.2">
      <c r="A22" s="352" t="str">
        <f>Pools!D25</f>
        <v>915 United 15 Gil/Meg</v>
      </c>
      <c r="B22" s="41" t="str">
        <f>IF(I13&gt;0,I13," ")</f>
        <v xml:space="preserve"> </v>
      </c>
      <c r="C22" s="41" t="str">
        <f>IF(H13&gt;0,H13," ")</f>
        <v xml:space="preserve"> </v>
      </c>
      <c r="D22" s="41" t="str">
        <f>IF(I16&gt;0,I16," ")</f>
        <v xml:space="preserve"> </v>
      </c>
      <c r="E22" s="41" t="str">
        <f>IF(H16&gt;0,H16," ")</f>
        <v xml:space="preserve"> </v>
      </c>
      <c r="F22" s="41" t="str">
        <f>IF(I19&gt;0,I19," ")</f>
        <v xml:space="preserve"> </v>
      </c>
      <c r="G22" s="41" t="str">
        <f>IF(H19&gt;0,H19," ")</f>
        <v xml:space="preserve"> </v>
      </c>
      <c r="H22" s="355"/>
      <c r="I22" s="356"/>
      <c r="J22" s="352">
        <v>4</v>
      </c>
      <c r="K22" s="346"/>
      <c r="L22" s="347"/>
    </row>
    <row r="23" spans="1:13" s="40" customFormat="1" ht="24" customHeight="1" x14ac:dyDescent="0.2">
      <c r="A23" s="353"/>
      <c r="B23" s="41" t="str">
        <f>IF(I14&gt;0,I14," ")</f>
        <v xml:space="preserve"> </v>
      </c>
      <c r="C23" s="41" t="str">
        <f>IF(H14&gt;0,H14," ")</f>
        <v xml:space="preserve"> </v>
      </c>
      <c r="D23" s="41" t="str">
        <f>IF(I17&gt;0,I17," ")</f>
        <v xml:space="preserve"> </v>
      </c>
      <c r="E23" s="41" t="str">
        <f>IF(H17&gt;0,H17," ")</f>
        <v xml:space="preserve"> </v>
      </c>
      <c r="F23" s="41" t="str">
        <f>IF(I20&gt;0,I20," ")</f>
        <v xml:space="preserve"> </v>
      </c>
      <c r="G23" s="41" t="str">
        <f>IF(H20&gt;0,H20," ")</f>
        <v xml:space="preserve"> </v>
      </c>
      <c r="H23" s="357"/>
      <c r="I23" s="358"/>
      <c r="J23" s="353"/>
      <c r="K23" s="348"/>
      <c r="L23" s="349"/>
    </row>
    <row r="24" spans="1:13" s="40" customFormat="1" ht="24" customHeight="1" x14ac:dyDescent="0.2">
      <c r="A24" s="354"/>
      <c r="B24" s="41" t="str">
        <f>IF(I15&gt;0,I15," ")</f>
        <v xml:space="preserve"> </v>
      </c>
      <c r="C24" s="41" t="str">
        <f>IF(H15&gt;0,H15," ")</f>
        <v xml:space="preserve"> </v>
      </c>
      <c r="D24" s="41" t="str">
        <f>IF(I18&gt;0,I18," ")</f>
        <v xml:space="preserve"> </v>
      </c>
      <c r="E24" s="41" t="str">
        <f>IF(H18&gt;0,H18," ")</f>
        <v xml:space="preserve"> </v>
      </c>
      <c r="F24" s="41" t="str">
        <f>IF(I21&gt;0,I21," ")</f>
        <v xml:space="preserve"> </v>
      </c>
      <c r="G24" s="41" t="str">
        <f>IF(H21&gt;0,H21," ")</f>
        <v xml:space="preserve"> </v>
      </c>
      <c r="H24" s="359"/>
      <c r="I24" s="360"/>
      <c r="J24" s="354"/>
      <c r="K24" s="350"/>
      <c r="L24" s="351"/>
    </row>
    <row r="25" spans="1:13" s="40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62" t="s">
        <v>9</v>
      </c>
      <c r="C26" s="362"/>
      <c r="D26" s="362"/>
      <c r="E26" s="35"/>
      <c r="F26" s="362" t="s">
        <v>10</v>
      </c>
      <c r="G26" s="362"/>
      <c r="H26" s="362"/>
      <c r="I26" s="362" t="s">
        <v>11</v>
      </c>
      <c r="J26" s="362"/>
    </row>
    <row r="27" spans="1:13" x14ac:dyDescent="0.15">
      <c r="A27" s="1"/>
      <c r="B27" s="339" t="s">
        <v>12</v>
      </c>
      <c r="C27" s="361"/>
      <c r="D27" s="361" t="s">
        <v>13</v>
      </c>
      <c r="E27" s="361"/>
      <c r="F27" s="361" t="s">
        <v>12</v>
      </c>
      <c r="G27" s="361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EP Diggers 18 Lutich</v>
      </c>
      <c r="B28" s="343"/>
      <c r="C28" s="344"/>
      <c r="D28" s="343"/>
      <c r="E28" s="344"/>
      <c r="F28" s="343"/>
      <c r="G28" s="344"/>
      <c r="H28" s="43"/>
      <c r="I28" s="44">
        <f>D13+D14+D15+F13+F14+F15+H13+H14+H15</f>
        <v>0</v>
      </c>
      <c r="J28" s="44">
        <f>E13+E14+E15+G13+G14+G15+I13+I14+I15</f>
        <v>0</v>
      </c>
      <c r="K28" s="44">
        <f>I28-J28</f>
        <v>0</v>
      </c>
    </row>
    <row r="29" spans="1:13" ht="24" customHeight="1" x14ac:dyDescent="0.15">
      <c r="A29" s="2" t="str">
        <f>A16</f>
        <v>EP Sol 18</v>
      </c>
      <c r="B29" s="343"/>
      <c r="C29" s="344"/>
      <c r="D29" s="343"/>
      <c r="E29" s="344"/>
      <c r="F29" s="343"/>
      <c r="G29" s="344"/>
      <c r="H29" s="43"/>
      <c r="I29" s="44" t="e">
        <f>B16+B17+B18+F16+F17+F18+H16+H17+H18</f>
        <v>#VALUE!</v>
      </c>
      <c r="J29" s="44" t="e">
        <f>C16+C17+C18+G16+G17+G18+I16+I17+I18</f>
        <v>#VALUE!</v>
      </c>
      <c r="K29" s="44" t="e">
        <f>I29-J29</f>
        <v>#VALUE!</v>
      </c>
    </row>
    <row r="30" spans="1:13" ht="24" customHeight="1" x14ac:dyDescent="0.15">
      <c r="A30" s="2" t="str">
        <f>A19</f>
        <v>TX MVP Khaos 17</v>
      </c>
      <c r="B30" s="343"/>
      <c r="C30" s="344"/>
      <c r="D30" s="343"/>
      <c r="E30" s="344"/>
      <c r="F30" s="343"/>
      <c r="G30" s="344"/>
      <c r="H30" s="43"/>
      <c r="I30" s="44" t="e">
        <f>B19+B20+B21+D19+D20+D21+H19+H20+H21</f>
        <v>#VALUE!</v>
      </c>
      <c r="J30" s="44" t="e">
        <f>C19+C20+C21+E19+E20+E21+I19+I20+I21</f>
        <v>#VALUE!</v>
      </c>
      <c r="K30" s="44" t="e">
        <f>I30-J30</f>
        <v>#VALUE!</v>
      </c>
    </row>
    <row r="31" spans="1:13" ht="24" customHeight="1" x14ac:dyDescent="0.15">
      <c r="A31" s="2" t="str">
        <f>A22</f>
        <v>915 United 15 Gil/Meg</v>
      </c>
      <c r="B31" s="343"/>
      <c r="C31" s="344"/>
      <c r="D31" s="343"/>
      <c r="E31" s="344"/>
      <c r="F31" s="343"/>
      <c r="G31" s="344"/>
      <c r="H31" s="43"/>
      <c r="I31" s="44" t="e">
        <f>B22+B23+B24+D22+D23+D24+F22+F23+F24</f>
        <v>#VALUE!</v>
      </c>
      <c r="J31" s="44" t="e">
        <f>C22+C23+C24+E22+E23+E24+G22+G23+G24</f>
        <v>#VALUE!</v>
      </c>
      <c r="K31" s="44" t="e">
        <f>I31-J31</f>
        <v>#VALUE!</v>
      </c>
    </row>
    <row r="32" spans="1:13" x14ac:dyDescent="0.15">
      <c r="A32" s="8"/>
      <c r="B32" s="345">
        <f>SUM(B28:C31)</f>
        <v>0</v>
      </c>
      <c r="C32" s="345"/>
      <c r="D32" s="345">
        <f>SUM(D28:E31)</f>
        <v>0</v>
      </c>
      <c r="E32" s="345"/>
      <c r="F32" s="345">
        <f>SUM(F28:G31)</f>
        <v>0</v>
      </c>
      <c r="G32" s="345"/>
      <c r="H32" s="45">
        <f>SUM(H28:H31)</f>
        <v>0</v>
      </c>
      <c r="I32" s="45" t="e">
        <f>SUM(I28:I31)</f>
        <v>#VALUE!</v>
      </c>
      <c r="J32" s="45" t="e">
        <f>SUM(J28:J31)</f>
        <v>#VALUE!</v>
      </c>
      <c r="K32" s="45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39" t="s">
        <v>17</v>
      </c>
      <c r="C34" s="340"/>
      <c r="D34" s="339" t="s">
        <v>17</v>
      </c>
      <c r="E34" s="340"/>
      <c r="F34" s="341" t="s">
        <v>18</v>
      </c>
      <c r="G34" s="341"/>
      <c r="I34" s="342" t="s">
        <v>104</v>
      </c>
      <c r="J34" s="342"/>
      <c r="K34" s="342"/>
      <c r="L34" s="342"/>
    </row>
    <row r="35" spans="1:12" ht="18" customHeight="1" x14ac:dyDescent="0.15">
      <c r="A35" s="3" t="s">
        <v>19</v>
      </c>
      <c r="B35" s="339" t="str">
        <f>A28</f>
        <v>EP Diggers 18 Lutich</v>
      </c>
      <c r="C35" s="340"/>
      <c r="D35" s="339" t="str">
        <f>A30</f>
        <v>TX MVP Khaos 17</v>
      </c>
      <c r="E35" s="340"/>
      <c r="F35" s="341" t="str">
        <f>A16</f>
        <v>EP Sol 18</v>
      </c>
      <c r="G35" s="341"/>
      <c r="I35" s="342" t="s">
        <v>145</v>
      </c>
      <c r="J35" s="342"/>
      <c r="K35" s="342"/>
      <c r="L35" s="342"/>
    </row>
    <row r="36" spans="1:12" ht="18" customHeight="1" x14ac:dyDescent="0.15">
      <c r="A36" s="3" t="s">
        <v>20</v>
      </c>
      <c r="B36" s="339" t="str">
        <f>A16</f>
        <v>EP Sol 18</v>
      </c>
      <c r="C36" s="340"/>
      <c r="D36" s="339" t="str">
        <f>A22</f>
        <v>915 United 15 Gil/Meg</v>
      </c>
      <c r="E36" s="340"/>
      <c r="F36" s="341" t="str">
        <f>A13</f>
        <v>EP Diggers 18 Lutich</v>
      </c>
      <c r="G36" s="341"/>
      <c r="I36" s="18"/>
      <c r="J36" s="18"/>
      <c r="K36" s="18"/>
      <c r="L36" s="18"/>
    </row>
    <row r="37" spans="1:12" ht="18" customHeight="1" x14ac:dyDescent="0.15">
      <c r="A37" s="3" t="s">
        <v>21</v>
      </c>
      <c r="B37" s="339" t="str">
        <f>A28</f>
        <v>EP Diggers 18 Lutich</v>
      </c>
      <c r="C37" s="340"/>
      <c r="D37" s="339" t="str">
        <f>A31</f>
        <v>915 United 15 Gil/Meg</v>
      </c>
      <c r="E37" s="340"/>
      <c r="F37" s="341" t="str">
        <f>A30</f>
        <v>TX MVP Khaos 17</v>
      </c>
      <c r="G37" s="341"/>
      <c r="I37" s="342" t="s">
        <v>105</v>
      </c>
      <c r="J37" s="342"/>
      <c r="K37" s="342"/>
      <c r="L37" s="342"/>
    </row>
    <row r="38" spans="1:12" ht="18" customHeight="1" x14ac:dyDescent="0.15">
      <c r="A38" s="3" t="s">
        <v>24</v>
      </c>
      <c r="B38" s="339" t="str">
        <f>A29</f>
        <v>EP Sol 18</v>
      </c>
      <c r="C38" s="340"/>
      <c r="D38" s="339" t="str">
        <f>A30</f>
        <v>TX MVP Khaos 17</v>
      </c>
      <c r="E38" s="340"/>
      <c r="F38" s="341" t="str">
        <f>A28</f>
        <v>EP Diggers 18 Lutich</v>
      </c>
      <c r="G38" s="341"/>
      <c r="I38" s="342" t="s">
        <v>146</v>
      </c>
      <c r="J38" s="342"/>
      <c r="K38" s="342"/>
      <c r="L38" s="342"/>
    </row>
    <row r="39" spans="1:12" ht="18" customHeight="1" x14ac:dyDescent="0.15">
      <c r="A39" s="3" t="s">
        <v>25</v>
      </c>
      <c r="B39" s="339" t="str">
        <f>A30</f>
        <v>TX MVP Khaos 17</v>
      </c>
      <c r="C39" s="340"/>
      <c r="D39" s="339" t="str">
        <f>A31</f>
        <v>915 United 15 Gil/Meg</v>
      </c>
      <c r="E39" s="340"/>
      <c r="F39" s="341" t="str">
        <f>A16</f>
        <v>EP Sol 18</v>
      </c>
      <c r="G39" s="341"/>
    </row>
    <row r="40" spans="1:12" ht="18" customHeight="1" x14ac:dyDescent="0.15">
      <c r="A40" s="3" t="s">
        <v>26</v>
      </c>
      <c r="B40" s="339" t="str">
        <f>A13</f>
        <v>EP Diggers 18 Lutich</v>
      </c>
      <c r="C40" s="340"/>
      <c r="D40" s="339" t="str">
        <f>A29</f>
        <v>EP Sol 18</v>
      </c>
      <c r="E40" s="340"/>
      <c r="F40" s="341" t="str">
        <f>A22</f>
        <v>915 United 15 Gil/Meg</v>
      </c>
      <c r="G40" s="341"/>
    </row>
    <row r="41" spans="1:12" ht="18" customHeight="1" x14ac:dyDescent="0.15">
      <c r="H41" s="8"/>
      <c r="I41" s="8"/>
    </row>
    <row r="42" spans="1:12" ht="18" customHeight="1" x14ac:dyDescent="0.15">
      <c r="A42" s="337"/>
      <c r="B42" s="337"/>
      <c r="C42" s="337"/>
      <c r="D42" s="337"/>
      <c r="E42" s="337"/>
      <c r="F42" s="337"/>
      <c r="G42" s="337"/>
      <c r="H42" s="337"/>
      <c r="I42" s="12"/>
    </row>
    <row r="43" spans="1:12" ht="18" customHeight="1" x14ac:dyDescent="0.2">
      <c r="A43" s="338" t="s">
        <v>187</v>
      </c>
      <c r="B43" s="338"/>
      <c r="C43" s="338"/>
      <c r="D43" s="338"/>
      <c r="E43" s="338"/>
      <c r="F43" s="338"/>
      <c r="G43" s="338"/>
      <c r="H43" s="338"/>
      <c r="I43" s="27"/>
    </row>
    <row r="44" spans="1:12" ht="18" customHeight="1" x14ac:dyDescent="0.15"/>
    <row r="45" spans="1:12" ht="18" customHeight="1" x14ac:dyDescent="0.15"/>
  </sheetData>
  <mergeCells count="71">
    <mergeCell ref="A1:M1"/>
    <mergeCell ref="A2:M2"/>
    <mergeCell ref="A7:H7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A43:H43"/>
    <mergeCell ref="B39:C39"/>
    <mergeCell ref="D39:E39"/>
    <mergeCell ref="F39:G39"/>
    <mergeCell ref="B40:C40"/>
    <mergeCell ref="D40:E40"/>
    <mergeCell ref="F40:G40"/>
  </mergeCells>
  <printOptions horizontalCentered="1" verticalCentered="1"/>
  <pageMargins left="0.2" right="0.23" top="0.17" bottom="0.2" header="0.17" footer="0.2"/>
  <pageSetup scale="64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  <pageSetUpPr fitToPage="1"/>
  </sheetPr>
  <dimension ref="A1:M45"/>
  <sheetViews>
    <sheetView workbookViewId="0">
      <selection activeCell="A22" sqref="A22:A24"/>
    </sheetView>
  </sheetViews>
  <sheetFormatPr baseColWidth="10" defaultColWidth="8.83203125" defaultRowHeight="13" x14ac:dyDescent="0.15"/>
  <cols>
    <col min="1" max="1" width="38.6640625" bestFit="1" customWidth="1"/>
    <col min="2" max="9" width="15.6640625" customWidth="1"/>
    <col min="10" max="10" width="22.6640625" customWidth="1"/>
  </cols>
  <sheetData>
    <row r="1" spans="1:13" ht="18" x14ac:dyDescent="0.2">
      <c r="A1" s="332" t="str">
        <f>Pools!A1</f>
        <v>El Paso Bid Qualifier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</row>
    <row r="2" spans="1:13" ht="18" x14ac:dyDescent="0.2">
      <c r="A2" s="333" t="str">
        <f>Pools!A2</f>
        <v>2/8/20 - 2/9/20</v>
      </c>
      <c r="B2" s="333"/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</row>
    <row r="3" spans="1:13" ht="14" x14ac:dyDescent="0.15">
      <c r="A3" s="29"/>
      <c r="B3" s="31" t="str">
        <f>Pools!A27</f>
        <v>PM Pool - 2:30pm Start</v>
      </c>
      <c r="C3" s="36"/>
      <c r="D3" s="29"/>
      <c r="E3" s="29"/>
      <c r="F3" s="29"/>
      <c r="G3" s="29"/>
    </row>
    <row r="4" spans="1:13" s="25" customFormat="1" ht="14" x14ac:dyDescent="0.15">
      <c r="A4" s="37" t="s">
        <v>4</v>
      </c>
      <c r="B4" s="25" t="str">
        <f>Pools!A28</f>
        <v>UTEP Memorial Ct. 18</v>
      </c>
    </row>
    <row r="5" spans="1:13" s="25" customFormat="1" ht="14" x14ac:dyDescent="0.15">
      <c r="A5" s="37" t="s">
        <v>5</v>
      </c>
      <c r="B5" s="25" t="str">
        <f>Pools!A10</f>
        <v>Division I</v>
      </c>
    </row>
    <row r="7" spans="1:13" s="7" customFormat="1" ht="14" x14ac:dyDescent="0.15">
      <c r="A7" s="363" t="s">
        <v>103</v>
      </c>
      <c r="B7" s="363"/>
      <c r="C7" s="363"/>
      <c r="D7" s="363"/>
      <c r="E7" s="363"/>
      <c r="F7" s="363"/>
      <c r="G7" s="363"/>
      <c r="H7" s="363"/>
      <c r="I7" s="38"/>
      <c r="J7" s="38"/>
      <c r="K7" s="38"/>
      <c r="L7" s="38"/>
      <c r="M7" s="38"/>
    </row>
    <row r="9" spans="1:13" x14ac:dyDescent="0.15">
      <c r="A9" s="11" t="s">
        <v>22</v>
      </c>
      <c r="B9" s="26" t="s">
        <v>150</v>
      </c>
      <c r="D9" s="11"/>
      <c r="E9" s="11"/>
      <c r="F9" s="11"/>
      <c r="G9" s="11"/>
    </row>
    <row r="10" spans="1:13" x14ac:dyDescent="0.15">
      <c r="A10" s="11" t="s">
        <v>23</v>
      </c>
      <c r="B10" s="13">
        <v>18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39" t="str">
        <f>A13</f>
        <v>Tx Performance 16</v>
      </c>
      <c r="C12" s="361"/>
      <c r="D12" s="339" t="str">
        <f>A16</f>
        <v>915 United 18 Cesar</v>
      </c>
      <c r="E12" s="340"/>
      <c r="F12" s="339" t="str">
        <f>A19</f>
        <v>NLVC 15 National</v>
      </c>
      <c r="G12" s="340"/>
      <c r="H12" s="364" t="str">
        <f>A22</f>
        <v>EPSF Titanium 18</v>
      </c>
      <c r="I12" s="340"/>
      <c r="J12" s="3" t="s">
        <v>7</v>
      </c>
      <c r="K12" s="339" t="s">
        <v>8</v>
      </c>
      <c r="L12" s="340"/>
    </row>
    <row r="13" spans="1:13" s="40" customFormat="1" ht="24" customHeight="1" x14ac:dyDescent="0.2">
      <c r="A13" s="352" t="str">
        <f>Pools!A30</f>
        <v>Tx Performance 16</v>
      </c>
      <c r="B13" s="355"/>
      <c r="C13" s="356"/>
      <c r="D13" s="39"/>
      <c r="E13" s="39"/>
      <c r="F13" s="39"/>
      <c r="G13" s="39"/>
      <c r="H13" s="39"/>
      <c r="I13" s="39"/>
      <c r="J13" s="352">
        <v>1</v>
      </c>
      <c r="K13" s="346"/>
      <c r="L13" s="347"/>
    </row>
    <row r="14" spans="1:13" s="40" customFormat="1" ht="24" customHeight="1" x14ac:dyDescent="0.2">
      <c r="A14" s="353"/>
      <c r="B14" s="357"/>
      <c r="C14" s="358"/>
      <c r="D14" s="39"/>
      <c r="E14" s="39"/>
      <c r="F14" s="39"/>
      <c r="G14" s="39"/>
      <c r="H14" s="39"/>
      <c r="I14" s="39"/>
      <c r="J14" s="353"/>
      <c r="K14" s="348"/>
      <c r="L14" s="349"/>
    </row>
    <row r="15" spans="1:13" s="40" customFormat="1" ht="24" customHeight="1" x14ac:dyDescent="0.2">
      <c r="A15" s="354"/>
      <c r="B15" s="359"/>
      <c r="C15" s="360"/>
      <c r="D15" s="39"/>
      <c r="E15" s="39"/>
      <c r="F15" s="39"/>
      <c r="G15" s="39"/>
      <c r="H15" s="39"/>
      <c r="I15" s="39"/>
      <c r="J15" s="354"/>
      <c r="K15" s="350"/>
      <c r="L15" s="351"/>
    </row>
    <row r="16" spans="1:13" s="40" customFormat="1" ht="24" customHeight="1" x14ac:dyDescent="0.2">
      <c r="A16" s="352" t="str">
        <f>Pools!A31</f>
        <v>915 United 18 Cesar</v>
      </c>
      <c r="B16" s="41" t="str">
        <f>IF(E13&gt;0,E13," ")</f>
        <v xml:space="preserve"> </v>
      </c>
      <c r="C16" s="41" t="str">
        <f>IF(D13&gt;0,D13," ")</f>
        <v xml:space="preserve"> </v>
      </c>
      <c r="D16" s="355"/>
      <c r="E16" s="356"/>
      <c r="F16" s="39"/>
      <c r="G16" s="39"/>
      <c r="H16" s="39"/>
      <c r="I16" s="39"/>
      <c r="J16" s="352">
        <v>2</v>
      </c>
      <c r="K16" s="346"/>
      <c r="L16" s="347"/>
    </row>
    <row r="17" spans="1:13" s="40" customFormat="1" ht="24" customHeight="1" x14ac:dyDescent="0.2">
      <c r="A17" s="353"/>
      <c r="B17" s="41" t="str">
        <f>IF(E14&gt;0,E14," ")</f>
        <v xml:space="preserve"> </v>
      </c>
      <c r="C17" s="41" t="str">
        <f>IF(D14&gt;0,D14," ")</f>
        <v xml:space="preserve"> </v>
      </c>
      <c r="D17" s="357"/>
      <c r="E17" s="358"/>
      <c r="F17" s="39"/>
      <c r="G17" s="39"/>
      <c r="H17" s="39"/>
      <c r="I17" s="39"/>
      <c r="J17" s="353"/>
      <c r="K17" s="348"/>
      <c r="L17" s="349"/>
    </row>
    <row r="18" spans="1:13" s="40" customFormat="1" ht="24" customHeight="1" x14ac:dyDescent="0.2">
      <c r="A18" s="354"/>
      <c r="B18" s="41" t="str">
        <f>IF(E15&gt;0,E15," ")</f>
        <v xml:space="preserve"> </v>
      </c>
      <c r="C18" s="41" t="str">
        <f>IF(D15&gt;0,D15," ")</f>
        <v xml:space="preserve"> </v>
      </c>
      <c r="D18" s="359"/>
      <c r="E18" s="360"/>
      <c r="F18" s="39"/>
      <c r="G18" s="39"/>
      <c r="H18" s="39"/>
      <c r="I18" s="39"/>
      <c r="J18" s="354"/>
      <c r="K18" s="350"/>
      <c r="L18" s="351"/>
    </row>
    <row r="19" spans="1:13" s="40" customFormat="1" ht="24" customHeight="1" x14ac:dyDescent="0.2">
      <c r="A19" s="352" t="str">
        <f>Pools!A32</f>
        <v>NLVC 15 National</v>
      </c>
      <c r="B19" s="41" t="str">
        <f>IF(G13&gt;0,G13," ")</f>
        <v xml:space="preserve"> </v>
      </c>
      <c r="C19" s="41" t="str">
        <f>IF(F13&gt;0,F13," ")</f>
        <v xml:space="preserve"> </v>
      </c>
      <c r="D19" s="41" t="str">
        <f>IF(G16&gt;0,G16," ")</f>
        <v xml:space="preserve"> </v>
      </c>
      <c r="E19" s="41" t="str">
        <f>IF(F16&gt;0,F16," ")</f>
        <v xml:space="preserve"> </v>
      </c>
      <c r="F19" s="42"/>
      <c r="G19" s="42"/>
      <c r="H19" s="39"/>
      <c r="I19" s="39"/>
      <c r="J19" s="352">
        <v>3</v>
      </c>
      <c r="K19" s="346"/>
      <c r="L19" s="347"/>
    </row>
    <row r="20" spans="1:13" s="40" customFormat="1" ht="24" customHeight="1" x14ac:dyDescent="0.2">
      <c r="A20" s="353"/>
      <c r="B20" s="41" t="str">
        <f>IF(G14&gt;0,G14," ")</f>
        <v xml:space="preserve"> </v>
      </c>
      <c r="C20" s="41" t="str">
        <f>IF(F14&gt;0,F14," ")</f>
        <v xml:space="preserve"> </v>
      </c>
      <c r="D20" s="41" t="str">
        <f>IF(G17&gt;0,G17," ")</f>
        <v xml:space="preserve"> </v>
      </c>
      <c r="E20" s="41" t="str">
        <f>IF(F17&gt;0,F17," ")</f>
        <v xml:space="preserve"> </v>
      </c>
      <c r="F20" s="42"/>
      <c r="G20" s="42"/>
      <c r="H20" s="39"/>
      <c r="I20" s="39"/>
      <c r="J20" s="353"/>
      <c r="K20" s="348"/>
      <c r="L20" s="349"/>
    </row>
    <row r="21" spans="1:13" s="40" customFormat="1" ht="24" customHeight="1" x14ac:dyDescent="0.2">
      <c r="A21" s="354"/>
      <c r="B21" s="41" t="str">
        <f>IF(G15&gt;0,G15," ")</f>
        <v xml:space="preserve"> </v>
      </c>
      <c r="C21" s="41" t="str">
        <f>IF(F15&gt;0,F15," ")</f>
        <v xml:space="preserve"> </v>
      </c>
      <c r="D21" s="41" t="str">
        <f>IF(G18&gt;0,G18," ")</f>
        <v xml:space="preserve"> </v>
      </c>
      <c r="E21" s="41" t="str">
        <f>IF(F18&gt;0,F18," ")</f>
        <v xml:space="preserve"> </v>
      </c>
      <c r="F21" s="42"/>
      <c r="G21" s="42"/>
      <c r="H21" s="39"/>
      <c r="I21" s="39"/>
      <c r="J21" s="354"/>
      <c r="K21" s="350"/>
      <c r="L21" s="351"/>
    </row>
    <row r="22" spans="1:13" s="40" customFormat="1" ht="24" customHeight="1" x14ac:dyDescent="0.2">
      <c r="A22" s="352" t="str">
        <f>Pools!A33</f>
        <v>EPSF Titanium 18</v>
      </c>
      <c r="B22" s="41" t="str">
        <f>IF(I13&gt;0,I13," ")</f>
        <v xml:space="preserve"> </v>
      </c>
      <c r="C22" s="41" t="str">
        <f>IF(H13&gt;0,H13," ")</f>
        <v xml:space="preserve"> </v>
      </c>
      <c r="D22" s="41" t="str">
        <f>IF(I16&gt;0,I16," ")</f>
        <v xml:space="preserve"> </v>
      </c>
      <c r="E22" s="41" t="str">
        <f>IF(H16&gt;0,H16," ")</f>
        <v xml:space="preserve"> </v>
      </c>
      <c r="F22" s="41" t="str">
        <f>IF(I19&gt;0,I19," ")</f>
        <v xml:space="preserve"> </v>
      </c>
      <c r="G22" s="41" t="str">
        <f>IF(H19&gt;0,H19," ")</f>
        <v xml:space="preserve"> </v>
      </c>
      <c r="H22" s="355"/>
      <c r="I22" s="356"/>
      <c r="J22" s="352">
        <v>4</v>
      </c>
      <c r="K22" s="346"/>
      <c r="L22" s="347"/>
    </row>
    <row r="23" spans="1:13" s="40" customFormat="1" ht="24" customHeight="1" x14ac:dyDescent="0.2">
      <c r="A23" s="353"/>
      <c r="B23" s="41" t="str">
        <f>IF(I14&gt;0,I14," ")</f>
        <v xml:space="preserve"> </v>
      </c>
      <c r="C23" s="41" t="str">
        <f>IF(H14&gt;0,H14," ")</f>
        <v xml:space="preserve"> </v>
      </c>
      <c r="D23" s="41" t="str">
        <f>IF(I17&gt;0,I17," ")</f>
        <v xml:space="preserve"> </v>
      </c>
      <c r="E23" s="41" t="str">
        <f>IF(H17&gt;0,H17," ")</f>
        <v xml:space="preserve"> </v>
      </c>
      <c r="F23" s="41" t="str">
        <f>IF(I20&gt;0,I20," ")</f>
        <v xml:space="preserve"> </v>
      </c>
      <c r="G23" s="41" t="str">
        <f>IF(H20&gt;0,H20," ")</f>
        <v xml:space="preserve"> </v>
      </c>
      <c r="H23" s="357"/>
      <c r="I23" s="358"/>
      <c r="J23" s="353"/>
      <c r="K23" s="348"/>
      <c r="L23" s="349"/>
    </row>
    <row r="24" spans="1:13" s="40" customFormat="1" ht="24" customHeight="1" x14ac:dyDescent="0.2">
      <c r="A24" s="354"/>
      <c r="B24" s="41" t="str">
        <f>IF(I15&gt;0,I15," ")</f>
        <v xml:space="preserve"> </v>
      </c>
      <c r="C24" s="41" t="str">
        <f>IF(H15&gt;0,H15," ")</f>
        <v xml:space="preserve"> </v>
      </c>
      <c r="D24" s="41" t="str">
        <f>IF(I18&gt;0,I18," ")</f>
        <v xml:space="preserve"> </v>
      </c>
      <c r="E24" s="41" t="str">
        <f>IF(H18&gt;0,H18," ")</f>
        <v xml:space="preserve"> </v>
      </c>
      <c r="F24" s="41" t="str">
        <f>IF(I21&gt;0,I21," ")</f>
        <v xml:space="preserve"> </v>
      </c>
      <c r="G24" s="41" t="str">
        <f>IF(H21&gt;0,H21," ")</f>
        <v xml:space="preserve"> </v>
      </c>
      <c r="H24" s="359"/>
      <c r="I24" s="360"/>
      <c r="J24" s="354"/>
      <c r="K24" s="350"/>
      <c r="L24" s="351"/>
    </row>
    <row r="25" spans="1:13" s="40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62" t="s">
        <v>9</v>
      </c>
      <c r="C26" s="362"/>
      <c r="D26" s="362"/>
      <c r="E26" s="35"/>
      <c r="F26" s="362" t="s">
        <v>10</v>
      </c>
      <c r="G26" s="362"/>
      <c r="H26" s="362"/>
      <c r="I26" s="362" t="s">
        <v>11</v>
      </c>
      <c r="J26" s="362"/>
    </row>
    <row r="27" spans="1:13" x14ac:dyDescent="0.15">
      <c r="A27" s="1"/>
      <c r="B27" s="339" t="s">
        <v>12</v>
      </c>
      <c r="C27" s="361"/>
      <c r="D27" s="361" t="s">
        <v>13</v>
      </c>
      <c r="E27" s="361"/>
      <c r="F27" s="361" t="s">
        <v>12</v>
      </c>
      <c r="G27" s="361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Tx Performance 16</v>
      </c>
      <c r="B28" s="343"/>
      <c r="C28" s="344"/>
      <c r="D28" s="343"/>
      <c r="E28" s="344"/>
      <c r="F28" s="343"/>
      <c r="G28" s="344"/>
      <c r="H28" s="43"/>
      <c r="I28" s="44">
        <f>D13+D14+D15+F13+F14+F15+H13+H14+H15</f>
        <v>0</v>
      </c>
      <c r="J28" s="44">
        <f>E13+E14+E15+G13+G14+G15+I13+I14+I15</f>
        <v>0</v>
      </c>
      <c r="K28" s="44">
        <f>I28-J28</f>
        <v>0</v>
      </c>
    </row>
    <row r="29" spans="1:13" ht="24" customHeight="1" x14ac:dyDescent="0.15">
      <c r="A29" s="2" t="str">
        <f>A16</f>
        <v>915 United 18 Cesar</v>
      </c>
      <c r="B29" s="343"/>
      <c r="C29" s="344"/>
      <c r="D29" s="343"/>
      <c r="E29" s="344"/>
      <c r="F29" s="343"/>
      <c r="G29" s="344"/>
      <c r="H29" s="43"/>
      <c r="I29" s="44" t="e">
        <f>B16+B17+B18+F16+F17+F18+H16+H17+H18</f>
        <v>#VALUE!</v>
      </c>
      <c r="J29" s="44" t="e">
        <f>C16+C17+C18+G16+G17+G18+I16+I17+I18</f>
        <v>#VALUE!</v>
      </c>
      <c r="K29" s="44" t="e">
        <f>I29-J29</f>
        <v>#VALUE!</v>
      </c>
    </row>
    <row r="30" spans="1:13" ht="24" customHeight="1" x14ac:dyDescent="0.15">
      <c r="A30" s="2" t="str">
        <f>A19</f>
        <v>NLVC 15 National</v>
      </c>
      <c r="B30" s="343"/>
      <c r="C30" s="344"/>
      <c r="D30" s="343"/>
      <c r="E30" s="344"/>
      <c r="F30" s="343"/>
      <c r="G30" s="344"/>
      <c r="H30" s="43"/>
      <c r="I30" s="44" t="e">
        <f>B19+B20+B21+D19+D20+D21+H19+H20+H21</f>
        <v>#VALUE!</v>
      </c>
      <c r="J30" s="44" t="e">
        <f>C19+C20+C21+E19+E20+E21+I19+I20+I21</f>
        <v>#VALUE!</v>
      </c>
      <c r="K30" s="44" t="e">
        <f>I30-J30</f>
        <v>#VALUE!</v>
      </c>
    </row>
    <row r="31" spans="1:13" ht="24" customHeight="1" x14ac:dyDescent="0.15">
      <c r="A31" s="2" t="str">
        <f>A22</f>
        <v>EPSF Titanium 18</v>
      </c>
      <c r="B31" s="343"/>
      <c r="C31" s="344"/>
      <c r="D31" s="343"/>
      <c r="E31" s="344"/>
      <c r="F31" s="343"/>
      <c r="G31" s="344"/>
      <c r="H31" s="43"/>
      <c r="I31" s="44" t="e">
        <f>B22+B23+B24+D22+D23+D24+F22+F23+F24</f>
        <v>#VALUE!</v>
      </c>
      <c r="J31" s="44" t="e">
        <f>C22+C23+C24+E22+E23+E24+G22+G23+G24</f>
        <v>#VALUE!</v>
      </c>
      <c r="K31" s="44" t="e">
        <f>I31-J31</f>
        <v>#VALUE!</v>
      </c>
    </row>
    <row r="32" spans="1:13" x14ac:dyDescent="0.15">
      <c r="A32" s="8"/>
      <c r="B32" s="345">
        <f>SUM(B28:C31)</f>
        <v>0</v>
      </c>
      <c r="C32" s="345"/>
      <c r="D32" s="345">
        <f>SUM(D28:E31)</f>
        <v>0</v>
      </c>
      <c r="E32" s="345"/>
      <c r="F32" s="345">
        <f>SUM(F28:G31)</f>
        <v>0</v>
      </c>
      <c r="G32" s="345"/>
      <c r="H32" s="45">
        <f>SUM(H28:H31)</f>
        <v>0</v>
      </c>
      <c r="I32" s="45" t="e">
        <f>SUM(I28:I31)</f>
        <v>#VALUE!</v>
      </c>
      <c r="J32" s="45" t="e">
        <f>SUM(J28:J31)</f>
        <v>#VALUE!</v>
      </c>
      <c r="K32" s="45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39" t="s">
        <v>17</v>
      </c>
      <c r="C34" s="340"/>
      <c r="D34" s="339" t="s">
        <v>17</v>
      </c>
      <c r="E34" s="340"/>
      <c r="F34" s="341" t="s">
        <v>18</v>
      </c>
      <c r="G34" s="341"/>
      <c r="I34" s="342" t="s">
        <v>104</v>
      </c>
      <c r="J34" s="342"/>
      <c r="K34" s="342"/>
      <c r="L34" s="342"/>
    </row>
    <row r="35" spans="1:12" ht="18" customHeight="1" x14ac:dyDescent="0.15">
      <c r="A35" s="3" t="s">
        <v>19</v>
      </c>
      <c r="B35" s="339" t="str">
        <f>A28</f>
        <v>Tx Performance 16</v>
      </c>
      <c r="C35" s="340"/>
      <c r="D35" s="339" t="str">
        <f>A30</f>
        <v>NLVC 15 National</v>
      </c>
      <c r="E35" s="340"/>
      <c r="F35" s="341" t="str">
        <f>A16</f>
        <v>915 United 18 Cesar</v>
      </c>
      <c r="G35" s="341"/>
      <c r="I35" s="342" t="s">
        <v>145</v>
      </c>
      <c r="J35" s="342"/>
      <c r="K35" s="342"/>
      <c r="L35" s="342"/>
    </row>
    <row r="36" spans="1:12" ht="18" customHeight="1" x14ac:dyDescent="0.15">
      <c r="A36" s="3" t="s">
        <v>20</v>
      </c>
      <c r="B36" s="339" t="str">
        <f>A16</f>
        <v>915 United 18 Cesar</v>
      </c>
      <c r="C36" s="340"/>
      <c r="D36" s="339" t="str">
        <f>A22</f>
        <v>EPSF Titanium 18</v>
      </c>
      <c r="E36" s="340"/>
      <c r="F36" s="341" t="str">
        <f>A13</f>
        <v>Tx Performance 16</v>
      </c>
      <c r="G36" s="341"/>
      <c r="I36" s="18"/>
      <c r="J36" s="18"/>
      <c r="K36" s="18"/>
      <c r="L36" s="18"/>
    </row>
    <row r="37" spans="1:12" ht="18" customHeight="1" x14ac:dyDescent="0.15">
      <c r="A37" s="3" t="s">
        <v>21</v>
      </c>
      <c r="B37" s="339" t="str">
        <f>A28</f>
        <v>Tx Performance 16</v>
      </c>
      <c r="C37" s="340"/>
      <c r="D37" s="339" t="str">
        <f>A31</f>
        <v>EPSF Titanium 18</v>
      </c>
      <c r="E37" s="340"/>
      <c r="F37" s="341" t="str">
        <f>A30</f>
        <v>NLVC 15 National</v>
      </c>
      <c r="G37" s="341"/>
      <c r="I37" s="342" t="s">
        <v>105</v>
      </c>
      <c r="J37" s="342"/>
      <c r="K37" s="342"/>
      <c r="L37" s="342"/>
    </row>
    <row r="38" spans="1:12" ht="18" customHeight="1" x14ac:dyDescent="0.15">
      <c r="A38" s="3" t="s">
        <v>24</v>
      </c>
      <c r="B38" s="339" t="str">
        <f>A29</f>
        <v>915 United 18 Cesar</v>
      </c>
      <c r="C38" s="340"/>
      <c r="D38" s="339" t="str">
        <f>A30</f>
        <v>NLVC 15 National</v>
      </c>
      <c r="E38" s="340"/>
      <c r="F38" s="341" t="str">
        <f>A28</f>
        <v>Tx Performance 16</v>
      </c>
      <c r="G38" s="341"/>
      <c r="I38" s="342" t="s">
        <v>146</v>
      </c>
      <c r="J38" s="342"/>
      <c r="K38" s="342"/>
      <c r="L38" s="342"/>
    </row>
    <row r="39" spans="1:12" ht="18" customHeight="1" x14ac:dyDescent="0.15">
      <c r="A39" s="3" t="s">
        <v>25</v>
      </c>
      <c r="B39" s="339" t="str">
        <f>A30</f>
        <v>NLVC 15 National</v>
      </c>
      <c r="C39" s="340"/>
      <c r="D39" s="339" t="str">
        <f>A31</f>
        <v>EPSF Titanium 18</v>
      </c>
      <c r="E39" s="340"/>
      <c r="F39" s="341" t="str">
        <f>A16</f>
        <v>915 United 18 Cesar</v>
      </c>
      <c r="G39" s="341"/>
    </row>
    <row r="40" spans="1:12" ht="18" customHeight="1" x14ac:dyDescent="0.15">
      <c r="A40" s="3" t="s">
        <v>26</v>
      </c>
      <c r="B40" s="339" t="str">
        <f>A13</f>
        <v>Tx Performance 16</v>
      </c>
      <c r="C40" s="340"/>
      <c r="D40" s="339" t="str">
        <f>A29</f>
        <v>915 United 18 Cesar</v>
      </c>
      <c r="E40" s="340"/>
      <c r="F40" s="341" t="str">
        <f>A22</f>
        <v>EPSF Titanium 18</v>
      </c>
      <c r="G40" s="341"/>
    </row>
    <row r="41" spans="1:12" ht="18" customHeight="1" x14ac:dyDescent="0.15">
      <c r="H41" s="8"/>
      <c r="I41" s="8"/>
    </row>
    <row r="42" spans="1:12" ht="18" customHeight="1" x14ac:dyDescent="0.15">
      <c r="A42" s="337"/>
      <c r="B42" s="337"/>
      <c r="C42" s="337"/>
      <c r="D42" s="337"/>
      <c r="E42" s="337"/>
      <c r="F42" s="337"/>
      <c r="G42" s="337"/>
      <c r="H42" s="337"/>
      <c r="I42" s="12"/>
    </row>
    <row r="43" spans="1:12" ht="18" customHeight="1" x14ac:dyDescent="0.2">
      <c r="A43" s="338" t="s">
        <v>187</v>
      </c>
      <c r="B43" s="338"/>
      <c r="C43" s="338"/>
      <c r="D43" s="338"/>
      <c r="E43" s="338"/>
      <c r="F43" s="338"/>
      <c r="G43" s="338"/>
      <c r="H43" s="338"/>
      <c r="I43" s="27"/>
    </row>
    <row r="44" spans="1:12" ht="18" customHeight="1" x14ac:dyDescent="0.15"/>
    <row r="45" spans="1:12" ht="18" customHeight="1" x14ac:dyDescent="0.15"/>
  </sheetData>
  <mergeCells count="71">
    <mergeCell ref="A1:M1"/>
    <mergeCell ref="A2:M2"/>
    <mergeCell ref="A7:H7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A43:H43"/>
    <mergeCell ref="B39:C39"/>
    <mergeCell ref="D39:E39"/>
    <mergeCell ref="F39:G39"/>
    <mergeCell ref="B40:C40"/>
    <mergeCell ref="D40:E40"/>
    <mergeCell ref="F40:G40"/>
  </mergeCells>
  <printOptions horizontalCentered="1" verticalCentered="1"/>
  <pageMargins left="0.2" right="0.23" top="0.17" bottom="0.2" header="0.17" footer="0.2"/>
  <pageSetup scale="64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  <pageSetUpPr fitToPage="1"/>
  </sheetPr>
  <dimension ref="A1:M45"/>
  <sheetViews>
    <sheetView workbookViewId="0">
      <selection sqref="A1:M1"/>
    </sheetView>
  </sheetViews>
  <sheetFormatPr baseColWidth="10" defaultColWidth="8.83203125" defaultRowHeight="13" x14ac:dyDescent="0.15"/>
  <cols>
    <col min="1" max="1" width="38.6640625" bestFit="1" customWidth="1"/>
    <col min="2" max="9" width="15.6640625" customWidth="1"/>
    <col min="10" max="10" width="22.6640625" customWidth="1"/>
  </cols>
  <sheetData>
    <row r="1" spans="1:13" ht="18" x14ac:dyDescent="0.2">
      <c r="A1" s="332" t="str">
        <f>Pools!A1</f>
        <v>El Paso Bid Qualifier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</row>
    <row r="2" spans="1:13" ht="18" x14ac:dyDescent="0.2">
      <c r="A2" s="333" t="str">
        <f>Pools!A2</f>
        <v>2/8/20 - 2/9/20</v>
      </c>
      <c r="B2" s="333"/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</row>
    <row r="3" spans="1:13" ht="14" x14ac:dyDescent="0.15">
      <c r="A3" s="29"/>
      <c r="B3" s="31" t="str">
        <f>Pools!B27</f>
        <v>PM Pool - 2:30pm Start</v>
      </c>
      <c r="C3" s="36"/>
      <c r="D3" s="29"/>
      <c r="E3" s="29"/>
      <c r="F3" s="29"/>
      <c r="G3" s="29"/>
    </row>
    <row r="4" spans="1:13" s="25" customFormat="1" ht="14" x14ac:dyDescent="0.15">
      <c r="A4" s="37" t="s">
        <v>4</v>
      </c>
      <c r="B4" s="25" t="str">
        <f>Pools!B28</f>
        <v>UTEP Memorial Ct. 19</v>
      </c>
    </row>
    <row r="5" spans="1:13" s="25" customFormat="1" ht="14" x14ac:dyDescent="0.15">
      <c r="A5" s="37" t="s">
        <v>5</v>
      </c>
      <c r="B5" s="25" t="str">
        <f>Pools!A10</f>
        <v>Division I</v>
      </c>
    </row>
    <row r="7" spans="1:13" s="7" customFormat="1" ht="14" x14ac:dyDescent="0.15">
      <c r="A7" s="363" t="s">
        <v>103</v>
      </c>
      <c r="B7" s="363"/>
      <c r="C7" s="363"/>
      <c r="D7" s="363"/>
      <c r="E7" s="363"/>
      <c r="F7" s="363"/>
      <c r="G7" s="363"/>
      <c r="H7" s="363"/>
      <c r="I7" s="38"/>
      <c r="J7" s="38"/>
      <c r="K7" s="38"/>
      <c r="L7" s="38"/>
      <c r="M7" s="38"/>
    </row>
    <row r="9" spans="1:13" x14ac:dyDescent="0.15">
      <c r="A9" s="11" t="s">
        <v>22</v>
      </c>
      <c r="B9" s="26" t="s">
        <v>151</v>
      </c>
      <c r="D9" s="11"/>
      <c r="E9" s="11"/>
      <c r="F9" s="11"/>
      <c r="G9" s="11"/>
    </row>
    <row r="10" spans="1:13" x14ac:dyDescent="0.15">
      <c r="A10" s="11" t="s">
        <v>23</v>
      </c>
      <c r="B10" s="13">
        <v>19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39" t="str">
        <f>A13</f>
        <v>EP Top Gun 18</v>
      </c>
      <c r="C12" s="361"/>
      <c r="D12" s="339" t="str">
        <f>A16</f>
        <v>Tx Performance 14</v>
      </c>
      <c r="E12" s="340"/>
      <c r="F12" s="339" t="str">
        <f>A19</f>
        <v>EP Stars 15 Gold</v>
      </c>
      <c r="G12" s="340"/>
      <c r="H12" s="364" t="str">
        <f>A22</f>
        <v>Tx Storm 17 Smack</v>
      </c>
      <c r="I12" s="340"/>
      <c r="J12" s="3" t="s">
        <v>7</v>
      </c>
      <c r="K12" s="339" t="s">
        <v>8</v>
      </c>
      <c r="L12" s="340"/>
    </row>
    <row r="13" spans="1:13" s="40" customFormat="1" ht="24" customHeight="1" x14ac:dyDescent="0.2">
      <c r="A13" s="352" t="str">
        <f>Pools!B30</f>
        <v>EP Top Gun 18</v>
      </c>
      <c r="B13" s="355"/>
      <c r="C13" s="356"/>
      <c r="D13" s="39"/>
      <c r="E13" s="39"/>
      <c r="F13" s="39"/>
      <c r="G13" s="39"/>
      <c r="H13" s="39"/>
      <c r="I13" s="39"/>
      <c r="J13" s="352">
        <v>1</v>
      </c>
      <c r="K13" s="346"/>
      <c r="L13" s="347"/>
    </row>
    <row r="14" spans="1:13" s="40" customFormat="1" ht="24" customHeight="1" x14ac:dyDescent="0.2">
      <c r="A14" s="353"/>
      <c r="B14" s="357"/>
      <c r="C14" s="358"/>
      <c r="D14" s="39"/>
      <c r="E14" s="39"/>
      <c r="F14" s="39"/>
      <c r="G14" s="39"/>
      <c r="H14" s="39"/>
      <c r="I14" s="39"/>
      <c r="J14" s="353"/>
      <c r="K14" s="348"/>
      <c r="L14" s="349"/>
    </row>
    <row r="15" spans="1:13" s="40" customFormat="1" ht="24" customHeight="1" x14ac:dyDescent="0.2">
      <c r="A15" s="354"/>
      <c r="B15" s="359"/>
      <c r="C15" s="360"/>
      <c r="D15" s="39"/>
      <c r="E15" s="39"/>
      <c r="F15" s="39"/>
      <c r="G15" s="39"/>
      <c r="H15" s="39"/>
      <c r="I15" s="39"/>
      <c r="J15" s="354"/>
      <c r="K15" s="350"/>
      <c r="L15" s="351"/>
    </row>
    <row r="16" spans="1:13" s="40" customFormat="1" ht="24" customHeight="1" x14ac:dyDescent="0.2">
      <c r="A16" s="352" t="str">
        <f>Pools!B31</f>
        <v>Tx Performance 14</v>
      </c>
      <c r="B16" s="41" t="str">
        <f>IF(E13&gt;0,E13," ")</f>
        <v xml:space="preserve"> </v>
      </c>
      <c r="C16" s="41" t="str">
        <f>IF(D13&gt;0,D13," ")</f>
        <v xml:space="preserve"> </v>
      </c>
      <c r="D16" s="355"/>
      <c r="E16" s="356"/>
      <c r="F16" s="39"/>
      <c r="G16" s="39"/>
      <c r="H16" s="39"/>
      <c r="I16" s="39"/>
      <c r="J16" s="352">
        <v>2</v>
      </c>
      <c r="K16" s="346"/>
      <c r="L16" s="347"/>
    </row>
    <row r="17" spans="1:13" s="40" customFormat="1" ht="24" customHeight="1" x14ac:dyDescent="0.2">
      <c r="A17" s="353"/>
      <c r="B17" s="41" t="str">
        <f>IF(E14&gt;0,E14," ")</f>
        <v xml:space="preserve"> </v>
      </c>
      <c r="C17" s="41" t="str">
        <f>IF(D14&gt;0,D14," ")</f>
        <v xml:space="preserve"> </v>
      </c>
      <c r="D17" s="357"/>
      <c r="E17" s="358"/>
      <c r="F17" s="39"/>
      <c r="G17" s="39"/>
      <c r="H17" s="39"/>
      <c r="I17" s="39"/>
      <c r="J17" s="353"/>
      <c r="K17" s="348"/>
      <c r="L17" s="349"/>
    </row>
    <row r="18" spans="1:13" s="40" customFormat="1" ht="24" customHeight="1" x14ac:dyDescent="0.2">
      <c r="A18" s="354"/>
      <c r="B18" s="41" t="str">
        <f>IF(E15&gt;0,E15," ")</f>
        <v xml:space="preserve"> </v>
      </c>
      <c r="C18" s="41" t="str">
        <f>IF(D15&gt;0,D15," ")</f>
        <v xml:space="preserve"> </v>
      </c>
      <c r="D18" s="359"/>
      <c r="E18" s="360"/>
      <c r="F18" s="39"/>
      <c r="G18" s="39"/>
      <c r="H18" s="39"/>
      <c r="I18" s="39"/>
      <c r="J18" s="354"/>
      <c r="K18" s="350"/>
      <c r="L18" s="351"/>
    </row>
    <row r="19" spans="1:13" s="40" customFormat="1" ht="24" customHeight="1" x14ac:dyDescent="0.2">
      <c r="A19" s="352" t="str">
        <f>Pools!B32</f>
        <v>EP Stars 15 Gold</v>
      </c>
      <c r="B19" s="41" t="str">
        <f>IF(G13&gt;0,G13," ")</f>
        <v xml:space="preserve"> </v>
      </c>
      <c r="C19" s="41" t="str">
        <f>IF(F13&gt;0,F13," ")</f>
        <v xml:space="preserve"> </v>
      </c>
      <c r="D19" s="41" t="str">
        <f>IF(G16&gt;0,G16," ")</f>
        <v xml:space="preserve"> </v>
      </c>
      <c r="E19" s="41" t="str">
        <f>IF(F16&gt;0,F16," ")</f>
        <v xml:space="preserve"> </v>
      </c>
      <c r="F19" s="42"/>
      <c r="G19" s="42"/>
      <c r="H19" s="39"/>
      <c r="I19" s="39"/>
      <c r="J19" s="352">
        <v>3</v>
      </c>
      <c r="K19" s="346"/>
      <c r="L19" s="347"/>
    </row>
    <row r="20" spans="1:13" s="40" customFormat="1" ht="24" customHeight="1" x14ac:dyDescent="0.2">
      <c r="A20" s="353"/>
      <c r="B20" s="41" t="str">
        <f>IF(G14&gt;0,G14," ")</f>
        <v xml:space="preserve"> </v>
      </c>
      <c r="C20" s="41" t="str">
        <f>IF(F14&gt;0,F14," ")</f>
        <v xml:space="preserve"> </v>
      </c>
      <c r="D20" s="41" t="str">
        <f>IF(G17&gt;0,G17," ")</f>
        <v xml:space="preserve"> </v>
      </c>
      <c r="E20" s="41" t="str">
        <f>IF(F17&gt;0,F17," ")</f>
        <v xml:space="preserve"> </v>
      </c>
      <c r="F20" s="42"/>
      <c r="G20" s="42"/>
      <c r="H20" s="39"/>
      <c r="I20" s="39"/>
      <c r="J20" s="353"/>
      <c r="K20" s="348"/>
      <c r="L20" s="349"/>
    </row>
    <row r="21" spans="1:13" s="40" customFormat="1" ht="24" customHeight="1" x14ac:dyDescent="0.2">
      <c r="A21" s="354"/>
      <c r="B21" s="41" t="str">
        <f>IF(G15&gt;0,G15," ")</f>
        <v xml:space="preserve"> </v>
      </c>
      <c r="C21" s="41" t="str">
        <f>IF(F15&gt;0,F15," ")</f>
        <v xml:space="preserve"> </v>
      </c>
      <c r="D21" s="41" t="str">
        <f>IF(G18&gt;0,G18," ")</f>
        <v xml:space="preserve"> </v>
      </c>
      <c r="E21" s="41" t="str">
        <f>IF(F18&gt;0,F18," ")</f>
        <v xml:space="preserve"> </v>
      </c>
      <c r="F21" s="42"/>
      <c r="G21" s="42"/>
      <c r="H21" s="39"/>
      <c r="I21" s="39"/>
      <c r="J21" s="354"/>
      <c r="K21" s="350"/>
      <c r="L21" s="351"/>
    </row>
    <row r="22" spans="1:13" s="40" customFormat="1" ht="24" customHeight="1" x14ac:dyDescent="0.2">
      <c r="A22" s="352" t="str">
        <f>Pools!B33</f>
        <v>Tx Storm 17 Smack</v>
      </c>
      <c r="B22" s="41" t="str">
        <f>IF(I13&gt;0,I13," ")</f>
        <v xml:space="preserve"> </v>
      </c>
      <c r="C22" s="41" t="str">
        <f>IF(H13&gt;0,H13," ")</f>
        <v xml:space="preserve"> </v>
      </c>
      <c r="D22" s="41" t="str">
        <f>IF(I16&gt;0,I16," ")</f>
        <v xml:space="preserve"> </v>
      </c>
      <c r="E22" s="41" t="str">
        <f>IF(H16&gt;0,H16," ")</f>
        <v xml:space="preserve"> </v>
      </c>
      <c r="F22" s="41" t="str">
        <f>IF(I19&gt;0,I19," ")</f>
        <v xml:space="preserve"> </v>
      </c>
      <c r="G22" s="41" t="str">
        <f>IF(H19&gt;0,H19," ")</f>
        <v xml:space="preserve"> </v>
      </c>
      <c r="H22" s="355"/>
      <c r="I22" s="356"/>
      <c r="J22" s="352">
        <v>4</v>
      </c>
      <c r="K22" s="346"/>
      <c r="L22" s="347"/>
    </row>
    <row r="23" spans="1:13" s="40" customFormat="1" ht="24" customHeight="1" x14ac:dyDescent="0.2">
      <c r="A23" s="353"/>
      <c r="B23" s="41" t="str">
        <f>IF(I14&gt;0,I14," ")</f>
        <v xml:space="preserve"> </v>
      </c>
      <c r="C23" s="41" t="str">
        <f>IF(H14&gt;0,H14," ")</f>
        <v xml:space="preserve"> </v>
      </c>
      <c r="D23" s="41" t="str">
        <f>IF(I17&gt;0,I17," ")</f>
        <v xml:space="preserve"> </v>
      </c>
      <c r="E23" s="41" t="str">
        <f>IF(H17&gt;0,H17," ")</f>
        <v xml:space="preserve"> </v>
      </c>
      <c r="F23" s="41" t="str">
        <f>IF(I20&gt;0,I20," ")</f>
        <v xml:space="preserve"> </v>
      </c>
      <c r="G23" s="41" t="str">
        <f>IF(H20&gt;0,H20," ")</f>
        <v xml:space="preserve"> </v>
      </c>
      <c r="H23" s="357"/>
      <c r="I23" s="358"/>
      <c r="J23" s="353"/>
      <c r="K23" s="348"/>
      <c r="L23" s="349"/>
    </row>
    <row r="24" spans="1:13" s="40" customFormat="1" ht="24" customHeight="1" x14ac:dyDescent="0.2">
      <c r="A24" s="354"/>
      <c r="B24" s="41" t="str">
        <f>IF(I15&gt;0,I15," ")</f>
        <v xml:space="preserve"> </v>
      </c>
      <c r="C24" s="41" t="str">
        <f>IF(H15&gt;0,H15," ")</f>
        <v xml:space="preserve"> </v>
      </c>
      <c r="D24" s="41" t="str">
        <f>IF(I18&gt;0,I18," ")</f>
        <v xml:space="preserve"> </v>
      </c>
      <c r="E24" s="41" t="str">
        <f>IF(H18&gt;0,H18," ")</f>
        <v xml:space="preserve"> </v>
      </c>
      <c r="F24" s="41" t="str">
        <f>IF(I21&gt;0,I21," ")</f>
        <v xml:space="preserve"> </v>
      </c>
      <c r="G24" s="41" t="str">
        <f>IF(H21&gt;0,H21," ")</f>
        <v xml:space="preserve"> </v>
      </c>
      <c r="H24" s="359"/>
      <c r="I24" s="360"/>
      <c r="J24" s="354"/>
      <c r="K24" s="350"/>
      <c r="L24" s="351"/>
    </row>
    <row r="25" spans="1:13" s="40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62" t="s">
        <v>9</v>
      </c>
      <c r="C26" s="362"/>
      <c r="D26" s="362"/>
      <c r="E26" s="35"/>
      <c r="F26" s="362" t="s">
        <v>10</v>
      </c>
      <c r="G26" s="362"/>
      <c r="H26" s="362"/>
      <c r="I26" s="362" t="s">
        <v>11</v>
      </c>
      <c r="J26" s="362"/>
    </row>
    <row r="27" spans="1:13" x14ac:dyDescent="0.15">
      <c r="A27" s="1"/>
      <c r="B27" s="339" t="s">
        <v>12</v>
      </c>
      <c r="C27" s="361"/>
      <c r="D27" s="361" t="s">
        <v>13</v>
      </c>
      <c r="E27" s="361"/>
      <c r="F27" s="361" t="s">
        <v>12</v>
      </c>
      <c r="G27" s="361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EP Top Gun 18</v>
      </c>
      <c r="B28" s="343"/>
      <c r="C28" s="344"/>
      <c r="D28" s="343"/>
      <c r="E28" s="344"/>
      <c r="F28" s="343"/>
      <c r="G28" s="344"/>
      <c r="H28" s="43"/>
      <c r="I28" s="44">
        <f>D13+D14+D15+F13+F14+F15+H13+H14+H15</f>
        <v>0</v>
      </c>
      <c r="J28" s="44">
        <f>E13+E14+E15+G13+G14+G15+I13+I14+I15</f>
        <v>0</v>
      </c>
      <c r="K28" s="44">
        <f>I28-J28</f>
        <v>0</v>
      </c>
    </row>
    <row r="29" spans="1:13" ht="24" customHeight="1" x14ac:dyDescent="0.15">
      <c r="A29" s="2" t="str">
        <f>A16</f>
        <v>Tx Performance 14</v>
      </c>
      <c r="B29" s="343"/>
      <c r="C29" s="344"/>
      <c r="D29" s="343"/>
      <c r="E29" s="344"/>
      <c r="F29" s="343"/>
      <c r="G29" s="344"/>
      <c r="H29" s="43"/>
      <c r="I29" s="44" t="e">
        <f>B16+B17+B18+F16+F17+F18+H16+H17+H18</f>
        <v>#VALUE!</v>
      </c>
      <c r="J29" s="44" t="e">
        <f>C16+C17+C18+G16+G17+G18+I16+I17+I18</f>
        <v>#VALUE!</v>
      </c>
      <c r="K29" s="44" t="e">
        <f>I29-J29</f>
        <v>#VALUE!</v>
      </c>
    </row>
    <row r="30" spans="1:13" ht="24" customHeight="1" x14ac:dyDescent="0.15">
      <c r="A30" s="2" t="str">
        <f>A19</f>
        <v>EP Stars 15 Gold</v>
      </c>
      <c r="B30" s="343"/>
      <c r="C30" s="344"/>
      <c r="D30" s="343"/>
      <c r="E30" s="344"/>
      <c r="F30" s="343"/>
      <c r="G30" s="344"/>
      <c r="H30" s="43"/>
      <c r="I30" s="44" t="e">
        <f>B19+B20+B21+D19+D20+D21+H19+H20+H21</f>
        <v>#VALUE!</v>
      </c>
      <c r="J30" s="44" t="e">
        <f>C19+C20+C21+E19+E20+E21+I19+I20+I21</f>
        <v>#VALUE!</v>
      </c>
      <c r="K30" s="44" t="e">
        <f>I30-J30</f>
        <v>#VALUE!</v>
      </c>
    </row>
    <row r="31" spans="1:13" ht="24" customHeight="1" x14ac:dyDescent="0.15">
      <c r="A31" s="2" t="str">
        <f>A22</f>
        <v>Tx Storm 17 Smack</v>
      </c>
      <c r="B31" s="343"/>
      <c r="C31" s="344"/>
      <c r="D31" s="343"/>
      <c r="E31" s="344"/>
      <c r="F31" s="343"/>
      <c r="G31" s="344"/>
      <c r="H31" s="43"/>
      <c r="I31" s="44" t="e">
        <f>B22+B23+B24+D22+D23+D24+F22+F23+F24</f>
        <v>#VALUE!</v>
      </c>
      <c r="J31" s="44" t="e">
        <f>C22+C23+C24+E22+E23+E24+G22+G23+G24</f>
        <v>#VALUE!</v>
      </c>
      <c r="K31" s="44" t="e">
        <f>I31-J31</f>
        <v>#VALUE!</v>
      </c>
    </row>
    <row r="32" spans="1:13" x14ac:dyDescent="0.15">
      <c r="A32" s="8"/>
      <c r="B32" s="345">
        <f>SUM(B28:C31)</f>
        <v>0</v>
      </c>
      <c r="C32" s="345"/>
      <c r="D32" s="345">
        <f>SUM(D28:E31)</f>
        <v>0</v>
      </c>
      <c r="E32" s="345"/>
      <c r="F32" s="345">
        <f>SUM(F28:G31)</f>
        <v>0</v>
      </c>
      <c r="G32" s="345"/>
      <c r="H32" s="45">
        <f>SUM(H28:H31)</f>
        <v>0</v>
      </c>
      <c r="I32" s="45" t="e">
        <f>SUM(I28:I31)</f>
        <v>#VALUE!</v>
      </c>
      <c r="J32" s="45" t="e">
        <f>SUM(J28:J31)</f>
        <v>#VALUE!</v>
      </c>
      <c r="K32" s="45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39" t="s">
        <v>17</v>
      </c>
      <c r="C34" s="340"/>
      <c r="D34" s="339" t="s">
        <v>17</v>
      </c>
      <c r="E34" s="340"/>
      <c r="F34" s="341" t="s">
        <v>18</v>
      </c>
      <c r="G34" s="341"/>
      <c r="I34" s="342" t="s">
        <v>104</v>
      </c>
      <c r="J34" s="342"/>
      <c r="K34" s="342"/>
      <c r="L34" s="342"/>
    </row>
    <row r="35" spans="1:12" ht="18" customHeight="1" x14ac:dyDescent="0.15">
      <c r="A35" s="3" t="s">
        <v>19</v>
      </c>
      <c r="B35" s="339" t="str">
        <f>A28</f>
        <v>EP Top Gun 18</v>
      </c>
      <c r="C35" s="340"/>
      <c r="D35" s="339" t="str">
        <f>A30</f>
        <v>EP Stars 15 Gold</v>
      </c>
      <c r="E35" s="340"/>
      <c r="F35" s="341" t="str">
        <f>A16</f>
        <v>Tx Performance 14</v>
      </c>
      <c r="G35" s="341"/>
      <c r="I35" s="342" t="s">
        <v>145</v>
      </c>
      <c r="J35" s="342"/>
      <c r="K35" s="342"/>
      <c r="L35" s="342"/>
    </row>
    <row r="36" spans="1:12" ht="18" customHeight="1" x14ac:dyDescent="0.15">
      <c r="A36" s="3" t="s">
        <v>20</v>
      </c>
      <c r="B36" s="339" t="str">
        <f>A16</f>
        <v>Tx Performance 14</v>
      </c>
      <c r="C36" s="340"/>
      <c r="D36" s="339" t="str">
        <f>A22</f>
        <v>Tx Storm 17 Smack</v>
      </c>
      <c r="E36" s="340"/>
      <c r="F36" s="341" t="str">
        <f>A13</f>
        <v>EP Top Gun 18</v>
      </c>
      <c r="G36" s="341"/>
      <c r="I36" s="18"/>
      <c r="J36" s="18"/>
      <c r="K36" s="18"/>
      <c r="L36" s="18"/>
    </row>
    <row r="37" spans="1:12" ht="18" customHeight="1" x14ac:dyDescent="0.15">
      <c r="A37" s="3" t="s">
        <v>21</v>
      </c>
      <c r="B37" s="339" t="str">
        <f>A28</f>
        <v>EP Top Gun 18</v>
      </c>
      <c r="C37" s="340"/>
      <c r="D37" s="339" t="str">
        <f>A31</f>
        <v>Tx Storm 17 Smack</v>
      </c>
      <c r="E37" s="340"/>
      <c r="F37" s="341" t="str">
        <f>A30</f>
        <v>EP Stars 15 Gold</v>
      </c>
      <c r="G37" s="341"/>
      <c r="I37" s="342" t="s">
        <v>105</v>
      </c>
      <c r="J37" s="342"/>
      <c r="K37" s="342"/>
      <c r="L37" s="342"/>
    </row>
    <row r="38" spans="1:12" ht="18" customHeight="1" x14ac:dyDescent="0.15">
      <c r="A38" s="3" t="s">
        <v>24</v>
      </c>
      <c r="B38" s="339" t="str">
        <f>A29</f>
        <v>Tx Performance 14</v>
      </c>
      <c r="C38" s="340"/>
      <c r="D38" s="339" t="str">
        <f>A30</f>
        <v>EP Stars 15 Gold</v>
      </c>
      <c r="E38" s="340"/>
      <c r="F38" s="341" t="str">
        <f>A28</f>
        <v>EP Top Gun 18</v>
      </c>
      <c r="G38" s="341"/>
      <c r="I38" s="342" t="s">
        <v>146</v>
      </c>
      <c r="J38" s="342"/>
      <c r="K38" s="342"/>
      <c r="L38" s="342"/>
    </row>
    <row r="39" spans="1:12" ht="18" customHeight="1" x14ac:dyDescent="0.15">
      <c r="A39" s="3" t="s">
        <v>25</v>
      </c>
      <c r="B39" s="339" t="str">
        <f>A30</f>
        <v>EP Stars 15 Gold</v>
      </c>
      <c r="C39" s="340"/>
      <c r="D39" s="339" t="str">
        <f>A31</f>
        <v>Tx Storm 17 Smack</v>
      </c>
      <c r="E39" s="340"/>
      <c r="F39" s="341" t="str">
        <f>A16</f>
        <v>Tx Performance 14</v>
      </c>
      <c r="G39" s="341"/>
    </row>
    <row r="40" spans="1:12" ht="18" customHeight="1" x14ac:dyDescent="0.15">
      <c r="A40" s="3" t="s">
        <v>26</v>
      </c>
      <c r="B40" s="339" t="str">
        <f>A13</f>
        <v>EP Top Gun 18</v>
      </c>
      <c r="C40" s="340"/>
      <c r="D40" s="339" t="str">
        <f>A29</f>
        <v>Tx Performance 14</v>
      </c>
      <c r="E40" s="340"/>
      <c r="F40" s="341" t="str">
        <f>A22</f>
        <v>Tx Storm 17 Smack</v>
      </c>
      <c r="G40" s="341"/>
    </row>
    <row r="41" spans="1:12" ht="18" customHeight="1" x14ac:dyDescent="0.15">
      <c r="H41" s="8"/>
      <c r="I41" s="8"/>
    </row>
    <row r="42" spans="1:12" ht="18" customHeight="1" x14ac:dyDescent="0.15">
      <c r="A42" s="337"/>
      <c r="B42" s="337"/>
      <c r="C42" s="337"/>
      <c r="D42" s="337"/>
      <c r="E42" s="337"/>
      <c r="F42" s="337"/>
      <c r="G42" s="337"/>
      <c r="H42" s="337"/>
      <c r="I42" s="12"/>
    </row>
    <row r="43" spans="1:12" ht="18" customHeight="1" x14ac:dyDescent="0.2">
      <c r="A43" s="338" t="s">
        <v>187</v>
      </c>
      <c r="B43" s="338"/>
      <c r="C43" s="338"/>
      <c r="D43" s="338"/>
      <c r="E43" s="338"/>
      <c r="F43" s="338"/>
      <c r="G43" s="338"/>
      <c r="H43" s="338"/>
      <c r="I43" s="27"/>
    </row>
    <row r="44" spans="1:12" ht="18" customHeight="1" x14ac:dyDescent="0.15"/>
    <row r="45" spans="1:12" ht="18" customHeight="1" x14ac:dyDescent="0.15"/>
  </sheetData>
  <mergeCells count="71">
    <mergeCell ref="A1:M1"/>
    <mergeCell ref="A2:M2"/>
    <mergeCell ref="A7:H7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A43:H43"/>
    <mergeCell ref="B39:C39"/>
    <mergeCell ref="D39:E39"/>
    <mergeCell ref="F39:G39"/>
    <mergeCell ref="B40:C40"/>
    <mergeCell ref="D40:E40"/>
    <mergeCell ref="F40:G40"/>
  </mergeCells>
  <printOptions horizontalCentered="1" verticalCentered="1"/>
  <pageMargins left="0.2" right="0.23" top="0.17" bottom="0.2" header="0.17" footer="0.2"/>
  <pageSetup scale="64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F0"/>
    <pageSetUpPr fitToPage="1"/>
  </sheetPr>
  <dimension ref="A1:M45"/>
  <sheetViews>
    <sheetView workbookViewId="0">
      <selection activeCell="D22" sqref="D22"/>
    </sheetView>
  </sheetViews>
  <sheetFormatPr baseColWidth="10" defaultColWidth="8.83203125" defaultRowHeight="13" x14ac:dyDescent="0.15"/>
  <cols>
    <col min="1" max="1" width="38.6640625" bestFit="1" customWidth="1"/>
    <col min="2" max="9" width="15.6640625" customWidth="1"/>
    <col min="10" max="10" width="22.6640625" customWidth="1"/>
  </cols>
  <sheetData>
    <row r="1" spans="1:13" ht="18" x14ac:dyDescent="0.2">
      <c r="A1" s="332" t="str">
        <f>Pools!A1</f>
        <v>El Paso Bid Qualifier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</row>
    <row r="2" spans="1:13" ht="18" x14ac:dyDescent="0.2">
      <c r="A2" s="333" t="str">
        <f>Pools!A2</f>
        <v>2/8/20 - 2/9/20</v>
      </c>
      <c r="B2" s="333"/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</row>
    <row r="3" spans="1:13" ht="14" x14ac:dyDescent="0.15">
      <c r="A3" s="29"/>
      <c r="B3" s="31" t="str">
        <f>Pools!C27</f>
        <v>PM Pool - 2:30pm Start</v>
      </c>
      <c r="C3" s="36"/>
      <c r="D3" s="29"/>
      <c r="E3" s="29"/>
      <c r="F3" s="29"/>
      <c r="G3" s="29"/>
    </row>
    <row r="4" spans="1:13" s="25" customFormat="1" ht="14" x14ac:dyDescent="0.15">
      <c r="A4" s="37" t="s">
        <v>4</v>
      </c>
      <c r="B4" s="25" t="str">
        <f>Pools!C28</f>
        <v>UTEP Memorial Ct. 20</v>
      </c>
    </row>
    <row r="5" spans="1:13" s="25" customFormat="1" ht="14" x14ac:dyDescent="0.15">
      <c r="A5" s="37" t="s">
        <v>5</v>
      </c>
      <c r="B5" s="25" t="str">
        <f>Pools!A10</f>
        <v>Division I</v>
      </c>
    </row>
    <row r="7" spans="1:13" s="7" customFormat="1" ht="14" x14ac:dyDescent="0.15">
      <c r="A7" s="363" t="s">
        <v>103</v>
      </c>
      <c r="B7" s="363"/>
      <c r="C7" s="363"/>
      <c r="D7" s="363"/>
      <c r="E7" s="363"/>
      <c r="F7" s="363"/>
      <c r="G7" s="363"/>
      <c r="H7" s="363"/>
      <c r="I7" s="38"/>
      <c r="J7" s="38"/>
      <c r="K7" s="38"/>
      <c r="L7" s="38"/>
      <c r="M7" s="38"/>
    </row>
    <row r="9" spans="1:13" x14ac:dyDescent="0.15">
      <c r="A9" s="11" t="s">
        <v>22</v>
      </c>
      <c r="B9" s="26" t="s">
        <v>179</v>
      </c>
      <c r="D9" s="11"/>
      <c r="E9" s="11"/>
      <c r="F9" s="11"/>
      <c r="G9" s="11"/>
    </row>
    <row r="10" spans="1:13" x14ac:dyDescent="0.15">
      <c r="A10" s="11" t="s">
        <v>23</v>
      </c>
      <c r="B10" s="13">
        <v>20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39" t="str">
        <f>A13</f>
        <v>Wolf Pack 16 Black</v>
      </c>
      <c r="C12" s="361"/>
      <c r="D12" s="339" t="str">
        <f>A16</f>
        <v>Tx Storm 17 Tsunami</v>
      </c>
      <c r="E12" s="340"/>
      <c r="F12" s="339" t="str">
        <f>A19</f>
        <v>DCVA/505 14 Ohana</v>
      </c>
      <c r="G12" s="340"/>
      <c r="H12" s="364" t="str">
        <f>A22</f>
        <v>Tx Magic 18 National</v>
      </c>
      <c r="I12" s="340"/>
      <c r="J12" s="3" t="s">
        <v>7</v>
      </c>
      <c r="K12" s="339" t="s">
        <v>8</v>
      </c>
      <c r="L12" s="340"/>
    </row>
    <row r="13" spans="1:13" s="40" customFormat="1" ht="24" customHeight="1" x14ac:dyDescent="0.2">
      <c r="A13" s="352" t="str">
        <f>Pools!C30</f>
        <v>Wolf Pack 16 Black</v>
      </c>
      <c r="B13" s="355"/>
      <c r="C13" s="356"/>
      <c r="D13" s="39"/>
      <c r="E13" s="39"/>
      <c r="F13" s="39"/>
      <c r="G13" s="39"/>
      <c r="H13" s="39"/>
      <c r="I13" s="39"/>
      <c r="J13" s="352">
        <v>1</v>
      </c>
      <c r="K13" s="346"/>
      <c r="L13" s="347"/>
    </row>
    <row r="14" spans="1:13" s="40" customFormat="1" ht="24" customHeight="1" x14ac:dyDescent="0.2">
      <c r="A14" s="353"/>
      <c r="B14" s="357"/>
      <c r="C14" s="358"/>
      <c r="D14" s="39"/>
      <c r="E14" s="39"/>
      <c r="F14" s="39"/>
      <c r="G14" s="39"/>
      <c r="H14" s="39"/>
      <c r="I14" s="39"/>
      <c r="J14" s="353"/>
      <c r="K14" s="348"/>
      <c r="L14" s="349"/>
    </row>
    <row r="15" spans="1:13" s="40" customFormat="1" ht="24" customHeight="1" x14ac:dyDescent="0.2">
      <c r="A15" s="354"/>
      <c r="B15" s="359"/>
      <c r="C15" s="360"/>
      <c r="D15" s="39"/>
      <c r="E15" s="39"/>
      <c r="F15" s="39"/>
      <c r="G15" s="39"/>
      <c r="H15" s="39"/>
      <c r="I15" s="39"/>
      <c r="J15" s="354"/>
      <c r="K15" s="350"/>
      <c r="L15" s="351"/>
    </row>
    <row r="16" spans="1:13" s="40" customFormat="1" ht="24" customHeight="1" x14ac:dyDescent="0.2">
      <c r="A16" s="352" t="str">
        <f>Pools!C31</f>
        <v>Tx Storm 17 Tsunami</v>
      </c>
      <c r="B16" s="41" t="str">
        <f>IF(E13&gt;0,E13," ")</f>
        <v xml:space="preserve"> </v>
      </c>
      <c r="C16" s="41" t="str">
        <f>IF(D13&gt;0,D13," ")</f>
        <v xml:space="preserve"> </v>
      </c>
      <c r="D16" s="355"/>
      <c r="E16" s="356"/>
      <c r="F16" s="39"/>
      <c r="G16" s="39"/>
      <c r="H16" s="39"/>
      <c r="I16" s="39"/>
      <c r="J16" s="352">
        <v>2</v>
      </c>
      <c r="K16" s="346"/>
      <c r="L16" s="347"/>
    </row>
    <row r="17" spans="1:13" s="40" customFormat="1" ht="24" customHeight="1" x14ac:dyDescent="0.2">
      <c r="A17" s="353"/>
      <c r="B17" s="41" t="str">
        <f>IF(E14&gt;0,E14," ")</f>
        <v xml:space="preserve"> </v>
      </c>
      <c r="C17" s="41" t="str">
        <f>IF(D14&gt;0,D14," ")</f>
        <v xml:space="preserve"> </v>
      </c>
      <c r="D17" s="357"/>
      <c r="E17" s="358"/>
      <c r="F17" s="39"/>
      <c r="G17" s="39"/>
      <c r="H17" s="39"/>
      <c r="I17" s="39"/>
      <c r="J17" s="353"/>
      <c r="K17" s="348"/>
      <c r="L17" s="349"/>
    </row>
    <row r="18" spans="1:13" s="40" customFormat="1" ht="24" customHeight="1" x14ac:dyDescent="0.2">
      <c r="A18" s="354"/>
      <c r="B18" s="41" t="str">
        <f>IF(E15&gt;0,E15," ")</f>
        <v xml:space="preserve"> </v>
      </c>
      <c r="C18" s="41" t="str">
        <f>IF(D15&gt;0,D15," ")</f>
        <v xml:space="preserve"> </v>
      </c>
      <c r="D18" s="359"/>
      <c r="E18" s="360"/>
      <c r="F18" s="39"/>
      <c r="G18" s="39"/>
      <c r="H18" s="39"/>
      <c r="I18" s="39"/>
      <c r="J18" s="354"/>
      <c r="K18" s="350"/>
      <c r="L18" s="351"/>
    </row>
    <row r="19" spans="1:13" s="40" customFormat="1" ht="24" customHeight="1" x14ac:dyDescent="0.2">
      <c r="A19" s="352" t="str">
        <f>Pools!C32</f>
        <v>DCVA/505 14 Ohana</v>
      </c>
      <c r="B19" s="41" t="str">
        <f>IF(G13&gt;0,G13," ")</f>
        <v xml:space="preserve"> </v>
      </c>
      <c r="C19" s="41" t="str">
        <f>IF(F13&gt;0,F13," ")</f>
        <v xml:space="preserve"> </v>
      </c>
      <c r="D19" s="41" t="str">
        <f>IF(G16&gt;0,G16," ")</f>
        <v xml:space="preserve"> </v>
      </c>
      <c r="E19" s="41" t="str">
        <f>IF(F16&gt;0,F16," ")</f>
        <v xml:space="preserve"> </v>
      </c>
      <c r="F19" s="42"/>
      <c r="G19" s="42"/>
      <c r="H19" s="39"/>
      <c r="I19" s="39"/>
      <c r="J19" s="352">
        <v>3</v>
      </c>
      <c r="K19" s="346"/>
      <c r="L19" s="347"/>
    </row>
    <row r="20" spans="1:13" s="40" customFormat="1" ht="24" customHeight="1" x14ac:dyDescent="0.2">
      <c r="A20" s="353"/>
      <c r="B20" s="41" t="str">
        <f>IF(G14&gt;0,G14," ")</f>
        <v xml:space="preserve"> </v>
      </c>
      <c r="C20" s="41" t="str">
        <f>IF(F14&gt;0,F14," ")</f>
        <v xml:space="preserve"> </v>
      </c>
      <c r="D20" s="41" t="str">
        <f>IF(G17&gt;0,G17," ")</f>
        <v xml:space="preserve"> </v>
      </c>
      <c r="E20" s="41" t="str">
        <f>IF(F17&gt;0,F17," ")</f>
        <v xml:space="preserve"> </v>
      </c>
      <c r="F20" s="42"/>
      <c r="G20" s="42"/>
      <c r="H20" s="39"/>
      <c r="I20" s="39"/>
      <c r="J20" s="353"/>
      <c r="K20" s="348"/>
      <c r="L20" s="349"/>
    </row>
    <row r="21" spans="1:13" s="40" customFormat="1" ht="24" customHeight="1" x14ac:dyDescent="0.2">
      <c r="A21" s="354"/>
      <c r="B21" s="41" t="str">
        <f>IF(G15&gt;0,G15," ")</f>
        <v xml:space="preserve"> </v>
      </c>
      <c r="C21" s="41" t="str">
        <f>IF(F15&gt;0,F15," ")</f>
        <v xml:space="preserve"> </v>
      </c>
      <c r="D21" s="41" t="str">
        <f>IF(G18&gt;0,G18," ")</f>
        <v xml:space="preserve"> </v>
      </c>
      <c r="E21" s="41" t="str">
        <f>IF(F18&gt;0,F18," ")</f>
        <v xml:space="preserve"> </v>
      </c>
      <c r="F21" s="42"/>
      <c r="G21" s="42"/>
      <c r="H21" s="39"/>
      <c r="I21" s="39"/>
      <c r="J21" s="354"/>
      <c r="K21" s="350"/>
      <c r="L21" s="351"/>
    </row>
    <row r="22" spans="1:13" s="40" customFormat="1" ht="24" customHeight="1" x14ac:dyDescent="0.2">
      <c r="A22" s="352" t="str">
        <f>Pools!C33</f>
        <v>Tx Magic 18 National</v>
      </c>
      <c r="B22" s="41" t="str">
        <f>IF(I13&gt;0,I13," ")</f>
        <v xml:space="preserve"> </v>
      </c>
      <c r="C22" s="41" t="str">
        <f>IF(H13&gt;0,H13," ")</f>
        <v xml:space="preserve"> </v>
      </c>
      <c r="D22" s="41" t="str">
        <f>IF(I16&gt;0,I16," ")</f>
        <v xml:space="preserve"> </v>
      </c>
      <c r="E22" s="41" t="str">
        <f>IF(H16&gt;0,H16," ")</f>
        <v xml:space="preserve"> </v>
      </c>
      <c r="F22" s="41" t="str">
        <f>IF(I19&gt;0,I19," ")</f>
        <v xml:space="preserve"> </v>
      </c>
      <c r="G22" s="41" t="str">
        <f>IF(H19&gt;0,H19," ")</f>
        <v xml:space="preserve"> </v>
      </c>
      <c r="H22" s="355"/>
      <c r="I22" s="356"/>
      <c r="J22" s="352">
        <v>4</v>
      </c>
      <c r="K22" s="346"/>
      <c r="L22" s="347"/>
    </row>
    <row r="23" spans="1:13" s="40" customFormat="1" ht="24" customHeight="1" x14ac:dyDescent="0.2">
      <c r="A23" s="353"/>
      <c r="B23" s="41" t="str">
        <f>IF(I14&gt;0,I14," ")</f>
        <v xml:space="preserve"> </v>
      </c>
      <c r="C23" s="41" t="str">
        <f>IF(H14&gt;0,H14," ")</f>
        <v xml:space="preserve"> </v>
      </c>
      <c r="D23" s="41" t="str">
        <f>IF(I17&gt;0,I17," ")</f>
        <v xml:space="preserve"> </v>
      </c>
      <c r="E23" s="41" t="str">
        <f>IF(H17&gt;0,H17," ")</f>
        <v xml:space="preserve"> </v>
      </c>
      <c r="F23" s="41" t="str">
        <f>IF(I20&gt;0,I20," ")</f>
        <v xml:space="preserve"> </v>
      </c>
      <c r="G23" s="41" t="str">
        <f>IF(H20&gt;0,H20," ")</f>
        <v xml:space="preserve"> </v>
      </c>
      <c r="H23" s="357"/>
      <c r="I23" s="358"/>
      <c r="J23" s="353"/>
      <c r="K23" s="348"/>
      <c r="L23" s="349"/>
    </row>
    <row r="24" spans="1:13" s="40" customFormat="1" ht="24" customHeight="1" x14ac:dyDescent="0.2">
      <c r="A24" s="354"/>
      <c r="B24" s="41" t="str">
        <f>IF(I15&gt;0,I15," ")</f>
        <v xml:space="preserve"> </v>
      </c>
      <c r="C24" s="41" t="str">
        <f>IF(H15&gt;0,H15," ")</f>
        <v xml:space="preserve"> </v>
      </c>
      <c r="D24" s="41" t="str">
        <f>IF(I18&gt;0,I18," ")</f>
        <v xml:space="preserve"> </v>
      </c>
      <c r="E24" s="41" t="str">
        <f>IF(H18&gt;0,H18," ")</f>
        <v xml:space="preserve"> </v>
      </c>
      <c r="F24" s="41" t="str">
        <f>IF(I21&gt;0,I21," ")</f>
        <v xml:space="preserve"> </v>
      </c>
      <c r="G24" s="41" t="str">
        <f>IF(H21&gt;0,H21," ")</f>
        <v xml:space="preserve"> </v>
      </c>
      <c r="H24" s="359"/>
      <c r="I24" s="360"/>
      <c r="J24" s="354"/>
      <c r="K24" s="350"/>
      <c r="L24" s="351"/>
    </row>
    <row r="25" spans="1:13" s="40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62" t="s">
        <v>9</v>
      </c>
      <c r="C26" s="362"/>
      <c r="D26" s="362"/>
      <c r="E26" s="35"/>
      <c r="F26" s="362" t="s">
        <v>10</v>
      </c>
      <c r="G26" s="362"/>
      <c r="H26" s="362"/>
      <c r="I26" s="362" t="s">
        <v>11</v>
      </c>
      <c r="J26" s="362"/>
    </row>
    <row r="27" spans="1:13" x14ac:dyDescent="0.15">
      <c r="A27" s="1"/>
      <c r="B27" s="339" t="s">
        <v>12</v>
      </c>
      <c r="C27" s="361"/>
      <c r="D27" s="361" t="s">
        <v>13</v>
      </c>
      <c r="E27" s="361"/>
      <c r="F27" s="361" t="s">
        <v>12</v>
      </c>
      <c r="G27" s="361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Wolf Pack 16 Black</v>
      </c>
      <c r="B28" s="343"/>
      <c r="C28" s="344"/>
      <c r="D28" s="343"/>
      <c r="E28" s="344"/>
      <c r="F28" s="343"/>
      <c r="G28" s="344"/>
      <c r="H28" s="43"/>
      <c r="I28" s="44">
        <f>D13+D14+D15+F13+F14+F15+H13+H14+H15</f>
        <v>0</v>
      </c>
      <c r="J28" s="44">
        <f>E13+E14+E15+G13+G14+G15+I13+I14+I15</f>
        <v>0</v>
      </c>
      <c r="K28" s="44">
        <f>I28-J28</f>
        <v>0</v>
      </c>
    </row>
    <row r="29" spans="1:13" ht="24" customHeight="1" x14ac:dyDescent="0.15">
      <c r="A29" s="2" t="str">
        <f>A16</f>
        <v>Tx Storm 17 Tsunami</v>
      </c>
      <c r="B29" s="343"/>
      <c r="C29" s="344"/>
      <c r="D29" s="343"/>
      <c r="E29" s="344"/>
      <c r="F29" s="343"/>
      <c r="G29" s="344"/>
      <c r="H29" s="43"/>
      <c r="I29" s="44" t="e">
        <f>B16+B17+B18+F16+F17+F18+H16+H17+H18</f>
        <v>#VALUE!</v>
      </c>
      <c r="J29" s="44" t="e">
        <f>C16+C17+C18+G16+G17+G18+I16+I17+I18</f>
        <v>#VALUE!</v>
      </c>
      <c r="K29" s="44" t="e">
        <f>I29-J29</f>
        <v>#VALUE!</v>
      </c>
    </row>
    <row r="30" spans="1:13" ht="24" customHeight="1" x14ac:dyDescent="0.15">
      <c r="A30" s="2" t="str">
        <f>A19</f>
        <v>DCVA/505 14 Ohana</v>
      </c>
      <c r="B30" s="343"/>
      <c r="C30" s="344"/>
      <c r="D30" s="343"/>
      <c r="E30" s="344"/>
      <c r="F30" s="343"/>
      <c r="G30" s="344"/>
      <c r="H30" s="43"/>
      <c r="I30" s="44" t="e">
        <f>B19+B20+B21+D19+D20+D21+H19+H20+H21</f>
        <v>#VALUE!</v>
      </c>
      <c r="J30" s="44" t="e">
        <f>C19+C20+C21+E19+E20+E21+I19+I20+I21</f>
        <v>#VALUE!</v>
      </c>
      <c r="K30" s="44" t="e">
        <f>I30-J30</f>
        <v>#VALUE!</v>
      </c>
    </row>
    <row r="31" spans="1:13" ht="24" customHeight="1" x14ac:dyDescent="0.15">
      <c r="A31" s="2" t="str">
        <f>A22</f>
        <v>Tx Magic 18 National</v>
      </c>
      <c r="B31" s="343"/>
      <c r="C31" s="344"/>
      <c r="D31" s="343"/>
      <c r="E31" s="344"/>
      <c r="F31" s="343"/>
      <c r="G31" s="344"/>
      <c r="H31" s="43"/>
      <c r="I31" s="44" t="e">
        <f>B22+B23+B24+D22+D23+D24+F22+F23+F24</f>
        <v>#VALUE!</v>
      </c>
      <c r="J31" s="44" t="e">
        <f>C22+C23+C24+E22+E23+E24+G22+G23+G24</f>
        <v>#VALUE!</v>
      </c>
      <c r="K31" s="44" t="e">
        <f>I31-J31</f>
        <v>#VALUE!</v>
      </c>
    </row>
    <row r="32" spans="1:13" x14ac:dyDescent="0.15">
      <c r="A32" s="8"/>
      <c r="B32" s="345">
        <f>SUM(B28:C31)</f>
        <v>0</v>
      </c>
      <c r="C32" s="345"/>
      <c r="D32" s="345">
        <f>SUM(D28:E31)</f>
        <v>0</v>
      </c>
      <c r="E32" s="345"/>
      <c r="F32" s="345">
        <f>SUM(F28:G31)</f>
        <v>0</v>
      </c>
      <c r="G32" s="345"/>
      <c r="H32" s="45">
        <f>SUM(H28:H31)</f>
        <v>0</v>
      </c>
      <c r="I32" s="45" t="e">
        <f>SUM(I28:I31)</f>
        <v>#VALUE!</v>
      </c>
      <c r="J32" s="45" t="e">
        <f>SUM(J28:J31)</f>
        <v>#VALUE!</v>
      </c>
      <c r="K32" s="45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39" t="s">
        <v>17</v>
      </c>
      <c r="C34" s="340"/>
      <c r="D34" s="339" t="s">
        <v>17</v>
      </c>
      <c r="E34" s="340"/>
      <c r="F34" s="341" t="s">
        <v>18</v>
      </c>
      <c r="G34" s="341"/>
      <c r="I34" s="342" t="s">
        <v>104</v>
      </c>
      <c r="J34" s="342"/>
      <c r="K34" s="342"/>
      <c r="L34" s="342"/>
    </row>
    <row r="35" spans="1:12" ht="18" customHeight="1" x14ac:dyDescent="0.15">
      <c r="A35" s="3" t="s">
        <v>19</v>
      </c>
      <c r="B35" s="339" t="str">
        <f>A28</f>
        <v>Wolf Pack 16 Black</v>
      </c>
      <c r="C35" s="340"/>
      <c r="D35" s="339" t="str">
        <f>A30</f>
        <v>DCVA/505 14 Ohana</v>
      </c>
      <c r="E35" s="340"/>
      <c r="F35" s="341" t="str">
        <f>A16</f>
        <v>Tx Storm 17 Tsunami</v>
      </c>
      <c r="G35" s="341"/>
      <c r="I35" s="342" t="s">
        <v>145</v>
      </c>
      <c r="J35" s="342"/>
      <c r="K35" s="342"/>
      <c r="L35" s="342"/>
    </row>
    <row r="36" spans="1:12" ht="18" customHeight="1" x14ac:dyDescent="0.15">
      <c r="A36" s="3" t="s">
        <v>20</v>
      </c>
      <c r="B36" s="339" t="str">
        <f>A16</f>
        <v>Tx Storm 17 Tsunami</v>
      </c>
      <c r="C36" s="340"/>
      <c r="D36" s="339" t="str">
        <f>A22</f>
        <v>Tx Magic 18 National</v>
      </c>
      <c r="E36" s="340"/>
      <c r="F36" s="341" t="str">
        <f>A13</f>
        <v>Wolf Pack 16 Black</v>
      </c>
      <c r="G36" s="341"/>
      <c r="I36" s="18"/>
      <c r="J36" s="18"/>
      <c r="K36" s="18"/>
      <c r="L36" s="18"/>
    </row>
    <row r="37" spans="1:12" ht="18" customHeight="1" x14ac:dyDescent="0.15">
      <c r="A37" s="3" t="s">
        <v>21</v>
      </c>
      <c r="B37" s="339" t="str">
        <f>A28</f>
        <v>Wolf Pack 16 Black</v>
      </c>
      <c r="C37" s="340"/>
      <c r="D37" s="339" t="str">
        <f>A31</f>
        <v>Tx Magic 18 National</v>
      </c>
      <c r="E37" s="340"/>
      <c r="F37" s="341" t="str">
        <f>A30</f>
        <v>DCVA/505 14 Ohana</v>
      </c>
      <c r="G37" s="341"/>
      <c r="I37" s="342" t="s">
        <v>105</v>
      </c>
      <c r="J37" s="342"/>
      <c r="K37" s="342"/>
      <c r="L37" s="342"/>
    </row>
    <row r="38" spans="1:12" ht="18" customHeight="1" x14ac:dyDescent="0.15">
      <c r="A38" s="3" t="s">
        <v>24</v>
      </c>
      <c r="B38" s="339" t="str">
        <f>A29</f>
        <v>Tx Storm 17 Tsunami</v>
      </c>
      <c r="C38" s="340"/>
      <c r="D38" s="339" t="str">
        <f>A30</f>
        <v>DCVA/505 14 Ohana</v>
      </c>
      <c r="E38" s="340"/>
      <c r="F38" s="341" t="str">
        <f>A28</f>
        <v>Wolf Pack 16 Black</v>
      </c>
      <c r="G38" s="341"/>
      <c r="I38" s="342" t="s">
        <v>146</v>
      </c>
      <c r="J38" s="342"/>
      <c r="K38" s="342"/>
      <c r="L38" s="342"/>
    </row>
    <row r="39" spans="1:12" ht="18" customHeight="1" x14ac:dyDescent="0.15">
      <c r="A39" s="3" t="s">
        <v>25</v>
      </c>
      <c r="B39" s="339" t="str">
        <f>A30</f>
        <v>DCVA/505 14 Ohana</v>
      </c>
      <c r="C39" s="340"/>
      <c r="D39" s="339" t="str">
        <f>A31</f>
        <v>Tx Magic 18 National</v>
      </c>
      <c r="E39" s="340"/>
      <c r="F39" s="341" t="str">
        <f>A16</f>
        <v>Tx Storm 17 Tsunami</v>
      </c>
      <c r="G39" s="341"/>
    </row>
    <row r="40" spans="1:12" ht="18" customHeight="1" x14ac:dyDescent="0.15">
      <c r="A40" s="3" t="s">
        <v>26</v>
      </c>
      <c r="B40" s="339" t="str">
        <f>A13</f>
        <v>Wolf Pack 16 Black</v>
      </c>
      <c r="C40" s="340"/>
      <c r="D40" s="339" t="str">
        <f>A29</f>
        <v>Tx Storm 17 Tsunami</v>
      </c>
      <c r="E40" s="340"/>
      <c r="F40" s="341" t="str">
        <f>A22</f>
        <v>Tx Magic 18 National</v>
      </c>
      <c r="G40" s="341"/>
    </row>
    <row r="41" spans="1:12" ht="18" customHeight="1" x14ac:dyDescent="0.15">
      <c r="H41" s="8"/>
      <c r="I41" s="8"/>
    </row>
    <row r="42" spans="1:12" ht="18" customHeight="1" x14ac:dyDescent="0.15">
      <c r="A42" s="337"/>
      <c r="B42" s="337"/>
      <c r="C42" s="337"/>
      <c r="D42" s="337"/>
      <c r="E42" s="337"/>
      <c r="F42" s="337"/>
      <c r="G42" s="337"/>
      <c r="H42" s="337"/>
      <c r="I42" s="12"/>
    </row>
    <row r="43" spans="1:12" ht="18" customHeight="1" x14ac:dyDescent="0.2">
      <c r="A43" s="338" t="s">
        <v>187</v>
      </c>
      <c r="B43" s="338"/>
      <c r="C43" s="338"/>
      <c r="D43" s="338"/>
      <c r="E43" s="338"/>
      <c r="F43" s="338"/>
      <c r="G43" s="338"/>
      <c r="H43" s="338"/>
      <c r="I43" s="27"/>
    </row>
    <row r="44" spans="1:12" ht="18" customHeight="1" x14ac:dyDescent="0.15"/>
    <row r="45" spans="1:12" ht="18" customHeight="1" x14ac:dyDescent="0.15"/>
  </sheetData>
  <mergeCells count="71">
    <mergeCell ref="A42:H42"/>
    <mergeCell ref="A43:H43"/>
    <mergeCell ref="B39:C39"/>
    <mergeCell ref="D39:E39"/>
    <mergeCell ref="F39:G39"/>
    <mergeCell ref="B40:C40"/>
    <mergeCell ref="D40:E40"/>
    <mergeCell ref="F40:G40"/>
    <mergeCell ref="I37:L37"/>
    <mergeCell ref="B38:C38"/>
    <mergeCell ref="D38:E38"/>
    <mergeCell ref="F38:G38"/>
    <mergeCell ref="I38:L38"/>
    <mergeCell ref="B36:C36"/>
    <mergeCell ref="D36:E36"/>
    <mergeCell ref="F36:G36"/>
    <mergeCell ref="B37:C37"/>
    <mergeCell ref="D37:E37"/>
    <mergeCell ref="F37:G37"/>
    <mergeCell ref="I34:L34"/>
    <mergeCell ref="B35:C35"/>
    <mergeCell ref="D35:E35"/>
    <mergeCell ref="F35:G35"/>
    <mergeCell ref="I35:L35"/>
    <mergeCell ref="B32:C32"/>
    <mergeCell ref="D32:E32"/>
    <mergeCell ref="F32:G32"/>
    <mergeCell ref="B34:C34"/>
    <mergeCell ref="D34:E34"/>
    <mergeCell ref="F34:G34"/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  <mergeCell ref="B29:C29"/>
    <mergeCell ref="D29:E29"/>
    <mergeCell ref="F29:G29"/>
    <mergeCell ref="B26:D26"/>
    <mergeCell ref="F26:H26"/>
    <mergeCell ref="I26:J26"/>
    <mergeCell ref="B27:C27"/>
    <mergeCell ref="D27:E27"/>
    <mergeCell ref="F27:G27"/>
    <mergeCell ref="A19:A21"/>
    <mergeCell ref="J19:J21"/>
    <mergeCell ref="K19:L21"/>
    <mergeCell ref="A22:A24"/>
    <mergeCell ref="H22:I24"/>
    <mergeCell ref="J22:J24"/>
    <mergeCell ref="K22:L24"/>
    <mergeCell ref="A13:A15"/>
    <mergeCell ref="B13:C15"/>
    <mergeCell ref="J13:J15"/>
    <mergeCell ref="K13:L15"/>
    <mergeCell ref="A16:A18"/>
    <mergeCell ref="D16:E18"/>
    <mergeCell ref="J16:J18"/>
    <mergeCell ref="K16:L18"/>
    <mergeCell ref="A1:M1"/>
    <mergeCell ref="A2:M2"/>
    <mergeCell ref="A7:H7"/>
    <mergeCell ref="B12:C12"/>
    <mergeCell ref="D12:E12"/>
    <mergeCell ref="F12:G12"/>
    <mergeCell ref="H12:I12"/>
    <mergeCell ref="K12:L12"/>
  </mergeCells>
  <printOptions horizontalCentered="1" verticalCentered="1"/>
  <pageMargins left="0.2" right="0.23" top="0.17" bottom="0.2" header="0.17" footer="0.2"/>
  <pageSetup scale="64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K149"/>
  <sheetViews>
    <sheetView workbookViewId="0">
      <selection activeCell="E11" sqref="E11"/>
    </sheetView>
  </sheetViews>
  <sheetFormatPr baseColWidth="10" defaultColWidth="9.1640625" defaultRowHeight="13" x14ac:dyDescent="0.15"/>
  <cols>
    <col min="1" max="1" width="18.6640625" style="133" customWidth="1"/>
    <col min="2" max="3" width="24.6640625" style="123" customWidth="1"/>
    <col min="4" max="5" width="25.6640625" style="123" customWidth="1"/>
    <col min="6" max="6" width="25.6640625" style="88" customWidth="1"/>
    <col min="7" max="8" width="25.6640625" style="123" customWidth="1"/>
    <col min="9" max="10" width="24.6640625" style="123" customWidth="1"/>
    <col min="11" max="11" width="18.6640625" style="54" customWidth="1"/>
    <col min="12" max="16384" width="9.1640625" style="54"/>
  </cols>
  <sheetData>
    <row r="1" spans="1:11" ht="20" x14ac:dyDescent="0.2">
      <c r="A1" s="367" t="str">
        <f>Pools!A1</f>
        <v>El Paso Bid Qualifier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</row>
    <row r="2" spans="1:11" ht="18" x14ac:dyDescent="0.2">
      <c r="A2" s="368" t="str">
        <f>Pools!A2</f>
        <v>2/8/20 - 2/9/20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</row>
    <row r="3" spans="1:11" ht="18" x14ac:dyDescent="0.2">
      <c r="A3" s="369" t="s">
        <v>85</v>
      </c>
      <c r="B3" s="369"/>
      <c r="C3" s="369"/>
      <c r="D3" s="122"/>
      <c r="E3" s="122"/>
    </row>
    <row r="4" spans="1:11" ht="20" x14ac:dyDescent="0.2">
      <c r="A4" s="370" t="str">
        <f>Pools!A10</f>
        <v>Division I</v>
      </c>
      <c r="B4" s="370"/>
      <c r="C4" s="370"/>
      <c r="D4" s="370"/>
      <c r="E4" s="370"/>
      <c r="F4" s="370"/>
      <c r="G4" s="370"/>
      <c r="H4" s="370"/>
      <c r="I4" s="370"/>
      <c r="J4" s="370"/>
      <c r="K4" s="370"/>
    </row>
    <row r="5" spans="1:11" ht="20" x14ac:dyDescent="0.2">
      <c r="A5" s="365" t="s">
        <v>43</v>
      </c>
      <c r="B5" s="365"/>
      <c r="C5" s="365"/>
      <c r="D5" s="365"/>
      <c r="E5" s="365"/>
      <c r="F5" s="365"/>
      <c r="G5" s="365"/>
      <c r="H5" s="365"/>
      <c r="I5" s="365"/>
      <c r="J5" s="365"/>
      <c r="K5" s="365"/>
    </row>
    <row r="6" spans="1:11" ht="20" x14ac:dyDescent="0.2">
      <c r="A6" s="19"/>
      <c r="B6" s="121"/>
      <c r="C6" s="121"/>
      <c r="D6" s="121"/>
      <c r="E6" s="121"/>
      <c r="F6" s="15"/>
      <c r="H6" s="121"/>
      <c r="I6" s="121"/>
      <c r="J6" s="121"/>
      <c r="K6"/>
    </row>
    <row r="7" spans="1:11" s="86" customFormat="1" ht="16" x14ac:dyDescent="0.2">
      <c r="A7" s="124"/>
      <c r="B7" s="90"/>
      <c r="C7" s="125"/>
      <c r="D7" s="135" t="s">
        <v>449</v>
      </c>
      <c r="E7" s="135" t="s">
        <v>450</v>
      </c>
      <c r="F7" s="87" t="s">
        <v>42</v>
      </c>
      <c r="G7" s="135" t="s">
        <v>451</v>
      </c>
      <c r="H7" s="135" t="s">
        <v>452</v>
      </c>
      <c r="I7" s="126"/>
      <c r="J7" s="90"/>
      <c r="K7" s="84"/>
    </row>
    <row r="8" spans="1:11" s="91" customFormat="1" ht="16" x14ac:dyDescent="0.2">
      <c r="A8" s="90"/>
      <c r="B8" s="90"/>
      <c r="C8" s="90"/>
      <c r="D8" s="90"/>
      <c r="E8" s="90"/>
      <c r="F8" s="90"/>
      <c r="G8" s="90"/>
      <c r="H8" s="90"/>
      <c r="I8" s="90"/>
      <c r="J8" s="90"/>
      <c r="K8" s="85"/>
    </row>
    <row r="9" spans="1:11" s="91" customFormat="1" ht="16" x14ac:dyDescent="0.2">
      <c r="A9" s="90"/>
      <c r="B9" s="366" t="s">
        <v>41</v>
      </c>
      <c r="C9" s="366"/>
      <c r="D9" s="366"/>
      <c r="E9" s="366"/>
      <c r="F9" s="366"/>
      <c r="G9" s="366"/>
      <c r="H9" s="366"/>
      <c r="I9" s="366"/>
      <c r="J9" s="366"/>
      <c r="K9" s="85"/>
    </row>
    <row r="10" spans="1:11" ht="14" x14ac:dyDescent="0.15">
      <c r="A10" s="19"/>
      <c r="B10" s="89"/>
      <c r="C10" s="89"/>
      <c r="D10" s="89"/>
      <c r="E10" s="50"/>
      <c r="F10" s="50"/>
      <c r="G10" s="50"/>
      <c r="H10" s="50"/>
      <c r="I10" s="50"/>
      <c r="J10" s="89"/>
      <c r="K10"/>
    </row>
    <row r="11" spans="1:11" s="91" customFormat="1" ht="24" customHeight="1" thickBot="1" x14ac:dyDescent="0.25">
      <c r="A11" s="90"/>
      <c r="B11" s="90"/>
      <c r="C11" s="94"/>
      <c r="D11" s="94"/>
      <c r="E11" s="94"/>
      <c r="F11" s="94" t="s">
        <v>36</v>
      </c>
      <c r="G11" s="94"/>
      <c r="H11" s="94"/>
      <c r="I11" s="94"/>
      <c r="J11" s="90"/>
      <c r="K11" s="85"/>
    </row>
    <row r="12" spans="1:11" s="91" customFormat="1" ht="24" customHeight="1" x14ac:dyDescent="0.2">
      <c r="A12" s="90"/>
      <c r="B12" s="90"/>
      <c r="C12" s="94"/>
      <c r="D12" s="94"/>
      <c r="E12" s="94"/>
      <c r="F12" s="108" t="s">
        <v>112</v>
      </c>
      <c r="G12" s="94"/>
      <c r="H12" s="94"/>
      <c r="I12" s="94"/>
      <c r="J12" s="93"/>
      <c r="K12" s="85"/>
    </row>
    <row r="13" spans="1:11" s="91" customFormat="1" ht="24" customHeight="1" thickBot="1" x14ac:dyDescent="0.25">
      <c r="A13" s="90"/>
      <c r="B13" s="90"/>
      <c r="C13" s="94"/>
      <c r="D13" s="114"/>
      <c r="E13" s="114"/>
      <c r="F13" s="109" t="str">
        <f>F26</f>
        <v>UTEP Ct. 17</v>
      </c>
      <c r="G13" s="114"/>
      <c r="H13" s="114"/>
      <c r="I13" s="94"/>
      <c r="J13" s="93"/>
      <c r="K13" s="85"/>
    </row>
    <row r="14" spans="1:11" s="91" customFormat="1" ht="24" customHeight="1" x14ac:dyDescent="0.2">
      <c r="A14" s="90"/>
      <c r="B14" s="90"/>
      <c r="C14" s="94"/>
      <c r="D14" s="117"/>
      <c r="E14" s="94"/>
      <c r="F14" s="110" t="s">
        <v>77</v>
      </c>
      <c r="G14" s="94"/>
      <c r="H14" s="99"/>
      <c r="I14" s="94"/>
      <c r="J14" s="93"/>
      <c r="K14" s="85"/>
    </row>
    <row r="15" spans="1:11" s="91" customFormat="1" ht="24" customHeight="1" thickBot="1" x14ac:dyDescent="0.25">
      <c r="A15" s="90"/>
      <c r="B15" s="90"/>
      <c r="C15" s="94"/>
      <c r="D15" s="95"/>
      <c r="E15" s="94"/>
      <c r="F15" s="103"/>
      <c r="G15" s="94"/>
      <c r="H15" s="100"/>
      <c r="I15" s="94"/>
      <c r="J15" s="93"/>
      <c r="K15" s="85"/>
    </row>
    <row r="16" spans="1:11" s="91" customFormat="1" ht="24" customHeight="1" x14ac:dyDescent="0.2">
      <c r="A16" s="90"/>
      <c r="B16" s="90"/>
      <c r="C16" s="94"/>
      <c r="D16" s="95"/>
      <c r="E16" s="127"/>
      <c r="F16" s="97" t="s">
        <v>164</v>
      </c>
      <c r="G16" s="94"/>
      <c r="H16" s="100"/>
      <c r="I16" s="94"/>
      <c r="J16" s="93"/>
      <c r="K16" s="85"/>
    </row>
    <row r="17" spans="1:11" s="91" customFormat="1" ht="24" customHeight="1" x14ac:dyDescent="0.2">
      <c r="A17" s="90"/>
      <c r="B17" s="90"/>
      <c r="C17" s="94"/>
      <c r="D17" s="95" t="s">
        <v>156</v>
      </c>
      <c r="E17" s="127"/>
      <c r="F17" s="94"/>
      <c r="G17" s="94"/>
      <c r="H17" s="100" t="s">
        <v>130</v>
      </c>
      <c r="I17" s="94"/>
      <c r="J17" s="93"/>
      <c r="K17" s="85"/>
    </row>
    <row r="18" spans="1:11" s="91" customFormat="1" ht="24" customHeight="1" thickBot="1" x14ac:dyDescent="0.25">
      <c r="A18" s="90"/>
      <c r="B18" s="90"/>
      <c r="C18" s="102"/>
      <c r="D18" s="96" t="str">
        <f>H42</f>
        <v>UTEP Ct. 18</v>
      </c>
      <c r="E18" s="94"/>
      <c r="F18" s="94" t="s">
        <v>183</v>
      </c>
      <c r="G18" s="94"/>
      <c r="H18" s="106" t="str">
        <f>E23</f>
        <v>UTEP Ct. 17</v>
      </c>
      <c r="I18" s="114"/>
      <c r="J18" s="93"/>
      <c r="K18" s="85"/>
    </row>
    <row r="19" spans="1:11" s="91" customFormat="1" ht="24" customHeight="1" x14ac:dyDescent="0.2">
      <c r="A19" s="90"/>
      <c r="B19" s="90"/>
      <c r="C19" s="117"/>
      <c r="D19" s="95" t="s">
        <v>195</v>
      </c>
      <c r="E19" s="94"/>
      <c r="F19" s="108" t="s">
        <v>63</v>
      </c>
      <c r="G19" s="94"/>
      <c r="H19" s="100" t="s">
        <v>117</v>
      </c>
      <c r="I19" s="99"/>
      <c r="J19" s="93"/>
      <c r="K19" s="85"/>
    </row>
    <row r="20" spans="1:11" s="91" customFormat="1" ht="24" customHeight="1" thickBot="1" x14ac:dyDescent="0.25">
      <c r="A20" s="90"/>
      <c r="B20" s="90"/>
      <c r="C20" s="95"/>
      <c r="D20" s="95"/>
      <c r="E20" s="114"/>
      <c r="F20" s="109" t="str">
        <f>D7</f>
        <v>UTEP Ct. 17</v>
      </c>
      <c r="G20" s="114"/>
      <c r="H20" s="100"/>
      <c r="I20" s="100"/>
      <c r="J20" s="93"/>
      <c r="K20" s="85"/>
    </row>
    <row r="21" spans="1:11" s="91" customFormat="1" ht="24" customHeight="1" x14ac:dyDescent="0.2">
      <c r="A21" s="90"/>
      <c r="B21" s="90"/>
      <c r="C21" s="95"/>
      <c r="D21" s="95"/>
      <c r="E21" s="117"/>
      <c r="F21" s="118" t="s">
        <v>210</v>
      </c>
      <c r="G21" s="99"/>
      <c r="H21" s="100"/>
      <c r="I21" s="100"/>
      <c r="J21" s="93"/>
      <c r="K21" s="85"/>
    </row>
    <row r="22" spans="1:11" s="91" customFormat="1" ht="24" customHeight="1" thickBot="1" x14ac:dyDescent="0.25">
      <c r="A22" s="90"/>
      <c r="B22" s="90"/>
      <c r="C22" s="95"/>
      <c r="D22" s="95"/>
      <c r="E22" s="95" t="s">
        <v>125</v>
      </c>
      <c r="F22" s="103"/>
      <c r="G22" s="100" t="s">
        <v>122</v>
      </c>
      <c r="H22" s="100"/>
      <c r="I22" s="100"/>
      <c r="J22" s="93"/>
      <c r="K22" s="85"/>
    </row>
    <row r="23" spans="1:11" s="91" customFormat="1" ht="24" customHeight="1" thickBot="1" x14ac:dyDescent="0.25">
      <c r="A23" s="90"/>
      <c r="B23" s="90"/>
      <c r="C23" s="95"/>
      <c r="D23" s="112"/>
      <c r="E23" s="96" t="str">
        <f>G23</f>
        <v>UTEP Ct. 17</v>
      </c>
      <c r="F23" s="97" t="s">
        <v>37</v>
      </c>
      <c r="G23" s="106" t="str">
        <f>F13</f>
        <v>UTEP Ct. 17</v>
      </c>
      <c r="H23" s="102"/>
      <c r="I23" s="100"/>
      <c r="J23" s="93"/>
      <c r="K23" s="85"/>
    </row>
    <row r="24" spans="1:11" s="91" customFormat="1" ht="24" customHeight="1" thickBot="1" x14ac:dyDescent="0.25">
      <c r="A24" s="90"/>
      <c r="B24" s="90"/>
      <c r="C24" s="95"/>
      <c r="D24" s="94"/>
      <c r="E24" s="95" t="s">
        <v>180</v>
      </c>
      <c r="F24" s="105" t="s">
        <v>33</v>
      </c>
      <c r="G24" s="100" t="s">
        <v>147</v>
      </c>
      <c r="H24" s="94"/>
      <c r="I24" s="100"/>
      <c r="J24" s="93"/>
      <c r="K24" s="85"/>
    </row>
    <row r="25" spans="1:11" s="91" customFormat="1" ht="24" customHeight="1" x14ac:dyDescent="0.2">
      <c r="A25" s="90"/>
      <c r="B25" s="90"/>
      <c r="C25" s="95"/>
      <c r="D25" s="94"/>
      <c r="E25" s="95"/>
      <c r="F25" s="108" t="s">
        <v>119</v>
      </c>
      <c r="G25" s="100"/>
      <c r="H25" s="94"/>
      <c r="I25" s="100"/>
      <c r="J25" s="93"/>
      <c r="K25" s="85"/>
    </row>
    <row r="26" spans="1:11" s="91" customFormat="1" ht="24" customHeight="1" thickBot="1" x14ac:dyDescent="0.25">
      <c r="A26" s="90"/>
      <c r="B26" s="90"/>
      <c r="C26" s="95"/>
      <c r="D26" s="94"/>
      <c r="E26" s="98"/>
      <c r="F26" s="109" t="str">
        <f>F20</f>
        <v>UTEP Ct. 17</v>
      </c>
      <c r="G26" s="102"/>
      <c r="H26" s="94"/>
      <c r="I26" s="100"/>
      <c r="J26" s="93"/>
      <c r="K26" s="85"/>
    </row>
    <row r="27" spans="1:11" s="91" customFormat="1" ht="24" customHeight="1" x14ac:dyDescent="0.2">
      <c r="A27" s="90"/>
      <c r="B27" s="90"/>
      <c r="C27" s="95"/>
      <c r="D27" s="94"/>
      <c r="E27" s="94"/>
      <c r="F27" s="110" t="s">
        <v>68</v>
      </c>
      <c r="G27" s="94"/>
      <c r="H27" s="94"/>
      <c r="I27" s="100"/>
      <c r="J27" s="93"/>
      <c r="K27" s="85"/>
    </row>
    <row r="28" spans="1:11" s="91" customFormat="1" ht="24" customHeight="1" thickBot="1" x14ac:dyDescent="0.25">
      <c r="A28" s="90"/>
      <c r="B28" s="90"/>
      <c r="C28" s="95"/>
      <c r="D28" s="94"/>
      <c r="E28" s="94"/>
      <c r="F28" s="103"/>
      <c r="G28" s="94"/>
      <c r="H28" s="94"/>
      <c r="I28" s="100"/>
      <c r="J28" s="93"/>
      <c r="K28" s="85"/>
    </row>
    <row r="29" spans="1:11" s="91" customFormat="1" ht="24" customHeight="1" x14ac:dyDescent="0.2">
      <c r="A29" s="90"/>
      <c r="B29" s="90"/>
      <c r="C29" s="95" t="s">
        <v>206</v>
      </c>
      <c r="D29" s="94"/>
      <c r="E29" s="94"/>
      <c r="F29" s="97" t="s">
        <v>93</v>
      </c>
      <c r="G29" s="94"/>
      <c r="H29" s="94"/>
      <c r="I29" s="100" t="s">
        <v>155</v>
      </c>
      <c r="J29" s="93"/>
      <c r="K29" s="85"/>
    </row>
    <row r="30" spans="1:11" s="91" customFormat="1" ht="24" customHeight="1" thickBot="1" x14ac:dyDescent="0.25">
      <c r="A30" s="90"/>
      <c r="B30" s="102"/>
      <c r="C30" s="96" t="str">
        <f>D18</f>
        <v>UTEP Ct. 18</v>
      </c>
      <c r="D30" s="94"/>
      <c r="E30" s="94"/>
      <c r="F30" s="94"/>
      <c r="G30" s="94"/>
      <c r="H30" s="94"/>
      <c r="I30" s="106" t="str">
        <f>H18</f>
        <v>UTEP Ct. 17</v>
      </c>
      <c r="J30" s="98"/>
      <c r="K30" s="85"/>
    </row>
    <row r="31" spans="1:11" s="91" customFormat="1" ht="24" customHeight="1" x14ac:dyDescent="0.2">
      <c r="A31" s="90"/>
      <c r="B31" s="117"/>
      <c r="C31" s="95" t="s">
        <v>207</v>
      </c>
      <c r="D31" s="94"/>
      <c r="E31" s="94"/>
      <c r="F31" s="94"/>
      <c r="G31" s="94"/>
      <c r="H31" s="94"/>
      <c r="I31" s="100" t="s">
        <v>157</v>
      </c>
      <c r="J31" s="99"/>
      <c r="K31" s="85"/>
    </row>
    <row r="32" spans="1:11" s="91" customFormat="1" ht="24" customHeight="1" thickBot="1" x14ac:dyDescent="0.25">
      <c r="A32" s="90"/>
      <c r="B32" s="95"/>
      <c r="C32" s="95"/>
      <c r="D32" s="94"/>
      <c r="E32" s="94"/>
      <c r="F32" s="94" t="s">
        <v>118</v>
      </c>
      <c r="G32" s="94"/>
      <c r="H32" s="94"/>
      <c r="I32" s="100"/>
      <c r="J32" s="100"/>
      <c r="K32" s="85"/>
    </row>
    <row r="33" spans="1:11" s="91" customFormat="1" ht="24" customHeight="1" x14ac:dyDescent="0.2">
      <c r="A33" s="90"/>
      <c r="B33" s="95"/>
      <c r="C33" s="95"/>
      <c r="D33" s="94"/>
      <c r="E33" s="94"/>
      <c r="F33" s="108" t="s">
        <v>114</v>
      </c>
      <c r="G33" s="94"/>
      <c r="H33" s="94"/>
      <c r="I33" s="100"/>
      <c r="J33" s="101"/>
      <c r="K33" s="85"/>
    </row>
    <row r="34" spans="1:11" s="91" customFormat="1" ht="24" customHeight="1" thickBot="1" x14ac:dyDescent="0.25">
      <c r="A34" s="90"/>
      <c r="B34" s="95"/>
      <c r="C34" s="95"/>
      <c r="D34" s="94"/>
      <c r="E34" s="114"/>
      <c r="F34" s="109" t="str">
        <f>F40</f>
        <v>UTEP Ct. 18</v>
      </c>
      <c r="G34" s="114"/>
      <c r="H34" s="94"/>
      <c r="I34" s="100"/>
      <c r="J34" s="101"/>
      <c r="K34" s="85"/>
    </row>
    <row r="35" spans="1:11" s="91" customFormat="1" ht="24" customHeight="1" x14ac:dyDescent="0.2">
      <c r="A35" s="90"/>
      <c r="B35" s="95"/>
      <c r="C35" s="95"/>
      <c r="D35" s="94"/>
      <c r="E35" s="117"/>
      <c r="F35" s="110" t="s">
        <v>165</v>
      </c>
      <c r="G35" s="99"/>
      <c r="H35" s="94"/>
      <c r="I35" s="100"/>
      <c r="J35" s="128"/>
      <c r="K35" s="85"/>
    </row>
    <row r="36" spans="1:11" s="91" customFormat="1" ht="24" customHeight="1" thickBot="1" x14ac:dyDescent="0.25">
      <c r="A36" s="90"/>
      <c r="B36" s="95"/>
      <c r="C36" s="95"/>
      <c r="D36" s="94"/>
      <c r="E36" s="95" t="s">
        <v>136</v>
      </c>
      <c r="F36" s="103"/>
      <c r="G36" s="100" t="s">
        <v>127</v>
      </c>
      <c r="H36" s="94"/>
      <c r="I36" s="100"/>
      <c r="J36" s="128"/>
      <c r="K36" s="85"/>
    </row>
    <row r="37" spans="1:11" s="91" customFormat="1" ht="24" customHeight="1" thickBot="1" x14ac:dyDescent="0.25">
      <c r="A37" s="90"/>
      <c r="B37" s="95"/>
      <c r="C37" s="95"/>
      <c r="D37" s="102"/>
      <c r="E37" s="96" t="str">
        <f>G37</f>
        <v>UTEP Ct. 18</v>
      </c>
      <c r="F37" s="104" t="s">
        <v>38</v>
      </c>
      <c r="G37" s="106" t="str">
        <f>F47</f>
        <v>UTEP Ct. 18</v>
      </c>
      <c r="H37" s="98"/>
      <c r="I37" s="100"/>
      <c r="J37" s="128"/>
      <c r="K37" s="85"/>
    </row>
    <row r="38" spans="1:11" s="91" customFormat="1" ht="24" customHeight="1" thickBot="1" x14ac:dyDescent="0.25">
      <c r="A38" s="90"/>
      <c r="B38" s="95"/>
      <c r="C38" s="95"/>
      <c r="D38" s="117"/>
      <c r="E38" s="95" t="s">
        <v>126</v>
      </c>
      <c r="F38" s="94" t="s">
        <v>78</v>
      </c>
      <c r="G38" s="100" t="s">
        <v>86</v>
      </c>
      <c r="H38" s="99"/>
      <c r="I38" s="100"/>
      <c r="J38" s="128"/>
      <c r="K38" s="85"/>
    </row>
    <row r="39" spans="1:11" s="91" customFormat="1" ht="24" customHeight="1" x14ac:dyDescent="0.2">
      <c r="A39" s="90"/>
      <c r="B39" s="95"/>
      <c r="C39" s="95"/>
      <c r="D39" s="95"/>
      <c r="E39" s="95"/>
      <c r="F39" s="108" t="s">
        <v>64</v>
      </c>
      <c r="G39" s="100"/>
      <c r="H39" s="100"/>
      <c r="I39" s="100"/>
      <c r="J39" s="101"/>
      <c r="K39" s="85"/>
    </row>
    <row r="40" spans="1:11" s="91" customFormat="1" ht="24" customHeight="1" thickBot="1" x14ac:dyDescent="0.25">
      <c r="A40" s="90"/>
      <c r="B40" s="95"/>
      <c r="C40" s="95"/>
      <c r="D40" s="95"/>
      <c r="E40" s="98"/>
      <c r="F40" s="109" t="str">
        <f>E7</f>
        <v>UTEP Ct. 18</v>
      </c>
      <c r="G40" s="102"/>
      <c r="H40" s="100"/>
      <c r="I40" s="100"/>
      <c r="J40" s="101"/>
      <c r="K40" s="85"/>
    </row>
    <row r="41" spans="1:11" s="91" customFormat="1" ht="24" customHeight="1" x14ac:dyDescent="0.2">
      <c r="A41" s="90"/>
      <c r="B41" s="95"/>
      <c r="C41" s="95"/>
      <c r="D41" s="95" t="s">
        <v>159</v>
      </c>
      <c r="E41" s="94"/>
      <c r="F41" s="118" t="s">
        <v>236</v>
      </c>
      <c r="G41" s="94"/>
      <c r="H41" s="100" t="s">
        <v>129</v>
      </c>
      <c r="I41" s="100"/>
      <c r="J41" s="101"/>
      <c r="K41" s="85"/>
    </row>
    <row r="42" spans="1:11" s="91" customFormat="1" ht="24" customHeight="1" thickBot="1" x14ac:dyDescent="0.25">
      <c r="A42" s="90"/>
      <c r="B42" s="95"/>
      <c r="C42" s="112"/>
      <c r="D42" s="96" t="str">
        <f>H60</f>
        <v>UTEP Ct. 19</v>
      </c>
      <c r="E42" s="94"/>
      <c r="F42" s="103"/>
      <c r="G42" s="94"/>
      <c r="H42" s="106" t="str">
        <f>E37</f>
        <v>UTEP Ct. 18</v>
      </c>
      <c r="I42" s="112"/>
      <c r="J42" s="101"/>
      <c r="K42" s="85"/>
    </row>
    <row r="43" spans="1:11" s="91" customFormat="1" ht="24" customHeight="1" x14ac:dyDescent="0.2">
      <c r="A43" s="90"/>
      <c r="B43" s="95"/>
      <c r="C43" s="94"/>
      <c r="D43" s="95" t="s">
        <v>131</v>
      </c>
      <c r="E43" s="94"/>
      <c r="F43" s="97" t="s">
        <v>163</v>
      </c>
      <c r="G43" s="94"/>
      <c r="H43" s="100" t="s">
        <v>193</v>
      </c>
      <c r="I43" s="94"/>
      <c r="J43" s="101"/>
      <c r="K43" s="85"/>
    </row>
    <row r="44" spans="1:11" s="91" customFormat="1" ht="24" customHeight="1" x14ac:dyDescent="0.2">
      <c r="A44" s="90"/>
      <c r="B44" s="95"/>
      <c r="C44" s="94"/>
      <c r="D44" s="95"/>
      <c r="E44" s="94"/>
      <c r="F44" s="94"/>
      <c r="G44" s="94"/>
      <c r="H44" s="100"/>
      <c r="I44" s="94"/>
      <c r="J44" s="101"/>
      <c r="K44" s="85"/>
    </row>
    <row r="45" spans="1:11" s="91" customFormat="1" ht="24" customHeight="1" thickBot="1" x14ac:dyDescent="0.25">
      <c r="A45" s="90"/>
      <c r="B45" s="95"/>
      <c r="C45" s="94"/>
      <c r="D45" s="95"/>
      <c r="E45" s="94"/>
      <c r="F45" s="94" t="s">
        <v>141</v>
      </c>
      <c r="G45" s="94"/>
      <c r="H45" s="100"/>
      <c r="I45" s="94"/>
      <c r="J45" s="101"/>
      <c r="K45" s="85"/>
    </row>
    <row r="46" spans="1:11" s="91" customFormat="1" ht="24" customHeight="1" x14ac:dyDescent="0.2">
      <c r="A46" s="90"/>
      <c r="B46" s="95"/>
      <c r="C46" s="94"/>
      <c r="D46" s="95"/>
      <c r="E46" s="94"/>
      <c r="F46" s="108" t="s">
        <v>128</v>
      </c>
      <c r="G46" s="94"/>
      <c r="H46" s="100"/>
      <c r="I46" s="94"/>
      <c r="J46" s="101"/>
      <c r="K46" s="85"/>
    </row>
    <row r="47" spans="1:11" s="91" customFormat="1" ht="24" customHeight="1" thickBot="1" x14ac:dyDescent="0.25">
      <c r="A47" s="90"/>
      <c r="B47" s="95"/>
      <c r="C47" s="94"/>
      <c r="D47" s="98"/>
      <c r="E47" s="114"/>
      <c r="F47" s="109" t="str">
        <f>F34</f>
        <v>UTEP Ct. 18</v>
      </c>
      <c r="G47" s="114"/>
      <c r="H47" s="102"/>
      <c r="I47" s="94"/>
      <c r="J47" s="101"/>
      <c r="K47" s="85"/>
    </row>
    <row r="48" spans="1:11" s="91" customFormat="1" ht="24" customHeight="1" x14ac:dyDescent="0.2">
      <c r="A48" s="90"/>
      <c r="B48" s="95"/>
      <c r="C48" s="94"/>
      <c r="D48" s="129"/>
      <c r="E48" s="94"/>
      <c r="F48" s="110" t="s">
        <v>91</v>
      </c>
      <c r="G48" s="94"/>
      <c r="H48" s="129"/>
      <c r="I48" s="94"/>
      <c r="J48" s="101"/>
      <c r="K48" s="85"/>
    </row>
    <row r="49" spans="1:11" s="91" customFormat="1" ht="24" customHeight="1" thickBot="1" x14ac:dyDescent="0.25">
      <c r="A49" s="90"/>
      <c r="B49" s="95"/>
      <c r="C49" s="94"/>
      <c r="D49" s="94"/>
      <c r="E49" s="94"/>
      <c r="F49" s="103"/>
      <c r="G49" s="94"/>
      <c r="H49" s="94"/>
      <c r="I49" s="94"/>
      <c r="J49" s="101"/>
      <c r="K49" s="85"/>
    </row>
    <row r="50" spans="1:11" s="91" customFormat="1" ht="24" customHeight="1" x14ac:dyDescent="0.2">
      <c r="A50" s="90"/>
      <c r="B50" s="95" t="s">
        <v>203</v>
      </c>
      <c r="C50" s="94"/>
      <c r="D50" s="94"/>
      <c r="E50" s="127"/>
      <c r="F50" s="97" t="s">
        <v>32</v>
      </c>
      <c r="G50" s="94"/>
      <c r="H50" s="94"/>
      <c r="I50" s="94"/>
      <c r="J50" s="100" t="s">
        <v>208</v>
      </c>
      <c r="K50" s="85"/>
    </row>
    <row r="51" spans="1:11" s="91" customFormat="1" ht="24" customHeight="1" x14ac:dyDescent="0.2">
      <c r="A51" s="130"/>
      <c r="B51" s="96" t="str">
        <f>C30</f>
        <v>UTEP Ct. 18</v>
      </c>
      <c r="C51" s="90"/>
      <c r="D51" s="94"/>
      <c r="E51" s="94"/>
      <c r="F51" s="94"/>
      <c r="G51" s="94"/>
      <c r="H51" s="94"/>
      <c r="I51" s="94"/>
      <c r="J51" s="106" t="str">
        <f>I30</f>
        <v>UTEP Ct. 17</v>
      </c>
      <c r="K51" s="107"/>
    </row>
    <row r="52" spans="1:11" s="91" customFormat="1" ht="24" customHeight="1" x14ac:dyDescent="0.2">
      <c r="A52" s="94" t="s">
        <v>44</v>
      </c>
      <c r="B52" s="95" t="s">
        <v>182</v>
      </c>
      <c r="C52" s="90"/>
      <c r="D52" s="119"/>
      <c r="E52" s="94"/>
      <c r="F52" s="120"/>
      <c r="G52" s="119"/>
      <c r="H52" s="119"/>
      <c r="I52" s="94"/>
      <c r="J52" s="100" t="s">
        <v>154</v>
      </c>
      <c r="K52" s="94" t="s">
        <v>45</v>
      </c>
    </row>
    <row r="53" spans="1:11" s="91" customFormat="1" ht="24" customHeight="1" thickBot="1" x14ac:dyDescent="0.25">
      <c r="A53" s="94" t="s">
        <v>46</v>
      </c>
      <c r="B53" s="131"/>
      <c r="C53" s="94"/>
      <c r="D53" s="94"/>
      <c r="E53" s="94"/>
      <c r="F53" s="94" t="s">
        <v>31</v>
      </c>
      <c r="G53" s="94"/>
      <c r="H53" s="94"/>
      <c r="I53" s="94"/>
      <c r="J53" s="128"/>
      <c r="K53" s="94" t="s">
        <v>46</v>
      </c>
    </row>
    <row r="54" spans="1:11" s="91" customFormat="1" ht="24" customHeight="1" x14ac:dyDescent="0.2">
      <c r="A54" s="90"/>
      <c r="B54" s="131"/>
      <c r="C54" s="94"/>
      <c r="D54" s="94"/>
      <c r="E54" s="94"/>
      <c r="F54" s="108" t="s">
        <v>133</v>
      </c>
      <c r="G54" s="94"/>
      <c r="H54" s="94"/>
      <c r="I54" s="94"/>
      <c r="J54" s="101"/>
      <c r="K54" s="85"/>
    </row>
    <row r="55" spans="1:11" s="91" customFormat="1" ht="24" customHeight="1" thickBot="1" x14ac:dyDescent="0.25">
      <c r="A55" s="90"/>
      <c r="B55" s="131"/>
      <c r="C55" s="94"/>
      <c r="D55" s="114"/>
      <c r="E55" s="114"/>
      <c r="F55" s="109" t="str">
        <f>F87</f>
        <v>UTEP Ct. 20</v>
      </c>
      <c r="G55" s="114"/>
      <c r="H55" s="114"/>
      <c r="I55" s="94"/>
      <c r="J55" s="101"/>
      <c r="K55" s="85"/>
    </row>
    <row r="56" spans="1:11" s="91" customFormat="1" ht="24" customHeight="1" x14ac:dyDescent="0.2">
      <c r="A56" s="90"/>
      <c r="B56" s="131"/>
      <c r="C56" s="94"/>
      <c r="D56" s="117"/>
      <c r="E56" s="94"/>
      <c r="F56" s="110" t="s">
        <v>92</v>
      </c>
      <c r="G56" s="94"/>
      <c r="H56" s="99"/>
      <c r="I56" s="94"/>
      <c r="J56" s="101"/>
      <c r="K56" s="85"/>
    </row>
    <row r="57" spans="1:11" s="91" customFormat="1" ht="24" customHeight="1" thickBot="1" x14ac:dyDescent="0.25">
      <c r="A57" s="90"/>
      <c r="B57" s="131"/>
      <c r="C57" s="94"/>
      <c r="D57" s="95"/>
      <c r="E57" s="94"/>
      <c r="F57" s="103"/>
      <c r="G57" s="94"/>
      <c r="H57" s="100"/>
      <c r="I57" s="94"/>
      <c r="J57" s="101"/>
      <c r="K57" s="85"/>
    </row>
    <row r="58" spans="1:11" s="91" customFormat="1" ht="24" customHeight="1" x14ac:dyDescent="0.2">
      <c r="A58" s="90"/>
      <c r="B58" s="131"/>
      <c r="C58" s="94"/>
      <c r="D58" s="95"/>
      <c r="E58" s="127"/>
      <c r="F58" s="97" t="s">
        <v>113</v>
      </c>
      <c r="G58" s="94"/>
      <c r="H58" s="100"/>
      <c r="I58" s="94"/>
      <c r="J58" s="101"/>
      <c r="K58" s="85"/>
    </row>
    <row r="59" spans="1:11" s="91" customFormat="1" ht="24" customHeight="1" x14ac:dyDescent="0.2">
      <c r="A59" s="90"/>
      <c r="B59" s="131"/>
      <c r="C59" s="94"/>
      <c r="D59" s="95" t="s">
        <v>158</v>
      </c>
      <c r="E59" s="127"/>
      <c r="F59" s="94"/>
      <c r="G59" s="94"/>
      <c r="H59" s="100" t="s">
        <v>123</v>
      </c>
      <c r="I59" s="94"/>
      <c r="J59" s="101"/>
      <c r="K59" s="85"/>
    </row>
    <row r="60" spans="1:11" s="91" customFormat="1" ht="24" customHeight="1" thickBot="1" x14ac:dyDescent="0.25">
      <c r="A60" s="90"/>
      <c r="B60" s="131"/>
      <c r="C60" s="102"/>
      <c r="D60" s="96" t="str">
        <f>D82</f>
        <v>UTEP Ct. 20</v>
      </c>
      <c r="E60" s="94"/>
      <c r="F60" s="94" t="s">
        <v>153</v>
      </c>
      <c r="G60" s="94"/>
      <c r="H60" s="106" t="str">
        <f>E65</f>
        <v>UTEP Ct. 19</v>
      </c>
      <c r="I60" s="114"/>
      <c r="J60" s="101"/>
      <c r="K60" s="85"/>
    </row>
    <row r="61" spans="1:11" s="91" customFormat="1" ht="24" customHeight="1" x14ac:dyDescent="0.2">
      <c r="A61" s="90"/>
      <c r="B61" s="131"/>
      <c r="C61" s="117"/>
      <c r="D61" s="95" t="s">
        <v>160</v>
      </c>
      <c r="E61" s="94"/>
      <c r="F61" s="108" t="s">
        <v>134</v>
      </c>
      <c r="G61" s="94"/>
      <c r="H61" s="100" t="s">
        <v>116</v>
      </c>
      <c r="I61" s="99"/>
      <c r="J61" s="101"/>
      <c r="K61" s="85"/>
    </row>
    <row r="62" spans="1:11" s="91" customFormat="1" ht="24" customHeight="1" thickBot="1" x14ac:dyDescent="0.25">
      <c r="A62" s="90"/>
      <c r="B62" s="131"/>
      <c r="C62" s="95"/>
      <c r="D62" s="95"/>
      <c r="E62" s="114"/>
      <c r="F62" s="109" t="str">
        <f>F68</f>
        <v>UTEP Ct. 19</v>
      </c>
      <c r="G62" s="114"/>
      <c r="H62" s="100"/>
      <c r="I62" s="100"/>
      <c r="J62" s="101"/>
      <c r="K62" s="85"/>
    </row>
    <row r="63" spans="1:11" s="91" customFormat="1" ht="24" customHeight="1" x14ac:dyDescent="0.2">
      <c r="A63" s="90"/>
      <c r="B63" s="131"/>
      <c r="C63" s="95"/>
      <c r="D63" s="95"/>
      <c r="E63" s="117"/>
      <c r="F63" s="110" t="s">
        <v>89</v>
      </c>
      <c r="G63" s="99"/>
      <c r="H63" s="100"/>
      <c r="I63" s="100"/>
      <c r="J63" s="101"/>
      <c r="K63" s="85"/>
    </row>
    <row r="64" spans="1:11" s="91" customFormat="1" ht="24" customHeight="1" thickBot="1" x14ac:dyDescent="0.25">
      <c r="A64" s="90"/>
      <c r="B64" s="131"/>
      <c r="C64" s="95"/>
      <c r="D64" s="95"/>
      <c r="E64" s="95" t="s">
        <v>132</v>
      </c>
      <c r="F64" s="103"/>
      <c r="G64" s="100" t="s">
        <v>140</v>
      </c>
      <c r="H64" s="100"/>
      <c r="I64" s="100"/>
      <c r="J64" s="101"/>
      <c r="K64" s="85"/>
    </row>
    <row r="65" spans="1:11" s="91" customFormat="1" ht="24" customHeight="1" thickBot="1" x14ac:dyDescent="0.25">
      <c r="A65" s="90"/>
      <c r="B65" s="131"/>
      <c r="C65" s="95"/>
      <c r="D65" s="112"/>
      <c r="E65" s="96" t="str">
        <f>G65</f>
        <v>UTEP Ct. 19</v>
      </c>
      <c r="F65" s="104" t="s">
        <v>94</v>
      </c>
      <c r="G65" s="106" t="str">
        <f>F62</f>
        <v>UTEP Ct. 19</v>
      </c>
      <c r="H65" s="102"/>
      <c r="I65" s="100"/>
      <c r="J65" s="101"/>
      <c r="K65" s="85"/>
    </row>
    <row r="66" spans="1:11" s="91" customFormat="1" ht="24" customHeight="1" thickBot="1" x14ac:dyDescent="0.25">
      <c r="A66" s="90"/>
      <c r="B66" s="131"/>
      <c r="C66" s="95"/>
      <c r="D66" s="94"/>
      <c r="E66" s="95" t="s">
        <v>111</v>
      </c>
      <c r="F66" s="94" t="s">
        <v>34</v>
      </c>
      <c r="G66" s="100" t="s">
        <v>55</v>
      </c>
      <c r="H66" s="94"/>
      <c r="I66" s="100"/>
      <c r="J66" s="101"/>
      <c r="K66" s="85"/>
    </row>
    <row r="67" spans="1:11" s="91" customFormat="1" ht="24" customHeight="1" x14ac:dyDescent="0.2">
      <c r="A67" s="90"/>
      <c r="B67" s="131"/>
      <c r="C67" s="95"/>
      <c r="D67" s="94"/>
      <c r="E67" s="95"/>
      <c r="F67" s="108" t="s">
        <v>115</v>
      </c>
      <c r="G67" s="100"/>
      <c r="H67" s="94"/>
      <c r="I67" s="100"/>
      <c r="J67" s="101"/>
      <c r="K67" s="85"/>
    </row>
    <row r="68" spans="1:11" s="91" customFormat="1" ht="24" customHeight="1" thickBot="1" x14ac:dyDescent="0.25">
      <c r="A68" s="90"/>
      <c r="B68" s="131"/>
      <c r="C68" s="95"/>
      <c r="D68" s="94"/>
      <c r="E68" s="98"/>
      <c r="F68" s="109" t="str">
        <f>G7</f>
        <v>UTEP Ct. 19</v>
      </c>
      <c r="G68" s="102"/>
      <c r="H68" s="94"/>
      <c r="I68" s="100"/>
      <c r="J68" s="101"/>
      <c r="K68" s="85"/>
    </row>
    <row r="69" spans="1:11" s="91" customFormat="1" ht="24" customHeight="1" x14ac:dyDescent="0.2">
      <c r="A69" s="90"/>
      <c r="B69" s="131"/>
      <c r="C69" s="95"/>
      <c r="D69" s="94"/>
      <c r="E69" s="94"/>
      <c r="F69" s="111" t="s">
        <v>169</v>
      </c>
      <c r="G69" s="94"/>
      <c r="H69" s="94"/>
      <c r="I69" s="100"/>
      <c r="J69" s="101"/>
      <c r="K69" s="85"/>
    </row>
    <row r="70" spans="1:11" s="91" customFormat="1" ht="24" customHeight="1" thickBot="1" x14ac:dyDescent="0.25">
      <c r="A70" s="90"/>
      <c r="B70" s="131"/>
      <c r="C70" s="95" t="s">
        <v>202</v>
      </c>
      <c r="D70" s="94"/>
      <c r="E70" s="94"/>
      <c r="F70" s="103"/>
      <c r="G70" s="94"/>
      <c r="H70" s="94"/>
      <c r="I70" s="100" t="s">
        <v>161</v>
      </c>
      <c r="J70" s="101"/>
      <c r="K70" s="85"/>
    </row>
    <row r="71" spans="1:11" s="91" customFormat="1" ht="24" customHeight="1" thickBot="1" x14ac:dyDescent="0.25">
      <c r="A71" s="90"/>
      <c r="B71" s="112"/>
      <c r="C71" s="96" t="str">
        <f>D60</f>
        <v>UTEP Ct. 20</v>
      </c>
      <c r="D71" s="94"/>
      <c r="E71" s="94"/>
      <c r="F71" s="97" t="s">
        <v>124</v>
      </c>
      <c r="G71" s="94"/>
      <c r="H71" s="94"/>
      <c r="I71" s="106" t="str">
        <f>D42</f>
        <v>UTEP Ct. 19</v>
      </c>
      <c r="J71" s="112"/>
      <c r="K71" s="85"/>
    </row>
    <row r="72" spans="1:11" s="91" customFormat="1" ht="24" customHeight="1" x14ac:dyDescent="0.2">
      <c r="A72" s="90"/>
      <c r="B72" s="94"/>
      <c r="C72" s="95" t="s">
        <v>162</v>
      </c>
      <c r="D72" s="94"/>
      <c r="E72" s="94"/>
      <c r="F72" s="94"/>
      <c r="G72" s="94"/>
      <c r="H72" s="94"/>
      <c r="I72" s="100" t="s">
        <v>209</v>
      </c>
      <c r="J72" s="94"/>
      <c r="K72" s="85"/>
    </row>
    <row r="73" spans="1:11" s="91" customFormat="1" ht="24" customHeight="1" x14ac:dyDescent="0.2">
      <c r="A73" s="90"/>
      <c r="B73" s="128"/>
      <c r="C73" s="90"/>
      <c r="D73" s="94"/>
      <c r="E73" s="94"/>
      <c r="F73" s="94"/>
      <c r="G73" s="94"/>
      <c r="H73" s="94"/>
      <c r="I73" s="128"/>
      <c r="J73" s="90"/>
      <c r="K73" s="85"/>
    </row>
    <row r="74" spans="1:11" s="91" customFormat="1" ht="24" customHeight="1" x14ac:dyDescent="0.2">
      <c r="A74" s="90"/>
      <c r="B74" s="94"/>
      <c r="C74" s="95"/>
      <c r="D74" s="94"/>
      <c r="E74" s="94"/>
      <c r="F74" s="113"/>
      <c r="G74" s="94"/>
      <c r="H74" s="94"/>
      <c r="I74" s="100"/>
      <c r="J74" s="93"/>
      <c r="K74" s="85"/>
    </row>
    <row r="75" spans="1:11" s="91" customFormat="1" ht="24" customHeight="1" thickBot="1" x14ac:dyDescent="0.25">
      <c r="A75" s="90"/>
      <c r="B75" s="94"/>
      <c r="C75" s="95"/>
      <c r="D75" s="94"/>
      <c r="E75" s="94"/>
      <c r="F75" s="94" t="s">
        <v>76</v>
      </c>
      <c r="G75" s="94"/>
      <c r="H75" s="94"/>
      <c r="I75" s="100"/>
      <c r="J75" s="93"/>
      <c r="K75" s="85"/>
    </row>
    <row r="76" spans="1:11" s="91" customFormat="1" ht="24" customHeight="1" x14ac:dyDescent="0.2">
      <c r="A76" s="90"/>
      <c r="B76" s="94"/>
      <c r="C76" s="95"/>
      <c r="D76" s="94"/>
      <c r="E76" s="94"/>
      <c r="F76" s="108" t="s">
        <v>138</v>
      </c>
      <c r="G76" s="94"/>
      <c r="H76" s="94"/>
      <c r="I76" s="100"/>
      <c r="J76" s="93"/>
      <c r="K76" s="85"/>
    </row>
    <row r="77" spans="1:11" s="91" customFormat="1" ht="24" customHeight="1" thickBot="1" x14ac:dyDescent="0.25">
      <c r="A77" s="90"/>
      <c r="B77" s="94"/>
      <c r="C77" s="95"/>
      <c r="D77" s="114"/>
      <c r="E77" s="115"/>
      <c r="F77" s="109" t="str">
        <f>H7</f>
        <v>UTEP Ct. 20</v>
      </c>
      <c r="G77" s="116"/>
      <c r="H77" s="114"/>
      <c r="I77" s="100"/>
      <c r="J77" s="93"/>
      <c r="K77" s="85"/>
    </row>
    <row r="78" spans="1:11" s="91" customFormat="1" ht="24" customHeight="1" x14ac:dyDescent="0.2">
      <c r="A78" s="90"/>
      <c r="B78" s="94"/>
      <c r="C78" s="95"/>
      <c r="D78" s="117"/>
      <c r="E78" s="94"/>
      <c r="F78" s="111" t="s">
        <v>237</v>
      </c>
      <c r="G78" s="94"/>
      <c r="H78" s="99"/>
      <c r="I78" s="100"/>
      <c r="J78" s="93"/>
      <c r="K78" s="85"/>
    </row>
    <row r="79" spans="1:11" s="91" customFormat="1" ht="24" customHeight="1" thickBot="1" x14ac:dyDescent="0.25">
      <c r="A79" s="90"/>
      <c r="B79" s="94"/>
      <c r="C79" s="95"/>
      <c r="D79" s="95"/>
      <c r="E79" s="94"/>
      <c r="F79" s="103"/>
      <c r="G79" s="94"/>
      <c r="H79" s="100"/>
      <c r="I79" s="100"/>
      <c r="J79" s="93"/>
      <c r="K79" s="85"/>
    </row>
    <row r="80" spans="1:11" s="91" customFormat="1" ht="24" customHeight="1" x14ac:dyDescent="0.2">
      <c r="A80" s="90"/>
      <c r="B80" s="94"/>
      <c r="C80" s="95"/>
      <c r="D80" s="95"/>
      <c r="E80" s="94"/>
      <c r="F80" s="97" t="s">
        <v>181</v>
      </c>
      <c r="G80" s="94"/>
      <c r="H80" s="100"/>
      <c r="I80" s="100"/>
      <c r="J80" s="93"/>
      <c r="K80" s="85"/>
    </row>
    <row r="81" spans="1:11" s="91" customFormat="1" ht="24" customHeight="1" x14ac:dyDescent="0.2">
      <c r="A81" s="90"/>
      <c r="B81" s="94"/>
      <c r="C81" s="95"/>
      <c r="D81" s="95" t="s">
        <v>135</v>
      </c>
      <c r="E81" s="94"/>
      <c r="F81" s="94"/>
      <c r="G81" s="94"/>
      <c r="H81" s="100" t="s">
        <v>139</v>
      </c>
      <c r="I81" s="100"/>
      <c r="J81" s="93"/>
      <c r="K81" s="85"/>
    </row>
    <row r="82" spans="1:11" s="91" customFormat="1" ht="24" customHeight="1" thickBot="1" x14ac:dyDescent="0.25">
      <c r="A82" s="90"/>
      <c r="B82" s="94"/>
      <c r="C82" s="112"/>
      <c r="D82" s="96" t="str">
        <f>H82</f>
        <v>UTEP Ct. 20</v>
      </c>
      <c r="E82" s="94"/>
      <c r="F82" s="94"/>
      <c r="G82" s="94"/>
      <c r="H82" s="106" t="str">
        <f>F55</f>
        <v>UTEP Ct. 20</v>
      </c>
      <c r="I82" s="112"/>
      <c r="J82" s="93"/>
      <c r="K82" s="85"/>
    </row>
    <row r="83" spans="1:11" s="91" customFormat="1" ht="24" customHeight="1" x14ac:dyDescent="0.2">
      <c r="A83" s="90"/>
      <c r="B83" s="94"/>
      <c r="C83" s="94"/>
      <c r="D83" s="95" t="s">
        <v>137</v>
      </c>
      <c r="E83" s="94"/>
      <c r="F83" s="94"/>
      <c r="G83" s="94"/>
      <c r="H83" s="100" t="s">
        <v>82</v>
      </c>
      <c r="I83" s="94"/>
      <c r="J83" s="93"/>
      <c r="K83" s="85"/>
    </row>
    <row r="84" spans="1:11" s="91" customFormat="1" ht="24" customHeight="1" x14ac:dyDescent="0.2">
      <c r="A84" s="90"/>
      <c r="B84" s="94"/>
      <c r="C84" s="94"/>
      <c r="D84" s="95"/>
      <c r="E84" s="94"/>
      <c r="F84" s="94"/>
      <c r="G84" s="94"/>
      <c r="H84" s="100"/>
      <c r="I84" s="94"/>
      <c r="J84" s="93"/>
      <c r="K84" s="85"/>
    </row>
    <row r="85" spans="1:11" s="91" customFormat="1" ht="24" customHeight="1" thickBot="1" x14ac:dyDescent="0.25">
      <c r="A85" s="90"/>
      <c r="B85" s="94"/>
      <c r="C85" s="94"/>
      <c r="D85" s="95"/>
      <c r="E85" s="94"/>
      <c r="F85" s="105" t="s">
        <v>152</v>
      </c>
      <c r="G85" s="94"/>
      <c r="H85" s="100"/>
      <c r="I85" s="94"/>
      <c r="J85" s="93"/>
      <c r="K85" s="85"/>
    </row>
    <row r="86" spans="1:11" s="91" customFormat="1" ht="24" customHeight="1" x14ac:dyDescent="0.2">
      <c r="A86" s="90"/>
      <c r="B86" s="94"/>
      <c r="C86" s="94"/>
      <c r="D86" s="95"/>
      <c r="E86" s="94"/>
      <c r="F86" s="108" t="s">
        <v>142</v>
      </c>
      <c r="G86" s="94"/>
      <c r="H86" s="100"/>
      <c r="I86" s="94"/>
      <c r="J86" s="93"/>
      <c r="K86" s="85"/>
    </row>
    <row r="87" spans="1:11" s="91" customFormat="1" ht="24" customHeight="1" thickBot="1" x14ac:dyDescent="0.25">
      <c r="A87" s="90"/>
      <c r="B87" s="94"/>
      <c r="C87" s="94"/>
      <c r="D87" s="98"/>
      <c r="E87" s="114"/>
      <c r="F87" s="109" t="str">
        <f>F77</f>
        <v>UTEP Ct. 20</v>
      </c>
      <c r="G87" s="114"/>
      <c r="H87" s="102"/>
      <c r="I87" s="94"/>
      <c r="J87" s="93"/>
      <c r="K87" s="85"/>
    </row>
    <row r="88" spans="1:11" s="91" customFormat="1" ht="24" customHeight="1" x14ac:dyDescent="0.2">
      <c r="A88" s="90"/>
      <c r="B88" s="94"/>
      <c r="C88" s="94"/>
      <c r="D88" s="129"/>
      <c r="E88" s="94"/>
      <c r="F88" s="110" t="s">
        <v>79</v>
      </c>
      <c r="G88" s="94"/>
      <c r="H88" s="129"/>
      <c r="I88" s="94"/>
      <c r="J88" s="93"/>
      <c r="K88" s="85"/>
    </row>
    <row r="89" spans="1:11" s="91" customFormat="1" ht="24" customHeight="1" thickBot="1" x14ac:dyDescent="0.25">
      <c r="A89" s="90"/>
      <c r="B89" s="94"/>
      <c r="C89" s="94"/>
      <c r="D89" s="94"/>
      <c r="E89" s="94"/>
      <c r="F89" s="103"/>
      <c r="G89" s="94"/>
      <c r="H89" s="94"/>
      <c r="I89" s="94"/>
      <c r="J89" s="93"/>
      <c r="K89" s="85"/>
    </row>
    <row r="90" spans="1:11" s="91" customFormat="1" ht="24" customHeight="1" x14ac:dyDescent="0.2">
      <c r="A90" s="90"/>
      <c r="B90" s="94"/>
      <c r="C90" s="94"/>
      <c r="D90" s="94"/>
      <c r="E90" s="127"/>
      <c r="F90" s="97" t="s">
        <v>35</v>
      </c>
      <c r="G90" s="94"/>
      <c r="H90" s="94"/>
      <c r="I90" s="94"/>
      <c r="J90" s="93"/>
      <c r="K90" s="85"/>
    </row>
    <row r="91" spans="1:11" ht="24" customHeight="1" x14ac:dyDescent="0.15">
      <c r="A91" s="19"/>
      <c r="B91" s="89"/>
      <c r="C91" s="89"/>
      <c r="D91" s="16"/>
      <c r="E91" s="16"/>
      <c r="F91" s="16"/>
      <c r="G91" s="16"/>
      <c r="H91" s="16"/>
      <c r="I91" s="16"/>
      <c r="J91" s="132"/>
      <c r="K91"/>
    </row>
    <row r="92" spans="1:11" ht="24" customHeight="1" x14ac:dyDescent="0.2">
      <c r="A92" s="19"/>
      <c r="B92" s="20"/>
      <c r="C92" s="22" t="s">
        <v>62</v>
      </c>
      <c r="D92" s="89"/>
      <c r="E92" s="89"/>
      <c r="F92" s="89"/>
      <c r="G92" s="89"/>
      <c r="H92" s="89"/>
      <c r="I92" s="89"/>
      <c r="J92" s="89"/>
      <c r="K92"/>
    </row>
    <row r="93" spans="1:11" x14ac:dyDescent="0.15">
      <c r="A93" s="19"/>
      <c r="B93" s="89"/>
      <c r="C93" s="89"/>
      <c r="D93" s="89"/>
      <c r="E93" s="89"/>
      <c r="F93" s="26"/>
      <c r="G93" s="89"/>
      <c r="H93" s="89"/>
      <c r="I93" s="89"/>
      <c r="J93" s="89"/>
      <c r="K93"/>
    </row>
    <row r="94" spans="1:11" x14ac:dyDescent="0.15">
      <c r="A94" s="19"/>
      <c r="B94" s="89"/>
      <c r="C94" s="89"/>
      <c r="D94" s="89"/>
      <c r="E94" s="89"/>
      <c r="F94" s="26"/>
      <c r="G94" s="89"/>
      <c r="H94" s="89"/>
      <c r="I94" s="89"/>
      <c r="J94" s="89"/>
      <c r="K94"/>
    </row>
    <row r="95" spans="1:11" x14ac:dyDescent="0.15">
      <c r="A95" s="19"/>
      <c r="B95" s="89"/>
      <c r="C95" s="89"/>
      <c r="D95" s="89"/>
      <c r="E95" s="89"/>
      <c r="F95" s="26"/>
      <c r="G95" s="89"/>
      <c r="H95" s="89"/>
      <c r="I95" s="89"/>
      <c r="J95" s="89"/>
      <c r="K95"/>
    </row>
    <row r="96" spans="1:11" x14ac:dyDescent="0.15">
      <c r="A96" s="19"/>
      <c r="B96" s="89"/>
      <c r="C96" s="89"/>
      <c r="D96" s="89"/>
      <c r="E96" s="89"/>
      <c r="F96" s="26"/>
      <c r="G96" s="89"/>
      <c r="H96" s="89"/>
      <c r="I96" s="89"/>
      <c r="J96" s="89"/>
      <c r="K96"/>
    </row>
    <row r="97" spans="1:11" x14ac:dyDescent="0.15">
      <c r="A97" s="19"/>
      <c r="B97" s="89"/>
      <c r="C97" s="89"/>
      <c r="D97" s="89"/>
      <c r="E97" s="89"/>
      <c r="F97" s="26"/>
      <c r="G97" s="89"/>
      <c r="H97" s="89"/>
      <c r="I97" s="89"/>
      <c r="J97" s="89"/>
      <c r="K97"/>
    </row>
    <row r="98" spans="1:11" x14ac:dyDescent="0.15">
      <c r="A98" s="19"/>
      <c r="B98" s="89"/>
      <c r="C98" s="89"/>
      <c r="D98" s="89"/>
      <c r="E98" s="89"/>
      <c r="F98" s="26"/>
      <c r="G98" s="89"/>
      <c r="H98" s="89"/>
      <c r="I98" s="89"/>
      <c r="J98" s="89"/>
      <c r="K98"/>
    </row>
    <row r="99" spans="1:11" x14ac:dyDescent="0.15">
      <c r="A99" s="19"/>
      <c r="B99" s="89"/>
      <c r="C99" s="89"/>
      <c r="D99" s="89"/>
      <c r="E99" s="89"/>
      <c r="F99" s="26"/>
      <c r="G99" s="89"/>
      <c r="H99" s="89"/>
      <c r="I99" s="89"/>
      <c r="J99" s="89"/>
      <c r="K99"/>
    </row>
    <row r="100" spans="1:11" x14ac:dyDescent="0.15">
      <c r="A100" s="19"/>
      <c r="B100" s="89"/>
      <c r="C100" s="89"/>
      <c r="D100" s="89"/>
      <c r="E100" s="89"/>
      <c r="F100" s="26"/>
      <c r="G100" s="89"/>
      <c r="H100" s="89"/>
      <c r="I100" s="89"/>
      <c r="J100" s="89"/>
      <c r="K100"/>
    </row>
    <row r="101" spans="1:11" x14ac:dyDescent="0.15">
      <c r="A101" s="19"/>
      <c r="B101" s="89"/>
      <c r="C101" s="89"/>
      <c r="D101" s="89"/>
      <c r="E101" s="89"/>
      <c r="F101" s="26"/>
      <c r="G101" s="89"/>
      <c r="H101" s="89"/>
      <c r="I101" s="89"/>
      <c r="J101" s="89"/>
      <c r="K101"/>
    </row>
    <row r="102" spans="1:11" x14ac:dyDescent="0.15">
      <c r="A102" s="19"/>
      <c r="B102" s="89"/>
      <c r="C102" s="89"/>
      <c r="D102" s="89"/>
      <c r="E102" s="89"/>
      <c r="F102" s="26"/>
      <c r="G102" s="89"/>
      <c r="H102" s="89"/>
      <c r="I102" s="89"/>
      <c r="J102" s="89"/>
      <c r="K102"/>
    </row>
    <row r="103" spans="1:11" x14ac:dyDescent="0.15">
      <c r="A103" s="19"/>
      <c r="B103" s="89"/>
      <c r="C103" s="89"/>
      <c r="D103" s="89"/>
      <c r="E103" s="89"/>
      <c r="F103" s="26"/>
      <c r="G103" s="89"/>
      <c r="H103" s="89"/>
      <c r="I103" s="89"/>
      <c r="J103" s="89"/>
      <c r="K103"/>
    </row>
    <row r="104" spans="1:11" x14ac:dyDescent="0.15">
      <c r="A104" s="19"/>
      <c r="B104" s="89"/>
      <c r="C104" s="89"/>
      <c r="D104" s="89"/>
      <c r="E104" s="89"/>
      <c r="F104" s="26"/>
      <c r="G104" s="89"/>
      <c r="H104" s="89"/>
      <c r="I104" s="89"/>
      <c r="J104" s="89"/>
      <c r="K104"/>
    </row>
    <row r="105" spans="1:11" x14ac:dyDescent="0.15">
      <c r="A105" s="19"/>
      <c r="B105" s="89"/>
      <c r="C105" s="89"/>
      <c r="D105" s="89"/>
      <c r="E105" s="89"/>
      <c r="F105" s="26"/>
      <c r="G105" s="89"/>
      <c r="H105" s="89"/>
      <c r="I105" s="89"/>
      <c r="J105" s="89"/>
      <c r="K105"/>
    </row>
    <row r="106" spans="1:11" x14ac:dyDescent="0.15">
      <c r="A106" s="19"/>
      <c r="B106" s="89"/>
      <c r="C106" s="89"/>
      <c r="D106" s="89"/>
      <c r="E106" s="89"/>
      <c r="F106" s="26"/>
      <c r="G106" s="89"/>
      <c r="H106" s="89"/>
      <c r="I106" s="89"/>
      <c r="J106" s="89"/>
    </row>
    <row r="107" spans="1:11" x14ac:dyDescent="0.15">
      <c r="A107" s="19"/>
      <c r="B107" s="89"/>
      <c r="C107" s="89"/>
      <c r="D107" s="89"/>
      <c r="E107" s="89"/>
      <c r="F107" s="26"/>
      <c r="G107" s="89"/>
      <c r="H107" s="89"/>
      <c r="I107" s="89"/>
      <c r="J107" s="89"/>
    </row>
    <row r="108" spans="1:11" x14ac:dyDescent="0.15">
      <c r="A108" s="19"/>
      <c r="B108" s="89"/>
      <c r="C108" s="89"/>
      <c r="D108" s="89"/>
      <c r="E108" s="89"/>
      <c r="F108" s="26"/>
      <c r="G108" s="89"/>
      <c r="H108" s="89"/>
      <c r="I108" s="89"/>
      <c r="J108" s="89"/>
    </row>
    <row r="109" spans="1:11" x14ac:dyDescent="0.15">
      <c r="A109" s="19"/>
      <c r="B109" s="89"/>
      <c r="C109" s="89"/>
      <c r="D109" s="89"/>
      <c r="E109" s="89"/>
      <c r="F109" s="26"/>
      <c r="G109" s="89"/>
      <c r="H109" s="89"/>
      <c r="I109" s="89"/>
      <c r="J109" s="89"/>
    </row>
    <row r="110" spans="1:11" x14ac:dyDescent="0.15">
      <c r="A110" s="19"/>
      <c r="B110" s="89"/>
      <c r="C110" s="89"/>
      <c r="D110" s="89"/>
      <c r="E110" s="89"/>
      <c r="F110" s="26"/>
      <c r="G110" s="89"/>
      <c r="H110" s="89"/>
      <c r="I110" s="89"/>
      <c r="J110" s="89"/>
    </row>
    <row r="111" spans="1:11" x14ac:dyDescent="0.15">
      <c r="A111" s="19"/>
      <c r="B111" s="89"/>
      <c r="C111" s="89"/>
      <c r="D111" s="89"/>
      <c r="E111" s="89"/>
      <c r="F111" s="26"/>
      <c r="G111" s="89"/>
      <c r="H111" s="89"/>
      <c r="I111" s="89"/>
      <c r="J111" s="89"/>
    </row>
    <row r="112" spans="1:11" x14ac:dyDescent="0.15">
      <c r="A112" s="19"/>
      <c r="B112" s="89"/>
      <c r="C112" s="89"/>
      <c r="D112" s="89"/>
      <c r="E112" s="89"/>
      <c r="F112" s="26"/>
      <c r="G112" s="89"/>
      <c r="H112" s="89"/>
      <c r="I112" s="89"/>
      <c r="J112" s="89"/>
    </row>
    <row r="113" spans="1:10" x14ac:dyDescent="0.15">
      <c r="A113" s="19"/>
      <c r="B113" s="89"/>
      <c r="C113" s="89"/>
      <c r="D113" s="89"/>
      <c r="E113" s="89"/>
      <c r="F113" s="26"/>
      <c r="G113" s="89"/>
      <c r="H113" s="89"/>
      <c r="I113" s="89"/>
      <c r="J113" s="89"/>
    </row>
    <row r="114" spans="1:10" x14ac:dyDescent="0.15">
      <c r="A114" s="19"/>
      <c r="B114" s="89"/>
      <c r="C114" s="89"/>
      <c r="D114" s="89"/>
      <c r="E114" s="89"/>
      <c r="F114" s="26"/>
      <c r="G114" s="89"/>
      <c r="H114" s="89"/>
      <c r="I114" s="89"/>
      <c r="J114" s="89"/>
    </row>
    <row r="115" spans="1:10" x14ac:dyDescent="0.15">
      <c r="A115" s="19"/>
      <c r="B115" s="89"/>
      <c r="C115" s="89"/>
      <c r="D115" s="89"/>
      <c r="E115" s="89"/>
      <c r="F115" s="26"/>
      <c r="G115" s="89"/>
      <c r="H115" s="89"/>
      <c r="I115" s="89"/>
      <c r="J115" s="89"/>
    </row>
    <row r="116" spans="1:10" x14ac:dyDescent="0.15">
      <c r="A116" s="19"/>
      <c r="B116" s="89"/>
      <c r="C116" s="89"/>
      <c r="D116" s="89"/>
      <c r="E116" s="89"/>
      <c r="F116" s="26"/>
      <c r="G116" s="89"/>
      <c r="H116" s="89"/>
      <c r="I116" s="89"/>
      <c r="J116" s="89"/>
    </row>
    <row r="117" spans="1:10" x14ac:dyDescent="0.15">
      <c r="A117" s="19"/>
      <c r="B117" s="89"/>
      <c r="C117" s="89"/>
      <c r="D117" s="89"/>
      <c r="E117" s="89"/>
      <c r="F117" s="26"/>
      <c r="G117" s="89"/>
      <c r="H117" s="89"/>
      <c r="I117" s="89"/>
      <c r="J117" s="89"/>
    </row>
    <row r="118" spans="1:10" x14ac:dyDescent="0.15">
      <c r="A118" s="19"/>
      <c r="B118" s="89"/>
      <c r="C118" s="89"/>
      <c r="D118" s="89"/>
      <c r="E118" s="89"/>
      <c r="F118" s="26"/>
      <c r="G118" s="89"/>
      <c r="H118" s="89"/>
      <c r="I118" s="89"/>
      <c r="J118" s="89"/>
    </row>
    <row r="119" spans="1:10" x14ac:dyDescent="0.15">
      <c r="A119" s="19"/>
      <c r="B119" s="89"/>
      <c r="C119" s="89"/>
      <c r="D119" s="89"/>
      <c r="E119" s="89"/>
      <c r="F119" s="26"/>
      <c r="G119" s="89"/>
      <c r="H119" s="89"/>
      <c r="I119" s="89"/>
      <c r="J119" s="89"/>
    </row>
    <row r="120" spans="1:10" x14ac:dyDescent="0.15">
      <c r="A120" s="19"/>
      <c r="B120" s="89"/>
      <c r="C120" s="89"/>
      <c r="D120" s="89"/>
      <c r="E120" s="89"/>
      <c r="F120" s="26"/>
      <c r="G120" s="89"/>
      <c r="H120" s="89"/>
      <c r="I120" s="89"/>
      <c r="J120" s="89"/>
    </row>
    <row r="121" spans="1:10" x14ac:dyDescent="0.15">
      <c r="A121" s="19"/>
      <c r="B121" s="89"/>
      <c r="C121" s="89"/>
      <c r="D121" s="89"/>
      <c r="E121" s="89"/>
      <c r="F121" s="26"/>
      <c r="G121" s="89"/>
      <c r="H121" s="89"/>
      <c r="I121" s="89"/>
      <c r="J121" s="89"/>
    </row>
    <row r="122" spans="1:10" x14ac:dyDescent="0.15">
      <c r="A122" s="19"/>
      <c r="B122" s="89"/>
      <c r="C122" s="89"/>
      <c r="D122" s="89"/>
      <c r="E122" s="89"/>
      <c r="F122" s="26"/>
      <c r="G122" s="89"/>
      <c r="H122" s="89"/>
      <c r="I122" s="89"/>
      <c r="J122" s="89"/>
    </row>
    <row r="123" spans="1:10" x14ac:dyDescent="0.15">
      <c r="A123" s="19"/>
      <c r="B123" s="89"/>
      <c r="C123" s="89"/>
      <c r="D123" s="89"/>
      <c r="E123" s="89"/>
      <c r="F123" s="26"/>
      <c r="G123" s="89"/>
      <c r="H123" s="89"/>
      <c r="I123" s="89"/>
      <c r="J123" s="89"/>
    </row>
    <row r="124" spans="1:10" x14ac:dyDescent="0.15">
      <c r="A124" s="19"/>
      <c r="B124" s="89"/>
      <c r="C124" s="89"/>
      <c r="D124" s="89"/>
      <c r="E124" s="89"/>
      <c r="F124" s="26"/>
      <c r="G124" s="89"/>
      <c r="H124" s="89"/>
      <c r="I124" s="89"/>
      <c r="J124" s="89"/>
    </row>
    <row r="125" spans="1:10" x14ac:dyDescent="0.15">
      <c r="A125" s="19"/>
      <c r="B125" s="89"/>
      <c r="C125" s="89"/>
      <c r="D125" s="89"/>
      <c r="E125" s="89"/>
      <c r="F125" s="26"/>
      <c r="G125" s="89"/>
      <c r="H125" s="89"/>
      <c r="I125" s="89"/>
      <c r="J125" s="89"/>
    </row>
    <row r="126" spans="1:10" x14ac:dyDescent="0.15">
      <c r="A126" s="19"/>
      <c r="B126" s="89"/>
      <c r="C126" s="89"/>
      <c r="D126" s="89"/>
      <c r="E126" s="89"/>
      <c r="F126" s="26"/>
      <c r="G126" s="89"/>
      <c r="H126" s="89"/>
      <c r="I126" s="89"/>
      <c r="J126" s="89"/>
    </row>
    <row r="127" spans="1:10" x14ac:dyDescent="0.15">
      <c r="A127" s="19"/>
      <c r="B127" s="89"/>
      <c r="C127" s="89"/>
      <c r="D127" s="89"/>
      <c r="E127" s="89"/>
      <c r="F127" s="26"/>
      <c r="G127" s="89"/>
      <c r="H127" s="89"/>
      <c r="I127" s="89"/>
      <c r="J127" s="89"/>
    </row>
    <row r="128" spans="1:10" x14ac:dyDescent="0.15">
      <c r="A128" s="19"/>
      <c r="B128" s="89"/>
      <c r="C128" s="89"/>
      <c r="D128" s="89"/>
      <c r="E128" s="89"/>
      <c r="F128" s="26"/>
      <c r="G128" s="89"/>
      <c r="H128" s="89"/>
      <c r="I128" s="89"/>
      <c r="J128" s="89"/>
    </row>
    <row r="129" spans="1:10" x14ac:dyDescent="0.15">
      <c r="A129" s="19"/>
      <c r="B129" s="89"/>
      <c r="C129" s="89"/>
      <c r="D129" s="89"/>
      <c r="E129" s="89"/>
      <c r="F129" s="26"/>
      <c r="G129" s="89"/>
      <c r="H129" s="89"/>
      <c r="I129" s="89"/>
      <c r="J129" s="89"/>
    </row>
    <row r="130" spans="1:10" x14ac:dyDescent="0.15">
      <c r="A130" s="19"/>
      <c r="B130" s="89"/>
      <c r="C130" s="89"/>
      <c r="D130" s="89"/>
      <c r="E130" s="89"/>
      <c r="F130" s="26"/>
      <c r="G130" s="89"/>
      <c r="H130" s="89"/>
      <c r="I130" s="89"/>
    </row>
    <row r="131" spans="1:10" x14ac:dyDescent="0.15">
      <c r="A131" s="19"/>
      <c r="B131" s="89"/>
      <c r="C131" s="89"/>
      <c r="D131" s="89"/>
      <c r="E131" s="89"/>
      <c r="F131" s="26"/>
      <c r="G131" s="89"/>
      <c r="H131" s="89"/>
      <c r="I131" s="89"/>
    </row>
    <row r="132" spans="1:10" x14ac:dyDescent="0.15">
      <c r="A132" s="19"/>
      <c r="B132" s="89"/>
      <c r="C132" s="89"/>
      <c r="D132" s="89"/>
      <c r="E132" s="89"/>
      <c r="F132" s="26"/>
      <c r="G132" s="89"/>
      <c r="H132" s="89"/>
      <c r="I132" s="89"/>
    </row>
    <row r="133" spans="1:10" x14ac:dyDescent="0.15">
      <c r="A133" s="19"/>
      <c r="B133" s="89"/>
      <c r="C133" s="89"/>
      <c r="D133" s="89"/>
      <c r="E133" s="89"/>
      <c r="F133" s="26"/>
      <c r="G133" s="89"/>
      <c r="H133" s="89"/>
      <c r="I133" s="89"/>
    </row>
    <row r="134" spans="1:10" x14ac:dyDescent="0.15">
      <c r="A134" s="19"/>
      <c r="B134" s="89"/>
      <c r="C134" s="89"/>
      <c r="D134" s="89"/>
      <c r="E134" s="89"/>
      <c r="F134" s="26"/>
      <c r="G134" s="89"/>
      <c r="H134" s="89"/>
      <c r="I134" s="89"/>
    </row>
    <row r="135" spans="1:10" x14ac:dyDescent="0.15">
      <c r="A135" s="19"/>
      <c r="B135" s="89"/>
      <c r="C135" s="89"/>
      <c r="D135" s="89"/>
      <c r="E135" s="89"/>
      <c r="F135" s="26"/>
      <c r="G135" s="89"/>
      <c r="H135" s="89"/>
      <c r="I135" s="89"/>
    </row>
    <row r="136" spans="1:10" x14ac:dyDescent="0.15">
      <c r="A136" s="19"/>
      <c r="B136" s="89"/>
      <c r="C136" s="89"/>
      <c r="D136" s="89"/>
      <c r="E136" s="89"/>
      <c r="F136" s="26"/>
      <c r="G136" s="89"/>
      <c r="H136" s="89"/>
      <c r="I136" s="89"/>
    </row>
    <row r="137" spans="1:10" x14ac:dyDescent="0.15">
      <c r="A137" s="19"/>
      <c r="B137" s="89"/>
      <c r="C137" s="89"/>
      <c r="D137" s="89"/>
      <c r="E137" s="89"/>
      <c r="F137" s="26"/>
      <c r="G137" s="89"/>
      <c r="H137" s="89"/>
      <c r="I137" s="89"/>
    </row>
    <row r="138" spans="1:10" x14ac:dyDescent="0.15">
      <c r="A138" s="19"/>
      <c r="B138" s="89"/>
      <c r="C138" s="89"/>
      <c r="D138" s="89"/>
      <c r="E138" s="89"/>
      <c r="F138" s="26"/>
      <c r="G138" s="89"/>
      <c r="H138" s="89"/>
      <c r="I138" s="89"/>
    </row>
    <row r="139" spans="1:10" x14ac:dyDescent="0.15">
      <c r="A139" s="19"/>
      <c r="B139" s="89"/>
      <c r="C139" s="89"/>
      <c r="D139" s="89"/>
      <c r="E139" s="89"/>
      <c r="F139" s="26"/>
      <c r="G139" s="89"/>
      <c r="H139" s="89"/>
      <c r="I139" s="89"/>
    </row>
    <row r="140" spans="1:10" x14ac:dyDescent="0.15">
      <c r="A140" s="19"/>
      <c r="B140" s="89"/>
      <c r="C140" s="89"/>
      <c r="D140" s="89"/>
      <c r="E140" s="89"/>
      <c r="F140" s="26"/>
      <c r="G140" s="89"/>
      <c r="H140" s="89"/>
      <c r="I140" s="89"/>
    </row>
    <row r="141" spans="1:10" x14ac:dyDescent="0.15">
      <c r="A141" s="19"/>
      <c r="B141" s="89"/>
      <c r="C141" s="89"/>
      <c r="D141" s="89"/>
      <c r="E141" s="89"/>
      <c r="F141" s="26"/>
      <c r="G141" s="89"/>
      <c r="H141" s="89"/>
      <c r="I141" s="89"/>
    </row>
    <row r="142" spans="1:10" x14ac:dyDescent="0.15">
      <c r="A142" s="19"/>
      <c r="B142" s="89"/>
      <c r="C142" s="89"/>
      <c r="D142" s="89"/>
      <c r="E142" s="89"/>
      <c r="F142" s="26"/>
      <c r="G142" s="89"/>
      <c r="H142" s="89"/>
      <c r="I142" s="89"/>
    </row>
    <row r="143" spans="1:10" x14ac:dyDescent="0.15">
      <c r="A143" s="19"/>
      <c r="B143" s="89"/>
      <c r="C143" s="89"/>
      <c r="D143" s="89"/>
      <c r="E143" s="89"/>
      <c r="F143" s="26"/>
      <c r="G143" s="89"/>
      <c r="H143" s="89"/>
      <c r="I143" s="89"/>
    </row>
    <row r="144" spans="1:10" x14ac:dyDescent="0.15">
      <c r="A144" s="19"/>
      <c r="B144" s="89"/>
      <c r="C144" s="89"/>
      <c r="D144" s="89"/>
      <c r="E144" s="89"/>
      <c r="F144" s="26"/>
      <c r="G144" s="89"/>
      <c r="H144" s="89"/>
      <c r="I144" s="89"/>
    </row>
    <row r="145" spans="1:9" x14ac:dyDescent="0.15">
      <c r="A145" s="19"/>
      <c r="B145" s="89"/>
      <c r="C145" s="89"/>
      <c r="D145" s="89"/>
      <c r="E145" s="89"/>
      <c r="F145" s="26"/>
      <c r="G145" s="89"/>
      <c r="H145" s="89"/>
      <c r="I145" s="89"/>
    </row>
    <row r="146" spans="1:9" x14ac:dyDescent="0.15">
      <c r="A146" s="19"/>
      <c r="B146" s="89"/>
      <c r="C146" s="89"/>
      <c r="D146" s="89"/>
      <c r="E146" s="89"/>
      <c r="F146" s="26"/>
      <c r="G146" s="89"/>
      <c r="H146" s="89"/>
      <c r="I146" s="89"/>
    </row>
    <row r="147" spans="1:9" x14ac:dyDescent="0.15">
      <c r="A147" s="19"/>
      <c r="B147" s="89"/>
      <c r="C147" s="89"/>
      <c r="D147" s="89"/>
      <c r="E147" s="89"/>
      <c r="F147" s="26"/>
      <c r="G147" s="89"/>
      <c r="H147" s="89"/>
      <c r="I147" s="89"/>
    </row>
    <row r="148" spans="1:9" x14ac:dyDescent="0.15">
      <c r="A148" s="19"/>
      <c r="B148" s="89"/>
      <c r="C148" s="89"/>
      <c r="D148" s="89"/>
      <c r="E148" s="89"/>
      <c r="F148" s="26"/>
      <c r="G148" s="89"/>
      <c r="H148" s="89"/>
      <c r="I148" s="89"/>
    </row>
    <row r="149" spans="1:9" x14ac:dyDescent="0.15">
      <c r="A149" s="19"/>
      <c r="B149" s="89"/>
      <c r="C149" s="89"/>
      <c r="D149" s="89"/>
      <c r="E149" s="89"/>
      <c r="F149" s="26"/>
      <c r="G149" s="89"/>
      <c r="H149" s="89"/>
      <c r="I149" s="89"/>
    </row>
  </sheetData>
  <mergeCells count="6">
    <mergeCell ref="A5:K5"/>
    <mergeCell ref="B9:J9"/>
    <mergeCell ref="A1:K1"/>
    <mergeCell ref="A2:K2"/>
    <mergeCell ref="A3:C3"/>
    <mergeCell ref="A4:K4"/>
  </mergeCells>
  <printOptions horizontalCentered="1" verticalCentered="1"/>
  <pageMargins left="0.25" right="0.25" top="0.22" bottom="0.24" header="0.22" footer="0.24"/>
  <pageSetup scale="39" fitToHeight="2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K149"/>
  <sheetViews>
    <sheetView workbookViewId="0">
      <selection activeCell="B11" sqref="B11"/>
    </sheetView>
  </sheetViews>
  <sheetFormatPr baseColWidth="10" defaultColWidth="9.1640625" defaultRowHeight="13" x14ac:dyDescent="0.15"/>
  <cols>
    <col min="1" max="1" width="18.6640625" style="133" customWidth="1"/>
    <col min="2" max="3" width="24.6640625" style="123" customWidth="1"/>
    <col min="4" max="5" width="25.6640625" style="123" customWidth="1"/>
    <col min="6" max="6" width="25.6640625" style="88" customWidth="1"/>
    <col min="7" max="8" width="25.6640625" style="123" customWidth="1"/>
    <col min="9" max="10" width="24.6640625" style="123" customWidth="1"/>
    <col min="11" max="11" width="18.6640625" style="54" customWidth="1"/>
    <col min="12" max="16384" width="9.1640625" style="54"/>
  </cols>
  <sheetData>
    <row r="1" spans="1:11" ht="20" x14ac:dyDescent="0.2">
      <c r="A1" s="367" t="str">
        <f>Pools!A1</f>
        <v>El Paso Bid Qualifier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</row>
    <row r="2" spans="1:11" ht="18" x14ac:dyDescent="0.2">
      <c r="A2" s="368" t="str">
        <f>Pools!A2</f>
        <v>2/8/20 - 2/9/20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</row>
    <row r="3" spans="1:11" ht="18" x14ac:dyDescent="0.2">
      <c r="A3" s="369" t="s">
        <v>85</v>
      </c>
      <c r="B3" s="369"/>
      <c r="C3" s="369"/>
      <c r="D3" s="122"/>
      <c r="E3" s="122"/>
    </row>
    <row r="4" spans="1:11" ht="20" x14ac:dyDescent="0.2">
      <c r="A4" s="370" t="str">
        <f>Pools!A10</f>
        <v>Division I</v>
      </c>
      <c r="B4" s="370"/>
      <c r="C4" s="370"/>
      <c r="D4" s="370"/>
      <c r="E4" s="370"/>
      <c r="F4" s="370"/>
      <c r="G4" s="370"/>
      <c r="H4" s="370"/>
      <c r="I4" s="370"/>
      <c r="J4" s="370"/>
      <c r="K4" s="370"/>
    </row>
    <row r="5" spans="1:11" ht="20" x14ac:dyDescent="0.2">
      <c r="A5" s="365" t="s">
        <v>69</v>
      </c>
      <c r="B5" s="365"/>
      <c r="C5" s="365"/>
      <c r="D5" s="365"/>
      <c r="E5" s="365"/>
      <c r="F5" s="365"/>
      <c r="G5" s="365"/>
      <c r="H5" s="365"/>
      <c r="I5" s="365"/>
      <c r="J5" s="365"/>
      <c r="K5" s="365"/>
    </row>
    <row r="6" spans="1:11" ht="20" x14ac:dyDescent="0.2">
      <c r="A6" s="19"/>
      <c r="B6" s="121"/>
      <c r="C6" s="121"/>
      <c r="D6" s="121"/>
      <c r="E6" s="121"/>
      <c r="F6" s="15"/>
      <c r="H6" s="121"/>
      <c r="I6" s="121"/>
      <c r="J6" s="121"/>
      <c r="K6"/>
    </row>
    <row r="7" spans="1:11" s="86" customFormat="1" ht="16" x14ac:dyDescent="0.2">
      <c r="A7" s="124"/>
      <c r="B7" s="90"/>
      <c r="C7" s="125"/>
      <c r="D7" s="92" t="s">
        <v>453</v>
      </c>
      <c r="E7" s="92" t="s">
        <v>454</v>
      </c>
      <c r="F7" s="87" t="s">
        <v>42</v>
      </c>
      <c r="G7" s="92" t="s">
        <v>455</v>
      </c>
      <c r="H7" s="92" t="s">
        <v>456</v>
      </c>
      <c r="I7" s="126"/>
      <c r="J7" s="90"/>
      <c r="K7" s="84"/>
    </row>
    <row r="8" spans="1:11" s="91" customFormat="1" ht="16" x14ac:dyDescent="0.2">
      <c r="A8" s="90"/>
      <c r="B8" s="90"/>
      <c r="C8" s="90"/>
      <c r="D8" s="90"/>
      <c r="E8" s="90"/>
      <c r="F8" s="90"/>
      <c r="G8" s="90"/>
      <c r="H8" s="90"/>
      <c r="I8" s="90"/>
      <c r="J8" s="90"/>
      <c r="K8" s="85"/>
    </row>
    <row r="9" spans="1:11" s="91" customFormat="1" ht="16" x14ac:dyDescent="0.2">
      <c r="A9" s="90"/>
      <c r="B9" s="366" t="s">
        <v>41</v>
      </c>
      <c r="C9" s="366"/>
      <c r="D9" s="366"/>
      <c r="E9" s="366"/>
      <c r="F9" s="366"/>
      <c r="G9" s="366"/>
      <c r="H9" s="366"/>
      <c r="I9" s="366"/>
      <c r="J9" s="366"/>
      <c r="K9" s="85"/>
    </row>
    <row r="10" spans="1:11" ht="14" x14ac:dyDescent="0.15">
      <c r="A10" s="19"/>
      <c r="B10" s="89"/>
      <c r="C10" s="89"/>
      <c r="D10" s="89"/>
      <c r="E10" s="50"/>
      <c r="F10" s="50"/>
      <c r="G10" s="50"/>
      <c r="H10" s="50"/>
      <c r="I10" s="50"/>
      <c r="J10" s="89"/>
      <c r="K10"/>
    </row>
    <row r="11" spans="1:11" s="91" customFormat="1" ht="24" customHeight="1" thickBot="1" x14ac:dyDescent="0.25">
      <c r="A11" s="90"/>
      <c r="B11" s="90"/>
      <c r="C11" s="94"/>
      <c r="D11" s="94"/>
      <c r="E11" s="94"/>
      <c r="F11" s="94" t="s">
        <v>71</v>
      </c>
      <c r="G11" s="94"/>
      <c r="H11" s="94"/>
      <c r="I11" s="94"/>
      <c r="J11" s="90"/>
      <c r="K11" s="85"/>
    </row>
    <row r="12" spans="1:11" s="91" customFormat="1" ht="24" customHeight="1" x14ac:dyDescent="0.2">
      <c r="A12" s="90"/>
      <c r="B12" s="90"/>
      <c r="C12" s="94"/>
      <c r="D12" s="94"/>
      <c r="E12" s="94"/>
      <c r="F12" s="108" t="s">
        <v>112</v>
      </c>
      <c r="G12" s="94"/>
      <c r="H12" s="94"/>
      <c r="I12" s="94"/>
      <c r="J12" s="93"/>
      <c r="K12" s="85"/>
    </row>
    <row r="13" spans="1:11" s="91" customFormat="1" ht="24" customHeight="1" thickBot="1" x14ac:dyDescent="0.25">
      <c r="A13" s="90"/>
      <c r="B13" s="90"/>
      <c r="C13" s="94"/>
      <c r="D13" s="114"/>
      <c r="E13" s="114"/>
      <c r="F13" s="109" t="str">
        <f>F26</f>
        <v>EP CC Ct. 1</v>
      </c>
      <c r="G13" s="114"/>
      <c r="H13" s="114"/>
      <c r="I13" s="94"/>
      <c r="J13" s="93"/>
      <c r="K13" s="85"/>
    </row>
    <row r="14" spans="1:11" s="91" customFormat="1" ht="24" customHeight="1" x14ac:dyDescent="0.2">
      <c r="A14" s="90"/>
      <c r="B14" s="90"/>
      <c r="C14" s="94"/>
      <c r="D14" s="117"/>
      <c r="E14" s="94"/>
      <c r="F14" s="110" t="s">
        <v>77</v>
      </c>
      <c r="G14" s="94"/>
      <c r="H14" s="99"/>
      <c r="I14" s="94"/>
      <c r="J14" s="93"/>
      <c r="K14" s="85"/>
    </row>
    <row r="15" spans="1:11" s="91" customFormat="1" ht="24" customHeight="1" thickBot="1" x14ac:dyDescent="0.25">
      <c r="A15" s="90"/>
      <c r="B15" s="90"/>
      <c r="C15" s="94"/>
      <c r="D15" s="95"/>
      <c r="E15" s="94"/>
      <c r="F15" s="103"/>
      <c r="G15" s="94"/>
      <c r="H15" s="100"/>
      <c r="I15" s="94"/>
      <c r="J15" s="93"/>
      <c r="K15" s="85"/>
    </row>
    <row r="16" spans="1:11" s="91" customFormat="1" ht="24" customHeight="1" x14ac:dyDescent="0.2">
      <c r="A16" s="90"/>
      <c r="B16" s="90"/>
      <c r="C16" s="94"/>
      <c r="D16" s="95"/>
      <c r="E16" s="127"/>
      <c r="F16" s="97" t="s">
        <v>167</v>
      </c>
      <c r="G16" s="94"/>
      <c r="H16" s="100"/>
      <c r="I16" s="94"/>
      <c r="J16" s="93"/>
      <c r="K16" s="85"/>
    </row>
    <row r="17" spans="1:11" s="91" customFormat="1" ht="24" customHeight="1" x14ac:dyDescent="0.2">
      <c r="A17" s="90"/>
      <c r="B17" s="90"/>
      <c r="C17" s="94"/>
      <c r="D17" s="95" t="s">
        <v>156</v>
      </c>
      <c r="E17" s="127"/>
      <c r="F17" s="94"/>
      <c r="G17" s="94"/>
      <c r="H17" s="100" t="s">
        <v>130</v>
      </c>
      <c r="I17" s="94"/>
      <c r="J17" s="93"/>
      <c r="K17" s="85"/>
    </row>
    <row r="18" spans="1:11" s="91" customFormat="1" ht="24" customHeight="1" thickBot="1" x14ac:dyDescent="0.25">
      <c r="A18" s="90"/>
      <c r="B18" s="90"/>
      <c r="C18" s="102"/>
      <c r="D18" s="96" t="str">
        <f>H42</f>
        <v>EP CC Ct. 2</v>
      </c>
      <c r="E18" s="94"/>
      <c r="F18" s="94" t="s">
        <v>205</v>
      </c>
      <c r="G18" s="94"/>
      <c r="H18" s="106" t="str">
        <f>E23</f>
        <v>EP CC Ct. 1</v>
      </c>
      <c r="I18" s="114"/>
      <c r="J18" s="93"/>
      <c r="K18" s="85"/>
    </row>
    <row r="19" spans="1:11" s="91" customFormat="1" ht="24" customHeight="1" x14ac:dyDescent="0.2">
      <c r="A19" s="90"/>
      <c r="B19" s="90"/>
      <c r="C19" s="117"/>
      <c r="D19" s="95" t="s">
        <v>195</v>
      </c>
      <c r="E19" s="94"/>
      <c r="F19" s="108" t="s">
        <v>63</v>
      </c>
      <c r="G19" s="94"/>
      <c r="H19" s="100" t="s">
        <v>117</v>
      </c>
      <c r="I19" s="99"/>
      <c r="J19" s="93"/>
      <c r="K19" s="85"/>
    </row>
    <row r="20" spans="1:11" s="91" customFormat="1" ht="24" customHeight="1" thickBot="1" x14ac:dyDescent="0.25">
      <c r="A20" s="90"/>
      <c r="B20" s="90"/>
      <c r="C20" s="95"/>
      <c r="D20" s="95"/>
      <c r="E20" s="114"/>
      <c r="F20" s="109" t="str">
        <f>D7</f>
        <v>EP CC Ct. 1</v>
      </c>
      <c r="G20" s="114"/>
      <c r="H20" s="100"/>
      <c r="I20" s="100"/>
      <c r="J20" s="93"/>
      <c r="K20" s="85"/>
    </row>
    <row r="21" spans="1:11" s="91" customFormat="1" ht="24" customHeight="1" x14ac:dyDescent="0.2">
      <c r="A21" s="90"/>
      <c r="B21" s="90"/>
      <c r="C21" s="95"/>
      <c r="D21" s="95"/>
      <c r="E21" s="117"/>
      <c r="F21" s="118" t="s">
        <v>211</v>
      </c>
      <c r="G21" s="99"/>
      <c r="H21" s="100"/>
      <c r="I21" s="100"/>
      <c r="J21" s="93"/>
      <c r="K21" s="85"/>
    </row>
    <row r="22" spans="1:11" s="91" customFormat="1" ht="24" customHeight="1" thickBot="1" x14ac:dyDescent="0.25">
      <c r="A22" s="90"/>
      <c r="B22" s="90"/>
      <c r="C22" s="95"/>
      <c r="D22" s="95"/>
      <c r="E22" s="95" t="s">
        <v>125</v>
      </c>
      <c r="F22" s="103"/>
      <c r="G22" s="100" t="s">
        <v>122</v>
      </c>
      <c r="H22" s="100"/>
      <c r="I22" s="100"/>
      <c r="J22" s="93"/>
      <c r="K22" s="85"/>
    </row>
    <row r="23" spans="1:11" s="91" customFormat="1" ht="24" customHeight="1" thickBot="1" x14ac:dyDescent="0.25">
      <c r="A23" s="90"/>
      <c r="B23" s="90"/>
      <c r="C23" s="95"/>
      <c r="D23" s="112"/>
      <c r="E23" s="96" t="str">
        <f>G23</f>
        <v>EP CC Ct. 1</v>
      </c>
      <c r="F23" s="97" t="s">
        <v>72</v>
      </c>
      <c r="G23" s="106" t="str">
        <f>F13</f>
        <v>EP CC Ct. 1</v>
      </c>
      <c r="H23" s="102"/>
      <c r="I23" s="100"/>
      <c r="J23" s="93"/>
      <c r="K23" s="85"/>
    </row>
    <row r="24" spans="1:11" s="91" customFormat="1" ht="24" customHeight="1" thickBot="1" x14ac:dyDescent="0.25">
      <c r="A24" s="90"/>
      <c r="B24" s="90"/>
      <c r="C24" s="95"/>
      <c r="D24" s="94"/>
      <c r="E24" s="95" t="s">
        <v>180</v>
      </c>
      <c r="F24" s="105" t="s">
        <v>212</v>
      </c>
      <c r="G24" s="100" t="s">
        <v>147</v>
      </c>
      <c r="H24" s="94"/>
      <c r="I24" s="100"/>
      <c r="J24" s="93"/>
      <c r="K24" s="85"/>
    </row>
    <row r="25" spans="1:11" s="91" customFormat="1" ht="24" customHeight="1" x14ac:dyDescent="0.2">
      <c r="A25" s="90"/>
      <c r="B25" s="90"/>
      <c r="C25" s="95"/>
      <c r="D25" s="94"/>
      <c r="E25" s="95"/>
      <c r="F25" s="108" t="s">
        <v>119</v>
      </c>
      <c r="G25" s="100"/>
      <c r="H25" s="94"/>
      <c r="I25" s="100"/>
      <c r="J25" s="93"/>
      <c r="K25" s="85"/>
    </row>
    <row r="26" spans="1:11" s="91" customFormat="1" ht="24" customHeight="1" thickBot="1" x14ac:dyDescent="0.25">
      <c r="A26" s="90"/>
      <c r="B26" s="90"/>
      <c r="C26" s="95"/>
      <c r="D26" s="94"/>
      <c r="E26" s="98"/>
      <c r="F26" s="109" t="str">
        <f>F20</f>
        <v>EP CC Ct. 1</v>
      </c>
      <c r="G26" s="102"/>
      <c r="H26" s="94"/>
      <c r="I26" s="100"/>
      <c r="J26" s="93"/>
      <c r="K26" s="85"/>
    </row>
    <row r="27" spans="1:11" s="91" customFormat="1" ht="24" customHeight="1" x14ac:dyDescent="0.2">
      <c r="A27" s="90"/>
      <c r="B27" s="90"/>
      <c r="C27" s="95"/>
      <c r="D27" s="94"/>
      <c r="E27" s="94"/>
      <c r="F27" s="110" t="s">
        <v>68</v>
      </c>
      <c r="G27" s="94"/>
      <c r="H27" s="94"/>
      <c r="I27" s="100"/>
      <c r="J27" s="93"/>
      <c r="K27" s="85"/>
    </row>
    <row r="28" spans="1:11" s="91" customFormat="1" ht="24" customHeight="1" thickBot="1" x14ac:dyDescent="0.25">
      <c r="A28" s="90"/>
      <c r="B28" s="90"/>
      <c r="C28" s="95"/>
      <c r="D28" s="94"/>
      <c r="E28" s="94"/>
      <c r="F28" s="103"/>
      <c r="G28" s="94"/>
      <c r="H28" s="94"/>
      <c r="I28" s="100"/>
      <c r="J28" s="93"/>
      <c r="K28" s="85"/>
    </row>
    <row r="29" spans="1:11" s="91" customFormat="1" ht="24" customHeight="1" x14ac:dyDescent="0.2">
      <c r="A29" s="90"/>
      <c r="B29" s="90"/>
      <c r="C29" s="95" t="s">
        <v>206</v>
      </c>
      <c r="D29" s="94"/>
      <c r="E29" s="94"/>
      <c r="F29" s="97" t="s">
        <v>96</v>
      </c>
      <c r="G29" s="94"/>
      <c r="H29" s="94"/>
      <c r="I29" s="100" t="s">
        <v>155</v>
      </c>
      <c r="J29" s="93"/>
      <c r="K29" s="85"/>
    </row>
    <row r="30" spans="1:11" s="91" customFormat="1" ht="24" customHeight="1" thickBot="1" x14ac:dyDescent="0.25">
      <c r="A30" s="90"/>
      <c r="B30" s="102"/>
      <c r="C30" s="96" t="str">
        <f>D18</f>
        <v>EP CC Ct. 2</v>
      </c>
      <c r="D30" s="94"/>
      <c r="E30" s="94"/>
      <c r="F30" s="94"/>
      <c r="G30" s="94"/>
      <c r="H30" s="94"/>
      <c r="I30" s="106" t="str">
        <f>H18</f>
        <v>EP CC Ct. 1</v>
      </c>
      <c r="J30" s="98"/>
      <c r="K30" s="85"/>
    </row>
    <row r="31" spans="1:11" s="91" customFormat="1" ht="24" customHeight="1" x14ac:dyDescent="0.2">
      <c r="A31" s="90"/>
      <c r="B31" s="117"/>
      <c r="C31" s="95" t="s">
        <v>207</v>
      </c>
      <c r="D31" s="94"/>
      <c r="E31" s="94"/>
      <c r="F31" s="94"/>
      <c r="G31" s="94"/>
      <c r="H31" s="94"/>
      <c r="I31" s="100" t="s">
        <v>157</v>
      </c>
      <c r="J31" s="99"/>
      <c r="K31" s="85"/>
    </row>
    <row r="32" spans="1:11" s="91" customFormat="1" ht="24" customHeight="1" thickBot="1" x14ac:dyDescent="0.25">
      <c r="A32" s="90"/>
      <c r="B32" s="95"/>
      <c r="C32" s="95"/>
      <c r="D32" s="94"/>
      <c r="E32" s="94"/>
      <c r="F32" s="94" t="s">
        <v>121</v>
      </c>
      <c r="G32" s="94"/>
      <c r="H32" s="94"/>
      <c r="I32" s="100"/>
      <c r="J32" s="100"/>
      <c r="K32" s="85"/>
    </row>
    <row r="33" spans="1:11" s="91" customFormat="1" ht="24" customHeight="1" x14ac:dyDescent="0.2">
      <c r="A33" s="90"/>
      <c r="B33" s="95"/>
      <c r="C33" s="95"/>
      <c r="D33" s="94"/>
      <c r="E33" s="94"/>
      <c r="F33" s="108" t="s">
        <v>114</v>
      </c>
      <c r="G33" s="94"/>
      <c r="H33" s="94"/>
      <c r="I33" s="100"/>
      <c r="J33" s="101"/>
      <c r="K33" s="85"/>
    </row>
    <row r="34" spans="1:11" s="91" customFormat="1" ht="24" customHeight="1" thickBot="1" x14ac:dyDescent="0.25">
      <c r="A34" s="90"/>
      <c r="B34" s="95"/>
      <c r="C34" s="95"/>
      <c r="D34" s="94"/>
      <c r="E34" s="114"/>
      <c r="F34" s="109" t="str">
        <f>F40</f>
        <v>EP CC Ct. 2</v>
      </c>
      <c r="G34" s="114"/>
      <c r="H34" s="94"/>
      <c r="I34" s="100"/>
      <c r="J34" s="101"/>
      <c r="K34" s="85"/>
    </row>
    <row r="35" spans="1:11" s="91" customFormat="1" ht="24" customHeight="1" x14ac:dyDescent="0.2">
      <c r="A35" s="90"/>
      <c r="B35" s="95"/>
      <c r="C35" s="95"/>
      <c r="D35" s="94"/>
      <c r="E35" s="117"/>
      <c r="F35" s="110" t="s">
        <v>165</v>
      </c>
      <c r="G35" s="99"/>
      <c r="H35" s="94"/>
      <c r="I35" s="100"/>
      <c r="J35" s="128"/>
      <c r="K35" s="85"/>
    </row>
    <row r="36" spans="1:11" s="91" customFormat="1" ht="24" customHeight="1" thickBot="1" x14ac:dyDescent="0.25">
      <c r="A36" s="90"/>
      <c r="B36" s="95"/>
      <c r="C36" s="95"/>
      <c r="D36" s="94"/>
      <c r="E36" s="95" t="s">
        <v>136</v>
      </c>
      <c r="F36" s="103"/>
      <c r="G36" s="100" t="s">
        <v>127</v>
      </c>
      <c r="H36" s="94"/>
      <c r="I36" s="100"/>
      <c r="J36" s="128"/>
      <c r="K36" s="85"/>
    </row>
    <row r="37" spans="1:11" s="91" customFormat="1" ht="24" customHeight="1" thickBot="1" x14ac:dyDescent="0.25">
      <c r="A37" s="90"/>
      <c r="B37" s="95"/>
      <c r="C37" s="95"/>
      <c r="D37" s="102"/>
      <c r="E37" s="96" t="str">
        <f>G37</f>
        <v>EP CC Ct. 2</v>
      </c>
      <c r="F37" s="104" t="s">
        <v>67</v>
      </c>
      <c r="G37" s="106" t="str">
        <f>F47</f>
        <v>EP CC Ct. 2</v>
      </c>
      <c r="H37" s="98"/>
      <c r="I37" s="100"/>
      <c r="J37" s="128"/>
      <c r="K37" s="85"/>
    </row>
    <row r="38" spans="1:11" s="91" customFormat="1" ht="24" customHeight="1" thickBot="1" x14ac:dyDescent="0.25">
      <c r="A38" s="90"/>
      <c r="B38" s="95"/>
      <c r="C38" s="95"/>
      <c r="D38" s="117"/>
      <c r="E38" s="95" t="s">
        <v>126</v>
      </c>
      <c r="F38" s="94" t="s">
        <v>81</v>
      </c>
      <c r="G38" s="100" t="s">
        <v>86</v>
      </c>
      <c r="H38" s="99"/>
      <c r="I38" s="100"/>
      <c r="J38" s="128"/>
      <c r="K38" s="85"/>
    </row>
    <row r="39" spans="1:11" s="91" customFormat="1" ht="24" customHeight="1" x14ac:dyDescent="0.2">
      <c r="A39" s="90"/>
      <c r="B39" s="95"/>
      <c r="C39" s="95"/>
      <c r="D39" s="95"/>
      <c r="E39" s="95"/>
      <c r="F39" s="108" t="s">
        <v>64</v>
      </c>
      <c r="G39" s="100"/>
      <c r="H39" s="100"/>
      <c r="I39" s="100"/>
      <c r="J39" s="101"/>
      <c r="K39" s="85"/>
    </row>
    <row r="40" spans="1:11" s="91" customFormat="1" ht="24" customHeight="1" thickBot="1" x14ac:dyDescent="0.25">
      <c r="A40" s="90"/>
      <c r="B40" s="95"/>
      <c r="C40" s="95"/>
      <c r="D40" s="95"/>
      <c r="E40" s="98"/>
      <c r="F40" s="109" t="str">
        <f>E7</f>
        <v>EP CC Ct. 2</v>
      </c>
      <c r="G40" s="102"/>
      <c r="H40" s="100"/>
      <c r="I40" s="100"/>
      <c r="J40" s="101"/>
      <c r="K40" s="85"/>
    </row>
    <row r="41" spans="1:11" s="91" customFormat="1" ht="24" customHeight="1" x14ac:dyDescent="0.2">
      <c r="A41" s="90"/>
      <c r="B41" s="95"/>
      <c r="C41" s="95"/>
      <c r="D41" s="95" t="s">
        <v>159</v>
      </c>
      <c r="E41" s="94"/>
      <c r="F41" s="118" t="s">
        <v>108</v>
      </c>
      <c r="G41" s="94"/>
      <c r="H41" s="100" t="s">
        <v>129</v>
      </c>
      <c r="I41" s="100"/>
      <c r="J41" s="101"/>
      <c r="K41" s="85"/>
    </row>
    <row r="42" spans="1:11" s="91" customFormat="1" ht="24" customHeight="1" thickBot="1" x14ac:dyDescent="0.25">
      <c r="A42" s="90"/>
      <c r="B42" s="95"/>
      <c r="C42" s="112"/>
      <c r="D42" s="96" t="str">
        <f>H60</f>
        <v>EP CC Ct. 3</v>
      </c>
      <c r="E42" s="94"/>
      <c r="F42" s="103"/>
      <c r="G42" s="94"/>
      <c r="H42" s="106" t="str">
        <f>E37</f>
        <v>EP CC Ct. 2</v>
      </c>
      <c r="I42" s="112"/>
      <c r="J42" s="101"/>
      <c r="K42" s="85"/>
    </row>
    <row r="43" spans="1:11" s="91" customFormat="1" ht="24" customHeight="1" x14ac:dyDescent="0.2">
      <c r="A43" s="90"/>
      <c r="B43" s="95"/>
      <c r="C43" s="94"/>
      <c r="D43" s="95" t="s">
        <v>131</v>
      </c>
      <c r="E43" s="94"/>
      <c r="F43" s="97" t="s">
        <v>172</v>
      </c>
      <c r="G43" s="94"/>
      <c r="H43" s="100" t="s">
        <v>193</v>
      </c>
      <c r="I43" s="94"/>
      <c r="J43" s="101"/>
      <c r="K43" s="85"/>
    </row>
    <row r="44" spans="1:11" s="91" customFormat="1" ht="24" customHeight="1" x14ac:dyDescent="0.2">
      <c r="A44" s="90"/>
      <c r="B44" s="95"/>
      <c r="C44" s="94"/>
      <c r="D44" s="95"/>
      <c r="E44" s="94"/>
      <c r="F44" s="94"/>
      <c r="G44" s="94"/>
      <c r="H44" s="100"/>
      <c r="I44" s="94"/>
      <c r="J44" s="101"/>
      <c r="K44" s="85"/>
    </row>
    <row r="45" spans="1:11" s="91" customFormat="1" ht="24" customHeight="1" thickBot="1" x14ac:dyDescent="0.25">
      <c r="A45" s="90"/>
      <c r="B45" s="95"/>
      <c r="C45" s="94"/>
      <c r="D45" s="95"/>
      <c r="E45" s="94"/>
      <c r="F45" s="94" t="s">
        <v>144</v>
      </c>
      <c r="G45" s="94"/>
      <c r="H45" s="100"/>
      <c r="I45" s="94"/>
      <c r="J45" s="101"/>
      <c r="K45" s="85"/>
    </row>
    <row r="46" spans="1:11" s="91" customFormat="1" ht="24" customHeight="1" x14ac:dyDescent="0.2">
      <c r="A46" s="90"/>
      <c r="B46" s="95"/>
      <c r="C46" s="94"/>
      <c r="D46" s="95"/>
      <c r="E46" s="94"/>
      <c r="F46" s="108" t="s">
        <v>128</v>
      </c>
      <c r="G46" s="94"/>
      <c r="H46" s="100"/>
      <c r="I46" s="94"/>
      <c r="J46" s="101"/>
      <c r="K46" s="85"/>
    </row>
    <row r="47" spans="1:11" s="91" customFormat="1" ht="24" customHeight="1" thickBot="1" x14ac:dyDescent="0.25">
      <c r="A47" s="90"/>
      <c r="B47" s="95"/>
      <c r="C47" s="94"/>
      <c r="D47" s="98"/>
      <c r="E47" s="114"/>
      <c r="F47" s="109" t="str">
        <f>F34</f>
        <v>EP CC Ct. 2</v>
      </c>
      <c r="G47" s="114"/>
      <c r="H47" s="102"/>
      <c r="I47" s="94"/>
      <c r="J47" s="101"/>
      <c r="K47" s="85"/>
    </row>
    <row r="48" spans="1:11" s="91" customFormat="1" ht="24" customHeight="1" x14ac:dyDescent="0.2">
      <c r="A48" s="90"/>
      <c r="B48" s="95"/>
      <c r="C48" s="94"/>
      <c r="D48" s="129"/>
      <c r="E48" s="94"/>
      <c r="F48" s="110" t="s">
        <v>91</v>
      </c>
      <c r="G48" s="94"/>
      <c r="H48" s="129"/>
      <c r="I48" s="94"/>
      <c r="J48" s="101"/>
      <c r="K48" s="85"/>
    </row>
    <row r="49" spans="1:11" s="91" customFormat="1" ht="24" customHeight="1" thickBot="1" x14ac:dyDescent="0.25">
      <c r="A49" s="90"/>
      <c r="B49" s="95"/>
      <c r="C49" s="94"/>
      <c r="D49" s="94"/>
      <c r="E49" s="94"/>
      <c r="F49" s="103"/>
      <c r="G49" s="94"/>
      <c r="H49" s="94"/>
      <c r="I49" s="94"/>
      <c r="J49" s="101"/>
      <c r="K49" s="85"/>
    </row>
    <row r="50" spans="1:11" s="91" customFormat="1" ht="24" customHeight="1" x14ac:dyDescent="0.2">
      <c r="A50" s="90"/>
      <c r="B50" s="95" t="s">
        <v>203</v>
      </c>
      <c r="C50" s="94"/>
      <c r="D50" s="94"/>
      <c r="E50" s="127"/>
      <c r="F50" s="97" t="s">
        <v>40</v>
      </c>
      <c r="G50" s="94"/>
      <c r="H50" s="94"/>
      <c r="I50" s="94"/>
      <c r="J50" s="100" t="s">
        <v>208</v>
      </c>
      <c r="K50" s="85"/>
    </row>
    <row r="51" spans="1:11" s="91" customFormat="1" ht="24" customHeight="1" x14ac:dyDescent="0.2">
      <c r="A51" s="130"/>
      <c r="B51" s="96" t="str">
        <f>C30</f>
        <v>EP CC Ct. 2</v>
      </c>
      <c r="C51" s="90"/>
      <c r="D51" s="94"/>
      <c r="E51" s="94"/>
      <c r="F51" s="94"/>
      <c r="G51" s="94"/>
      <c r="H51" s="94"/>
      <c r="I51" s="94"/>
      <c r="J51" s="106" t="str">
        <f>I30</f>
        <v>EP CC Ct. 1</v>
      </c>
      <c r="K51" s="107"/>
    </row>
    <row r="52" spans="1:11" s="91" customFormat="1" ht="24" customHeight="1" x14ac:dyDescent="0.2">
      <c r="A52" s="94" t="s">
        <v>48</v>
      </c>
      <c r="B52" s="95" t="s">
        <v>182</v>
      </c>
      <c r="C52" s="90"/>
      <c r="D52" s="119"/>
      <c r="E52" s="94"/>
      <c r="F52" s="120"/>
      <c r="G52" s="119"/>
      <c r="H52" s="119"/>
      <c r="I52" s="94"/>
      <c r="J52" s="100" t="s">
        <v>154</v>
      </c>
      <c r="K52" s="94" t="s">
        <v>47</v>
      </c>
    </row>
    <row r="53" spans="1:11" s="91" customFormat="1" ht="24" customHeight="1" thickBot="1" x14ac:dyDescent="0.25">
      <c r="A53" s="94" t="s">
        <v>46</v>
      </c>
      <c r="B53" s="131"/>
      <c r="C53" s="94"/>
      <c r="D53" s="94"/>
      <c r="E53" s="94"/>
      <c r="F53" s="94" t="s">
        <v>39</v>
      </c>
      <c r="G53" s="94"/>
      <c r="H53" s="94"/>
      <c r="I53" s="94"/>
      <c r="J53" s="128"/>
      <c r="K53" s="94" t="s">
        <v>46</v>
      </c>
    </row>
    <row r="54" spans="1:11" s="91" customFormat="1" ht="24" customHeight="1" x14ac:dyDescent="0.2">
      <c r="A54" s="90"/>
      <c r="B54" s="131"/>
      <c r="C54" s="94"/>
      <c r="D54" s="94"/>
      <c r="E54" s="94"/>
      <c r="F54" s="108" t="s">
        <v>133</v>
      </c>
      <c r="G54" s="94"/>
      <c r="H54" s="94"/>
      <c r="I54" s="94"/>
      <c r="J54" s="101"/>
      <c r="K54" s="85"/>
    </row>
    <row r="55" spans="1:11" s="91" customFormat="1" ht="24" customHeight="1" thickBot="1" x14ac:dyDescent="0.25">
      <c r="A55" s="90"/>
      <c r="B55" s="131"/>
      <c r="C55" s="94"/>
      <c r="D55" s="114"/>
      <c r="E55" s="114"/>
      <c r="F55" s="109" t="str">
        <f>F87</f>
        <v>EP CC Ct. 4</v>
      </c>
      <c r="G55" s="114"/>
      <c r="H55" s="114"/>
      <c r="I55" s="94"/>
      <c r="J55" s="101"/>
      <c r="K55" s="85"/>
    </row>
    <row r="56" spans="1:11" s="91" customFormat="1" ht="24" customHeight="1" x14ac:dyDescent="0.2">
      <c r="A56" s="90"/>
      <c r="B56" s="131"/>
      <c r="C56" s="94"/>
      <c r="D56" s="117"/>
      <c r="E56" s="94"/>
      <c r="F56" s="110" t="s">
        <v>92</v>
      </c>
      <c r="G56" s="94"/>
      <c r="H56" s="99"/>
      <c r="I56" s="94"/>
      <c r="J56" s="101"/>
      <c r="K56" s="85"/>
    </row>
    <row r="57" spans="1:11" s="91" customFormat="1" ht="24" customHeight="1" thickBot="1" x14ac:dyDescent="0.25">
      <c r="A57" s="90"/>
      <c r="B57" s="131"/>
      <c r="C57" s="94"/>
      <c r="D57" s="95"/>
      <c r="E57" s="94"/>
      <c r="F57" s="103"/>
      <c r="G57" s="94"/>
      <c r="H57" s="100"/>
      <c r="I57" s="94"/>
      <c r="J57" s="101"/>
      <c r="K57" s="85"/>
    </row>
    <row r="58" spans="1:11" s="91" customFormat="1" ht="24" customHeight="1" x14ac:dyDescent="0.2">
      <c r="A58" s="90"/>
      <c r="B58" s="131"/>
      <c r="C58" s="94"/>
      <c r="D58" s="95"/>
      <c r="E58" s="127"/>
      <c r="F58" s="97" t="s">
        <v>120</v>
      </c>
      <c r="G58" s="94"/>
      <c r="H58" s="100"/>
      <c r="I58" s="94"/>
      <c r="J58" s="101"/>
      <c r="K58" s="85"/>
    </row>
    <row r="59" spans="1:11" s="91" customFormat="1" ht="24" customHeight="1" x14ac:dyDescent="0.2">
      <c r="A59" s="90"/>
      <c r="B59" s="131"/>
      <c r="C59" s="94"/>
      <c r="D59" s="95" t="s">
        <v>158</v>
      </c>
      <c r="E59" s="127"/>
      <c r="F59" s="94"/>
      <c r="G59" s="94"/>
      <c r="H59" s="100" t="s">
        <v>123</v>
      </c>
      <c r="I59" s="94"/>
      <c r="J59" s="101"/>
      <c r="K59" s="85"/>
    </row>
    <row r="60" spans="1:11" s="91" customFormat="1" ht="24" customHeight="1" thickBot="1" x14ac:dyDescent="0.25">
      <c r="A60" s="90"/>
      <c r="B60" s="131"/>
      <c r="C60" s="102"/>
      <c r="D60" s="96" t="str">
        <f>D82</f>
        <v>EP CC Ct. 4</v>
      </c>
      <c r="E60" s="94"/>
      <c r="F60" s="94" t="s">
        <v>166</v>
      </c>
      <c r="G60" s="94"/>
      <c r="H60" s="106" t="str">
        <f>E65</f>
        <v>EP CC Ct. 3</v>
      </c>
      <c r="I60" s="114"/>
      <c r="J60" s="101"/>
      <c r="K60" s="85"/>
    </row>
    <row r="61" spans="1:11" s="91" customFormat="1" ht="24" customHeight="1" x14ac:dyDescent="0.2">
      <c r="A61" s="90"/>
      <c r="B61" s="131"/>
      <c r="C61" s="117"/>
      <c r="D61" s="95" t="s">
        <v>160</v>
      </c>
      <c r="E61" s="94"/>
      <c r="F61" s="108" t="s">
        <v>134</v>
      </c>
      <c r="G61" s="94"/>
      <c r="H61" s="100" t="s">
        <v>116</v>
      </c>
      <c r="I61" s="99"/>
      <c r="J61" s="101"/>
      <c r="K61" s="85"/>
    </row>
    <row r="62" spans="1:11" s="91" customFormat="1" ht="24" customHeight="1" thickBot="1" x14ac:dyDescent="0.25">
      <c r="A62" s="90"/>
      <c r="B62" s="131"/>
      <c r="C62" s="95"/>
      <c r="D62" s="95"/>
      <c r="E62" s="114"/>
      <c r="F62" s="109" t="str">
        <f>F68</f>
        <v>EP CC Ct. 3</v>
      </c>
      <c r="G62" s="114"/>
      <c r="H62" s="100"/>
      <c r="I62" s="100"/>
      <c r="J62" s="101"/>
      <c r="K62" s="85"/>
    </row>
    <row r="63" spans="1:11" s="91" customFormat="1" ht="24" customHeight="1" x14ac:dyDescent="0.2">
      <c r="A63" s="90"/>
      <c r="B63" s="131"/>
      <c r="C63" s="95"/>
      <c r="D63" s="95"/>
      <c r="E63" s="117"/>
      <c r="F63" s="110" t="s">
        <v>89</v>
      </c>
      <c r="G63" s="99"/>
      <c r="H63" s="100"/>
      <c r="I63" s="100"/>
      <c r="J63" s="101"/>
      <c r="K63" s="85"/>
    </row>
    <row r="64" spans="1:11" s="91" customFormat="1" ht="24" customHeight="1" thickBot="1" x14ac:dyDescent="0.25">
      <c r="A64" s="90"/>
      <c r="B64" s="131"/>
      <c r="C64" s="95"/>
      <c r="D64" s="95"/>
      <c r="E64" s="95" t="s">
        <v>132</v>
      </c>
      <c r="F64" s="103"/>
      <c r="G64" s="100" t="s">
        <v>140</v>
      </c>
      <c r="H64" s="100"/>
      <c r="I64" s="100"/>
      <c r="J64" s="101"/>
      <c r="K64" s="85"/>
    </row>
    <row r="65" spans="1:11" s="91" customFormat="1" ht="24" customHeight="1" thickBot="1" x14ac:dyDescent="0.25">
      <c r="A65" s="90"/>
      <c r="B65" s="131"/>
      <c r="C65" s="95"/>
      <c r="D65" s="112"/>
      <c r="E65" s="96" t="str">
        <f>G65</f>
        <v>EP CC Ct. 3</v>
      </c>
      <c r="F65" s="104" t="s">
        <v>95</v>
      </c>
      <c r="G65" s="106" t="str">
        <f>F62</f>
        <v>EP CC Ct. 3</v>
      </c>
      <c r="H65" s="102"/>
      <c r="I65" s="100"/>
      <c r="J65" s="101"/>
      <c r="K65" s="85"/>
    </row>
    <row r="66" spans="1:11" s="91" customFormat="1" ht="24" customHeight="1" thickBot="1" x14ac:dyDescent="0.25">
      <c r="A66" s="90"/>
      <c r="B66" s="131"/>
      <c r="C66" s="95"/>
      <c r="D66" s="94"/>
      <c r="E66" s="95" t="s">
        <v>111</v>
      </c>
      <c r="F66" s="94" t="s">
        <v>73</v>
      </c>
      <c r="G66" s="100" t="s">
        <v>55</v>
      </c>
      <c r="H66" s="94"/>
      <c r="I66" s="100"/>
      <c r="J66" s="101"/>
      <c r="K66" s="85"/>
    </row>
    <row r="67" spans="1:11" s="91" customFormat="1" ht="24" customHeight="1" x14ac:dyDescent="0.2">
      <c r="A67" s="90"/>
      <c r="B67" s="131"/>
      <c r="C67" s="95"/>
      <c r="D67" s="94"/>
      <c r="E67" s="95"/>
      <c r="F67" s="108" t="s">
        <v>115</v>
      </c>
      <c r="G67" s="100"/>
      <c r="H67" s="94"/>
      <c r="I67" s="100"/>
      <c r="J67" s="101"/>
      <c r="K67" s="85"/>
    </row>
    <row r="68" spans="1:11" s="91" customFormat="1" ht="24" customHeight="1" thickBot="1" x14ac:dyDescent="0.25">
      <c r="A68" s="90"/>
      <c r="B68" s="131"/>
      <c r="C68" s="95"/>
      <c r="D68" s="94"/>
      <c r="E68" s="98"/>
      <c r="F68" s="109" t="str">
        <f>G7</f>
        <v>EP CC Ct. 3</v>
      </c>
      <c r="G68" s="102"/>
      <c r="H68" s="94"/>
      <c r="I68" s="100"/>
      <c r="J68" s="101"/>
      <c r="K68" s="85"/>
    </row>
    <row r="69" spans="1:11" s="91" customFormat="1" ht="24" customHeight="1" x14ac:dyDescent="0.2">
      <c r="A69" s="90"/>
      <c r="B69" s="131"/>
      <c r="C69" s="95"/>
      <c r="D69" s="94"/>
      <c r="E69" s="94"/>
      <c r="F69" s="111" t="s">
        <v>201</v>
      </c>
      <c r="G69" s="94"/>
      <c r="H69" s="94"/>
      <c r="I69" s="100"/>
      <c r="J69" s="101"/>
      <c r="K69" s="85"/>
    </row>
    <row r="70" spans="1:11" s="91" customFormat="1" ht="24" customHeight="1" thickBot="1" x14ac:dyDescent="0.25">
      <c r="A70" s="90"/>
      <c r="B70" s="131"/>
      <c r="C70" s="95" t="s">
        <v>202</v>
      </c>
      <c r="D70" s="94"/>
      <c r="E70" s="94"/>
      <c r="F70" s="103"/>
      <c r="G70" s="94"/>
      <c r="H70" s="94"/>
      <c r="I70" s="100" t="s">
        <v>161</v>
      </c>
      <c r="J70" s="101"/>
      <c r="K70" s="85"/>
    </row>
    <row r="71" spans="1:11" s="91" customFormat="1" ht="24" customHeight="1" thickBot="1" x14ac:dyDescent="0.25">
      <c r="A71" s="90"/>
      <c r="B71" s="112"/>
      <c r="C71" s="96" t="str">
        <f>D60</f>
        <v>EP CC Ct. 4</v>
      </c>
      <c r="D71" s="94"/>
      <c r="E71" s="94"/>
      <c r="F71" s="97" t="s">
        <v>143</v>
      </c>
      <c r="G71" s="94"/>
      <c r="H71" s="94"/>
      <c r="I71" s="106" t="str">
        <f>D42</f>
        <v>EP CC Ct. 3</v>
      </c>
      <c r="J71" s="112"/>
      <c r="K71" s="85"/>
    </row>
    <row r="72" spans="1:11" s="91" customFormat="1" ht="24" customHeight="1" x14ac:dyDescent="0.2">
      <c r="A72" s="90"/>
      <c r="B72" s="94"/>
      <c r="C72" s="95" t="s">
        <v>162</v>
      </c>
      <c r="D72" s="94"/>
      <c r="E72" s="94"/>
      <c r="F72" s="94"/>
      <c r="G72" s="94"/>
      <c r="H72" s="94"/>
      <c r="I72" s="100" t="s">
        <v>209</v>
      </c>
      <c r="J72" s="94"/>
      <c r="K72" s="85"/>
    </row>
    <row r="73" spans="1:11" s="91" customFormat="1" ht="24" customHeight="1" x14ac:dyDescent="0.2">
      <c r="A73" s="90"/>
      <c r="B73" s="128"/>
      <c r="C73" s="90"/>
      <c r="D73" s="94"/>
      <c r="E73" s="94"/>
      <c r="F73" s="94"/>
      <c r="G73" s="94"/>
      <c r="H73" s="94"/>
      <c r="I73" s="128"/>
      <c r="J73" s="90"/>
      <c r="K73" s="85"/>
    </row>
    <row r="74" spans="1:11" s="91" customFormat="1" ht="24" customHeight="1" x14ac:dyDescent="0.2">
      <c r="A74" s="90"/>
      <c r="B74" s="94"/>
      <c r="C74" s="95"/>
      <c r="D74" s="94"/>
      <c r="E74" s="94"/>
      <c r="F74" s="113"/>
      <c r="G74" s="94"/>
      <c r="H74" s="94"/>
      <c r="I74" s="100"/>
      <c r="J74" s="93"/>
      <c r="K74" s="85"/>
    </row>
    <row r="75" spans="1:11" s="91" customFormat="1" ht="24" customHeight="1" thickBot="1" x14ac:dyDescent="0.25">
      <c r="A75" s="90"/>
      <c r="B75" s="94"/>
      <c r="C75" s="95"/>
      <c r="D75" s="94"/>
      <c r="E75" s="94"/>
      <c r="F75" s="94" t="s">
        <v>80</v>
      </c>
      <c r="G75" s="94"/>
      <c r="H75" s="94"/>
      <c r="I75" s="100"/>
      <c r="J75" s="93"/>
      <c r="K75" s="85"/>
    </row>
    <row r="76" spans="1:11" s="91" customFormat="1" ht="24" customHeight="1" x14ac:dyDescent="0.2">
      <c r="A76" s="90"/>
      <c r="B76" s="94"/>
      <c r="C76" s="95"/>
      <c r="D76" s="94"/>
      <c r="E76" s="94"/>
      <c r="F76" s="108" t="s">
        <v>138</v>
      </c>
      <c r="G76" s="94"/>
      <c r="H76" s="94"/>
      <c r="I76" s="100"/>
      <c r="J76" s="93"/>
      <c r="K76" s="85"/>
    </row>
    <row r="77" spans="1:11" s="91" customFormat="1" ht="24" customHeight="1" thickBot="1" x14ac:dyDescent="0.25">
      <c r="A77" s="90"/>
      <c r="B77" s="94"/>
      <c r="C77" s="95"/>
      <c r="D77" s="114"/>
      <c r="E77" s="115"/>
      <c r="F77" s="109" t="str">
        <f>H7</f>
        <v>EP CC Ct. 4</v>
      </c>
      <c r="G77" s="116"/>
      <c r="H77" s="114"/>
      <c r="I77" s="100"/>
      <c r="J77" s="93"/>
      <c r="K77" s="85"/>
    </row>
    <row r="78" spans="1:11" s="91" customFormat="1" ht="24" customHeight="1" x14ac:dyDescent="0.2">
      <c r="A78" s="90"/>
      <c r="B78" s="94"/>
      <c r="C78" s="95"/>
      <c r="D78" s="117"/>
      <c r="E78" s="94"/>
      <c r="F78" s="111" t="s">
        <v>174</v>
      </c>
      <c r="G78" s="94"/>
      <c r="H78" s="99"/>
      <c r="I78" s="100"/>
      <c r="J78" s="93"/>
      <c r="K78" s="85"/>
    </row>
    <row r="79" spans="1:11" s="91" customFormat="1" ht="24" customHeight="1" thickBot="1" x14ac:dyDescent="0.25">
      <c r="A79" s="90"/>
      <c r="B79" s="94"/>
      <c r="C79" s="95"/>
      <c r="D79" s="95"/>
      <c r="E79" s="94"/>
      <c r="F79" s="103"/>
      <c r="G79" s="94"/>
      <c r="H79" s="100"/>
      <c r="I79" s="100"/>
      <c r="J79" s="93"/>
      <c r="K79" s="85"/>
    </row>
    <row r="80" spans="1:11" s="91" customFormat="1" ht="24" customHeight="1" x14ac:dyDescent="0.2">
      <c r="A80" s="90"/>
      <c r="B80" s="94"/>
      <c r="C80" s="95"/>
      <c r="D80" s="95"/>
      <c r="E80" s="94"/>
      <c r="F80" s="97" t="s">
        <v>204</v>
      </c>
      <c r="G80" s="94"/>
      <c r="H80" s="100"/>
      <c r="I80" s="100"/>
      <c r="J80" s="93"/>
      <c r="K80" s="85"/>
    </row>
    <row r="81" spans="1:11" s="91" customFormat="1" ht="24" customHeight="1" x14ac:dyDescent="0.2">
      <c r="A81" s="90"/>
      <c r="B81" s="94"/>
      <c r="C81" s="95"/>
      <c r="D81" s="95" t="s">
        <v>135</v>
      </c>
      <c r="E81" s="94"/>
      <c r="F81" s="94"/>
      <c r="G81" s="94"/>
      <c r="H81" s="100" t="s">
        <v>139</v>
      </c>
      <c r="I81" s="100"/>
      <c r="J81" s="93"/>
      <c r="K81" s="85"/>
    </row>
    <row r="82" spans="1:11" s="91" customFormat="1" ht="24" customHeight="1" thickBot="1" x14ac:dyDescent="0.25">
      <c r="A82" s="90"/>
      <c r="B82" s="94"/>
      <c r="C82" s="112"/>
      <c r="D82" s="96" t="str">
        <f>H82</f>
        <v>EP CC Ct. 4</v>
      </c>
      <c r="E82" s="94"/>
      <c r="F82" s="94"/>
      <c r="G82" s="94"/>
      <c r="H82" s="106" t="str">
        <f>F55</f>
        <v>EP CC Ct. 4</v>
      </c>
      <c r="I82" s="112"/>
      <c r="J82" s="93"/>
      <c r="K82" s="85"/>
    </row>
    <row r="83" spans="1:11" s="91" customFormat="1" ht="24" customHeight="1" x14ac:dyDescent="0.2">
      <c r="A83" s="90"/>
      <c r="B83" s="94"/>
      <c r="C83" s="94"/>
      <c r="D83" s="95" t="s">
        <v>137</v>
      </c>
      <c r="E83" s="94"/>
      <c r="F83" s="94"/>
      <c r="G83" s="94"/>
      <c r="H83" s="100" t="s">
        <v>82</v>
      </c>
      <c r="I83" s="94"/>
      <c r="J83" s="93"/>
      <c r="K83" s="85"/>
    </row>
    <row r="84" spans="1:11" s="91" customFormat="1" ht="24" customHeight="1" x14ac:dyDescent="0.2">
      <c r="A84" s="90"/>
      <c r="B84" s="94"/>
      <c r="C84" s="94"/>
      <c r="D84" s="95"/>
      <c r="E84" s="94"/>
      <c r="F84" s="94"/>
      <c r="G84" s="94"/>
      <c r="H84" s="100"/>
      <c r="I84" s="94"/>
      <c r="J84" s="93"/>
      <c r="K84" s="85"/>
    </row>
    <row r="85" spans="1:11" s="91" customFormat="1" ht="24" customHeight="1" thickBot="1" x14ac:dyDescent="0.25">
      <c r="A85" s="90"/>
      <c r="B85" s="94"/>
      <c r="C85" s="94"/>
      <c r="D85" s="95"/>
      <c r="E85" s="94"/>
      <c r="F85" s="105" t="s">
        <v>171</v>
      </c>
      <c r="G85" s="94"/>
      <c r="H85" s="100"/>
      <c r="I85" s="94"/>
      <c r="J85" s="93"/>
      <c r="K85" s="85"/>
    </row>
    <row r="86" spans="1:11" s="91" customFormat="1" ht="24" customHeight="1" x14ac:dyDescent="0.2">
      <c r="A86" s="90"/>
      <c r="B86" s="94"/>
      <c r="C86" s="94"/>
      <c r="D86" s="95"/>
      <c r="E86" s="94"/>
      <c r="F86" s="108" t="s">
        <v>142</v>
      </c>
      <c r="G86" s="94"/>
      <c r="H86" s="100"/>
      <c r="I86" s="94"/>
      <c r="J86" s="93"/>
      <c r="K86" s="85"/>
    </row>
    <row r="87" spans="1:11" s="91" customFormat="1" ht="24" customHeight="1" thickBot="1" x14ac:dyDescent="0.25">
      <c r="A87" s="90"/>
      <c r="B87" s="94"/>
      <c r="C87" s="94"/>
      <c r="D87" s="98"/>
      <c r="E87" s="114"/>
      <c r="F87" s="109" t="str">
        <f>F77</f>
        <v>EP CC Ct. 4</v>
      </c>
      <c r="G87" s="114"/>
      <c r="H87" s="102"/>
      <c r="I87" s="94"/>
      <c r="J87" s="93"/>
      <c r="K87" s="85"/>
    </row>
    <row r="88" spans="1:11" s="91" customFormat="1" ht="24" customHeight="1" x14ac:dyDescent="0.2">
      <c r="A88" s="90"/>
      <c r="B88" s="94"/>
      <c r="C88" s="94"/>
      <c r="D88" s="129"/>
      <c r="E88" s="94"/>
      <c r="F88" s="110" t="s">
        <v>79</v>
      </c>
      <c r="G88" s="94"/>
      <c r="H88" s="129"/>
      <c r="I88" s="94"/>
      <c r="J88" s="93"/>
      <c r="K88" s="85"/>
    </row>
    <row r="89" spans="1:11" s="91" customFormat="1" ht="24" customHeight="1" thickBot="1" x14ac:dyDescent="0.25">
      <c r="A89" s="90"/>
      <c r="B89" s="94"/>
      <c r="C89" s="94"/>
      <c r="D89" s="94"/>
      <c r="E89" s="94"/>
      <c r="F89" s="103"/>
      <c r="G89" s="94"/>
      <c r="H89" s="94"/>
      <c r="I89" s="94"/>
      <c r="J89" s="93"/>
      <c r="K89" s="85"/>
    </row>
    <row r="90" spans="1:11" s="91" customFormat="1" ht="24" customHeight="1" x14ac:dyDescent="0.2">
      <c r="A90" s="90"/>
      <c r="B90" s="94"/>
      <c r="C90" s="94"/>
      <c r="D90" s="94"/>
      <c r="E90" s="127"/>
      <c r="F90" s="97" t="s">
        <v>70</v>
      </c>
      <c r="G90" s="94"/>
      <c r="H90" s="94"/>
      <c r="I90" s="94"/>
      <c r="J90" s="93"/>
      <c r="K90" s="85"/>
    </row>
    <row r="91" spans="1:11" ht="24" customHeight="1" x14ac:dyDescent="0.15">
      <c r="A91" s="19"/>
      <c r="B91" s="89"/>
      <c r="C91" s="89"/>
      <c r="D91" s="16"/>
      <c r="E91" s="16"/>
      <c r="F91" s="16"/>
      <c r="G91" s="16"/>
      <c r="H91" s="16"/>
      <c r="I91" s="16"/>
      <c r="J91" s="132"/>
      <c r="K91"/>
    </row>
    <row r="92" spans="1:11" ht="24" customHeight="1" x14ac:dyDescent="0.2">
      <c r="A92" s="19"/>
      <c r="B92" s="20"/>
      <c r="C92" s="22" t="s">
        <v>62</v>
      </c>
      <c r="D92" s="89"/>
      <c r="E92" s="89"/>
      <c r="F92" s="89"/>
      <c r="G92" s="89"/>
      <c r="H92" s="89"/>
      <c r="I92" s="89"/>
      <c r="J92" s="89"/>
      <c r="K92"/>
    </row>
    <row r="93" spans="1:11" x14ac:dyDescent="0.15">
      <c r="A93" s="19"/>
      <c r="B93" s="89"/>
      <c r="C93" s="89"/>
      <c r="D93" s="89"/>
      <c r="E93" s="89"/>
      <c r="F93" s="26"/>
      <c r="G93" s="89"/>
      <c r="H93" s="89"/>
      <c r="I93" s="89"/>
      <c r="J93" s="89"/>
      <c r="K93"/>
    </row>
    <row r="94" spans="1:11" x14ac:dyDescent="0.15">
      <c r="A94" s="19"/>
      <c r="B94" s="89"/>
      <c r="C94" s="89"/>
      <c r="D94" s="89"/>
      <c r="E94" s="89"/>
      <c r="F94" s="26"/>
      <c r="G94" s="89"/>
      <c r="H94" s="89"/>
      <c r="I94" s="89"/>
      <c r="J94" s="89"/>
      <c r="K94"/>
    </row>
    <row r="95" spans="1:11" x14ac:dyDescent="0.15">
      <c r="A95" s="19"/>
      <c r="B95" s="89"/>
      <c r="C95" s="89"/>
      <c r="D95" s="89"/>
      <c r="E95" s="89"/>
      <c r="F95" s="26"/>
      <c r="G95" s="89"/>
      <c r="H95" s="89"/>
      <c r="I95" s="89"/>
      <c r="J95" s="89"/>
      <c r="K95"/>
    </row>
    <row r="96" spans="1:11" x14ac:dyDescent="0.15">
      <c r="A96" s="19"/>
      <c r="B96" s="89"/>
      <c r="C96" s="89"/>
      <c r="D96" s="89"/>
      <c r="E96" s="89"/>
      <c r="F96" s="26"/>
      <c r="G96" s="89"/>
      <c r="H96" s="89"/>
      <c r="I96" s="89"/>
      <c r="J96" s="89"/>
      <c r="K96"/>
    </row>
    <row r="97" spans="1:11" x14ac:dyDescent="0.15">
      <c r="A97" s="19"/>
      <c r="B97" s="89"/>
      <c r="C97" s="89"/>
      <c r="D97" s="89"/>
      <c r="E97" s="89"/>
      <c r="F97" s="26"/>
      <c r="G97" s="89"/>
      <c r="H97" s="89"/>
      <c r="I97" s="89"/>
      <c r="J97" s="89"/>
      <c r="K97"/>
    </row>
    <row r="98" spans="1:11" x14ac:dyDescent="0.15">
      <c r="A98" s="19"/>
      <c r="B98" s="89"/>
      <c r="C98" s="89"/>
      <c r="D98" s="89"/>
      <c r="E98" s="89"/>
      <c r="F98" s="26"/>
      <c r="G98" s="89"/>
      <c r="H98" s="89"/>
      <c r="I98" s="89"/>
      <c r="J98" s="89"/>
      <c r="K98"/>
    </row>
    <row r="99" spans="1:11" x14ac:dyDescent="0.15">
      <c r="A99" s="19"/>
      <c r="B99" s="89"/>
      <c r="C99" s="89"/>
      <c r="D99" s="89"/>
      <c r="E99" s="89"/>
      <c r="F99" s="26"/>
      <c r="G99" s="89"/>
      <c r="H99" s="89"/>
      <c r="I99" s="89"/>
      <c r="J99" s="89"/>
      <c r="K99"/>
    </row>
    <row r="100" spans="1:11" x14ac:dyDescent="0.15">
      <c r="A100" s="19"/>
      <c r="B100" s="89"/>
      <c r="C100" s="89"/>
      <c r="D100" s="89"/>
      <c r="E100" s="89"/>
      <c r="F100" s="26"/>
      <c r="G100" s="89"/>
      <c r="H100" s="89"/>
      <c r="I100" s="89"/>
      <c r="J100" s="89"/>
      <c r="K100"/>
    </row>
    <row r="101" spans="1:11" x14ac:dyDescent="0.15">
      <c r="A101" s="19"/>
      <c r="B101" s="89"/>
      <c r="C101" s="89"/>
      <c r="D101" s="89"/>
      <c r="E101" s="89"/>
      <c r="F101" s="26"/>
      <c r="G101" s="89"/>
      <c r="H101" s="89"/>
      <c r="I101" s="89"/>
      <c r="J101" s="89"/>
      <c r="K101"/>
    </row>
    <row r="102" spans="1:11" x14ac:dyDescent="0.15">
      <c r="A102" s="19"/>
      <c r="B102" s="89"/>
      <c r="C102" s="89"/>
      <c r="D102" s="89"/>
      <c r="E102" s="89"/>
      <c r="F102" s="26"/>
      <c r="G102" s="89"/>
      <c r="H102" s="89"/>
      <c r="I102" s="89"/>
      <c r="J102" s="89"/>
      <c r="K102"/>
    </row>
    <row r="103" spans="1:11" x14ac:dyDescent="0.15">
      <c r="A103" s="19"/>
      <c r="B103" s="89"/>
      <c r="C103" s="89"/>
      <c r="D103" s="89"/>
      <c r="E103" s="89"/>
      <c r="F103" s="26"/>
      <c r="G103" s="89"/>
      <c r="H103" s="89"/>
      <c r="I103" s="89"/>
      <c r="J103" s="89"/>
      <c r="K103"/>
    </row>
    <row r="104" spans="1:11" x14ac:dyDescent="0.15">
      <c r="A104" s="19"/>
      <c r="B104" s="89"/>
      <c r="C104" s="89"/>
      <c r="D104" s="89"/>
      <c r="E104" s="89"/>
      <c r="F104" s="26"/>
      <c r="G104" s="89"/>
      <c r="H104" s="89"/>
      <c r="I104" s="89"/>
      <c r="J104" s="89"/>
      <c r="K104"/>
    </row>
    <row r="105" spans="1:11" x14ac:dyDescent="0.15">
      <c r="A105" s="19"/>
      <c r="B105" s="89"/>
      <c r="C105" s="89"/>
      <c r="D105" s="89"/>
      <c r="E105" s="89"/>
      <c r="F105" s="26"/>
      <c r="G105" s="89"/>
      <c r="H105" s="89"/>
      <c r="I105" s="89"/>
      <c r="J105" s="89"/>
      <c r="K105"/>
    </row>
    <row r="106" spans="1:11" x14ac:dyDescent="0.15">
      <c r="A106" s="19"/>
      <c r="B106" s="89"/>
      <c r="C106" s="89"/>
      <c r="D106" s="89"/>
      <c r="E106" s="89"/>
      <c r="F106" s="26"/>
      <c r="G106" s="89"/>
      <c r="H106" s="89"/>
      <c r="I106" s="89"/>
      <c r="J106" s="89"/>
    </row>
    <row r="107" spans="1:11" x14ac:dyDescent="0.15">
      <c r="A107" s="19"/>
      <c r="B107" s="89"/>
      <c r="C107" s="89"/>
      <c r="D107" s="89"/>
      <c r="E107" s="89"/>
      <c r="F107" s="26"/>
      <c r="G107" s="89"/>
      <c r="H107" s="89"/>
      <c r="I107" s="89"/>
      <c r="J107" s="89"/>
    </row>
    <row r="108" spans="1:11" x14ac:dyDescent="0.15">
      <c r="A108" s="19"/>
      <c r="B108" s="89"/>
      <c r="C108" s="89"/>
      <c r="D108" s="89"/>
      <c r="E108" s="89"/>
      <c r="F108" s="26"/>
      <c r="G108" s="89"/>
      <c r="H108" s="89"/>
      <c r="I108" s="89"/>
      <c r="J108" s="89"/>
    </row>
    <row r="109" spans="1:11" x14ac:dyDescent="0.15">
      <c r="A109" s="19"/>
      <c r="B109" s="89"/>
      <c r="C109" s="89"/>
      <c r="D109" s="89"/>
      <c r="E109" s="89"/>
      <c r="F109" s="26"/>
      <c r="G109" s="89"/>
      <c r="H109" s="89"/>
      <c r="I109" s="89"/>
      <c r="J109" s="89"/>
    </row>
    <row r="110" spans="1:11" x14ac:dyDescent="0.15">
      <c r="A110" s="19"/>
      <c r="B110" s="89"/>
      <c r="C110" s="89"/>
      <c r="D110" s="89"/>
      <c r="E110" s="89"/>
      <c r="F110" s="26"/>
      <c r="G110" s="89"/>
      <c r="H110" s="89"/>
      <c r="I110" s="89"/>
      <c r="J110" s="89"/>
    </row>
    <row r="111" spans="1:11" x14ac:dyDescent="0.15">
      <c r="A111" s="19"/>
      <c r="B111" s="89"/>
      <c r="C111" s="89"/>
      <c r="D111" s="89"/>
      <c r="E111" s="89"/>
      <c r="F111" s="26"/>
      <c r="G111" s="89"/>
      <c r="H111" s="89"/>
      <c r="I111" s="89"/>
      <c r="J111" s="89"/>
    </row>
    <row r="112" spans="1:11" x14ac:dyDescent="0.15">
      <c r="A112" s="19"/>
      <c r="B112" s="89"/>
      <c r="C112" s="89"/>
      <c r="D112" s="89"/>
      <c r="E112" s="89"/>
      <c r="F112" s="26"/>
      <c r="G112" s="89"/>
      <c r="H112" s="89"/>
      <c r="I112" s="89"/>
      <c r="J112" s="89"/>
    </row>
    <row r="113" spans="1:10" x14ac:dyDescent="0.15">
      <c r="A113" s="19"/>
      <c r="B113" s="89"/>
      <c r="C113" s="89"/>
      <c r="D113" s="89"/>
      <c r="E113" s="89"/>
      <c r="F113" s="26"/>
      <c r="G113" s="89"/>
      <c r="H113" s="89"/>
      <c r="I113" s="89"/>
      <c r="J113" s="89"/>
    </row>
    <row r="114" spans="1:10" x14ac:dyDescent="0.15">
      <c r="A114" s="19"/>
      <c r="B114" s="89"/>
      <c r="C114" s="89"/>
      <c r="D114" s="89"/>
      <c r="E114" s="89"/>
      <c r="F114" s="26"/>
      <c r="G114" s="89"/>
      <c r="H114" s="89"/>
      <c r="I114" s="89"/>
      <c r="J114" s="89"/>
    </row>
    <row r="115" spans="1:10" x14ac:dyDescent="0.15">
      <c r="A115" s="19"/>
      <c r="B115" s="89"/>
      <c r="C115" s="89"/>
      <c r="D115" s="89"/>
      <c r="E115" s="89"/>
      <c r="F115" s="26"/>
      <c r="G115" s="89"/>
      <c r="H115" s="89"/>
      <c r="I115" s="89"/>
      <c r="J115" s="89"/>
    </row>
    <row r="116" spans="1:10" x14ac:dyDescent="0.15">
      <c r="A116" s="19"/>
      <c r="B116" s="89"/>
      <c r="C116" s="89"/>
      <c r="D116" s="89"/>
      <c r="E116" s="89"/>
      <c r="F116" s="26"/>
      <c r="G116" s="89"/>
      <c r="H116" s="89"/>
      <c r="I116" s="89"/>
      <c r="J116" s="89"/>
    </row>
    <row r="117" spans="1:10" x14ac:dyDescent="0.15">
      <c r="A117" s="19"/>
      <c r="B117" s="89"/>
      <c r="C117" s="89"/>
      <c r="D117" s="89"/>
      <c r="E117" s="89"/>
      <c r="F117" s="26"/>
      <c r="G117" s="89"/>
      <c r="H117" s="89"/>
      <c r="I117" s="89"/>
      <c r="J117" s="89"/>
    </row>
    <row r="118" spans="1:10" x14ac:dyDescent="0.15">
      <c r="A118" s="19"/>
      <c r="B118" s="89"/>
      <c r="C118" s="89"/>
      <c r="D118" s="89"/>
      <c r="E118" s="89"/>
      <c r="F118" s="26"/>
      <c r="G118" s="89"/>
      <c r="H118" s="89"/>
      <c r="I118" s="89"/>
      <c r="J118" s="89"/>
    </row>
    <row r="119" spans="1:10" x14ac:dyDescent="0.15">
      <c r="A119" s="19"/>
      <c r="B119" s="89"/>
      <c r="C119" s="89"/>
      <c r="D119" s="89"/>
      <c r="E119" s="89"/>
      <c r="F119" s="26"/>
      <c r="G119" s="89"/>
      <c r="H119" s="89"/>
      <c r="I119" s="89"/>
      <c r="J119" s="89"/>
    </row>
    <row r="120" spans="1:10" x14ac:dyDescent="0.15">
      <c r="A120" s="19"/>
      <c r="B120" s="89"/>
      <c r="C120" s="89"/>
      <c r="D120" s="89"/>
      <c r="E120" s="89"/>
      <c r="F120" s="26"/>
      <c r="G120" s="89"/>
      <c r="H120" s="89"/>
      <c r="I120" s="89"/>
      <c r="J120" s="89"/>
    </row>
    <row r="121" spans="1:10" x14ac:dyDescent="0.15">
      <c r="A121" s="19"/>
      <c r="B121" s="89"/>
      <c r="C121" s="89"/>
      <c r="D121" s="89"/>
      <c r="E121" s="89"/>
      <c r="F121" s="26"/>
      <c r="G121" s="89"/>
      <c r="H121" s="89"/>
      <c r="I121" s="89"/>
      <c r="J121" s="89"/>
    </row>
    <row r="122" spans="1:10" x14ac:dyDescent="0.15">
      <c r="A122" s="19"/>
      <c r="B122" s="89"/>
      <c r="C122" s="89"/>
      <c r="D122" s="89"/>
      <c r="E122" s="89"/>
      <c r="F122" s="26"/>
      <c r="G122" s="89"/>
      <c r="H122" s="89"/>
      <c r="I122" s="89"/>
      <c r="J122" s="89"/>
    </row>
    <row r="123" spans="1:10" x14ac:dyDescent="0.15">
      <c r="A123" s="19"/>
      <c r="B123" s="89"/>
      <c r="C123" s="89"/>
      <c r="D123" s="89"/>
      <c r="E123" s="89"/>
      <c r="F123" s="26"/>
      <c r="G123" s="89"/>
      <c r="H123" s="89"/>
      <c r="I123" s="89"/>
      <c r="J123" s="89"/>
    </row>
    <row r="124" spans="1:10" x14ac:dyDescent="0.15">
      <c r="A124" s="19"/>
      <c r="B124" s="89"/>
      <c r="C124" s="89"/>
      <c r="D124" s="89"/>
      <c r="E124" s="89"/>
      <c r="F124" s="26"/>
      <c r="G124" s="89"/>
      <c r="H124" s="89"/>
      <c r="I124" s="89"/>
      <c r="J124" s="89"/>
    </row>
    <row r="125" spans="1:10" x14ac:dyDescent="0.15">
      <c r="A125" s="19"/>
      <c r="B125" s="89"/>
      <c r="C125" s="89"/>
      <c r="D125" s="89"/>
      <c r="E125" s="89"/>
      <c r="F125" s="26"/>
      <c r="G125" s="89"/>
      <c r="H125" s="89"/>
      <c r="I125" s="89"/>
      <c r="J125" s="89"/>
    </row>
    <row r="126" spans="1:10" x14ac:dyDescent="0.15">
      <c r="A126" s="19"/>
      <c r="B126" s="89"/>
      <c r="C126" s="89"/>
      <c r="D126" s="89"/>
      <c r="E126" s="89"/>
      <c r="F126" s="26"/>
      <c r="G126" s="89"/>
      <c r="H126" s="89"/>
      <c r="I126" s="89"/>
      <c r="J126" s="89"/>
    </row>
    <row r="127" spans="1:10" x14ac:dyDescent="0.15">
      <c r="A127" s="19"/>
      <c r="B127" s="89"/>
      <c r="C127" s="89"/>
      <c r="D127" s="89"/>
      <c r="E127" s="89"/>
      <c r="F127" s="26"/>
      <c r="G127" s="89"/>
      <c r="H127" s="89"/>
      <c r="I127" s="89"/>
      <c r="J127" s="89"/>
    </row>
    <row r="128" spans="1:10" x14ac:dyDescent="0.15">
      <c r="A128" s="19"/>
      <c r="B128" s="89"/>
      <c r="C128" s="89"/>
      <c r="D128" s="89"/>
      <c r="E128" s="89"/>
      <c r="F128" s="26"/>
      <c r="G128" s="89"/>
      <c r="H128" s="89"/>
      <c r="I128" s="89"/>
      <c r="J128" s="89"/>
    </row>
    <row r="129" spans="1:10" x14ac:dyDescent="0.15">
      <c r="A129" s="19"/>
      <c r="B129" s="89"/>
      <c r="C129" s="89"/>
      <c r="D129" s="89"/>
      <c r="E129" s="89"/>
      <c r="F129" s="26"/>
      <c r="G129" s="89"/>
      <c r="H129" s="89"/>
      <c r="I129" s="89"/>
      <c r="J129" s="89"/>
    </row>
    <row r="130" spans="1:10" x14ac:dyDescent="0.15">
      <c r="A130" s="19"/>
      <c r="B130" s="89"/>
      <c r="C130" s="89"/>
      <c r="D130" s="89"/>
      <c r="E130" s="89"/>
      <c r="F130" s="26"/>
      <c r="G130" s="89"/>
      <c r="H130" s="89"/>
      <c r="I130" s="89"/>
    </row>
    <row r="131" spans="1:10" x14ac:dyDescent="0.15">
      <c r="A131" s="19"/>
      <c r="B131" s="89"/>
      <c r="C131" s="89"/>
      <c r="D131" s="89"/>
      <c r="E131" s="89"/>
      <c r="F131" s="26"/>
      <c r="G131" s="89"/>
      <c r="H131" s="89"/>
      <c r="I131" s="89"/>
    </row>
    <row r="132" spans="1:10" x14ac:dyDescent="0.15">
      <c r="A132" s="19"/>
      <c r="B132" s="89"/>
      <c r="C132" s="89"/>
      <c r="D132" s="89"/>
      <c r="E132" s="89"/>
      <c r="F132" s="26"/>
      <c r="G132" s="89"/>
      <c r="H132" s="89"/>
      <c r="I132" s="89"/>
    </row>
    <row r="133" spans="1:10" x14ac:dyDescent="0.15">
      <c r="A133" s="19"/>
      <c r="B133" s="89"/>
      <c r="C133" s="89"/>
      <c r="D133" s="89"/>
      <c r="E133" s="89"/>
      <c r="F133" s="26"/>
      <c r="G133" s="89"/>
      <c r="H133" s="89"/>
      <c r="I133" s="89"/>
    </row>
    <row r="134" spans="1:10" x14ac:dyDescent="0.15">
      <c r="A134" s="19"/>
      <c r="B134" s="89"/>
      <c r="C134" s="89"/>
      <c r="D134" s="89"/>
      <c r="E134" s="89"/>
      <c r="F134" s="26"/>
      <c r="G134" s="89"/>
      <c r="H134" s="89"/>
      <c r="I134" s="89"/>
    </row>
    <row r="135" spans="1:10" x14ac:dyDescent="0.15">
      <c r="A135" s="19"/>
      <c r="B135" s="89"/>
      <c r="C135" s="89"/>
      <c r="D135" s="89"/>
      <c r="E135" s="89"/>
      <c r="F135" s="26"/>
      <c r="G135" s="89"/>
      <c r="H135" s="89"/>
      <c r="I135" s="89"/>
    </row>
    <row r="136" spans="1:10" x14ac:dyDescent="0.15">
      <c r="A136" s="19"/>
      <c r="B136" s="89"/>
      <c r="C136" s="89"/>
      <c r="D136" s="89"/>
      <c r="E136" s="89"/>
      <c r="F136" s="26"/>
      <c r="G136" s="89"/>
      <c r="H136" s="89"/>
      <c r="I136" s="89"/>
    </row>
    <row r="137" spans="1:10" x14ac:dyDescent="0.15">
      <c r="A137" s="19"/>
      <c r="B137" s="89"/>
      <c r="C137" s="89"/>
      <c r="D137" s="89"/>
      <c r="E137" s="89"/>
      <c r="F137" s="26"/>
      <c r="G137" s="89"/>
      <c r="H137" s="89"/>
      <c r="I137" s="89"/>
    </row>
    <row r="138" spans="1:10" x14ac:dyDescent="0.15">
      <c r="A138" s="19"/>
      <c r="B138" s="89"/>
      <c r="C138" s="89"/>
      <c r="D138" s="89"/>
      <c r="E138" s="89"/>
      <c r="F138" s="26"/>
      <c r="G138" s="89"/>
      <c r="H138" s="89"/>
      <c r="I138" s="89"/>
    </row>
    <row r="139" spans="1:10" x14ac:dyDescent="0.15">
      <c r="A139" s="19"/>
      <c r="B139" s="89"/>
      <c r="C139" s="89"/>
      <c r="D139" s="89"/>
      <c r="E139" s="89"/>
      <c r="F139" s="26"/>
      <c r="G139" s="89"/>
      <c r="H139" s="89"/>
      <c r="I139" s="89"/>
    </row>
    <row r="140" spans="1:10" x14ac:dyDescent="0.15">
      <c r="A140" s="19"/>
      <c r="B140" s="89"/>
      <c r="C140" s="89"/>
      <c r="D140" s="89"/>
      <c r="E140" s="89"/>
      <c r="F140" s="26"/>
      <c r="G140" s="89"/>
      <c r="H140" s="89"/>
      <c r="I140" s="89"/>
    </row>
    <row r="141" spans="1:10" x14ac:dyDescent="0.15">
      <c r="A141" s="19"/>
      <c r="B141" s="89"/>
      <c r="C141" s="89"/>
      <c r="D141" s="89"/>
      <c r="E141" s="89"/>
      <c r="F141" s="26"/>
      <c r="G141" s="89"/>
      <c r="H141" s="89"/>
      <c r="I141" s="89"/>
    </row>
    <row r="142" spans="1:10" x14ac:dyDescent="0.15">
      <c r="A142" s="19"/>
      <c r="B142" s="89"/>
      <c r="C142" s="89"/>
      <c r="D142" s="89"/>
      <c r="E142" s="89"/>
      <c r="F142" s="26"/>
      <c r="G142" s="89"/>
      <c r="H142" s="89"/>
      <c r="I142" s="89"/>
    </row>
    <row r="143" spans="1:10" x14ac:dyDescent="0.15">
      <c r="A143" s="19"/>
      <c r="B143" s="89"/>
      <c r="C143" s="89"/>
      <c r="D143" s="89"/>
      <c r="E143" s="89"/>
      <c r="F143" s="26"/>
      <c r="G143" s="89"/>
      <c r="H143" s="89"/>
      <c r="I143" s="89"/>
    </row>
    <row r="144" spans="1:10" x14ac:dyDescent="0.15">
      <c r="A144" s="19"/>
      <c r="B144" s="89"/>
      <c r="C144" s="89"/>
      <c r="D144" s="89"/>
      <c r="E144" s="89"/>
      <c r="F144" s="26"/>
      <c r="G144" s="89"/>
      <c r="H144" s="89"/>
      <c r="I144" s="89"/>
    </row>
    <row r="145" spans="1:9" x14ac:dyDescent="0.15">
      <c r="A145" s="19"/>
      <c r="B145" s="89"/>
      <c r="C145" s="89"/>
      <c r="D145" s="89"/>
      <c r="E145" s="89"/>
      <c r="F145" s="26"/>
      <c r="G145" s="89"/>
      <c r="H145" s="89"/>
      <c r="I145" s="89"/>
    </row>
    <row r="146" spans="1:9" x14ac:dyDescent="0.15">
      <c r="A146" s="19"/>
      <c r="B146" s="89"/>
      <c r="C146" s="89"/>
      <c r="D146" s="89"/>
      <c r="E146" s="89"/>
      <c r="F146" s="26"/>
      <c r="G146" s="89"/>
      <c r="H146" s="89"/>
      <c r="I146" s="89"/>
    </row>
    <row r="147" spans="1:9" x14ac:dyDescent="0.15">
      <c r="A147" s="19"/>
      <c r="B147" s="89"/>
      <c r="C147" s="89"/>
      <c r="D147" s="89"/>
      <c r="E147" s="89"/>
      <c r="F147" s="26"/>
      <c r="G147" s="89"/>
      <c r="H147" s="89"/>
      <c r="I147" s="89"/>
    </row>
    <row r="148" spans="1:9" x14ac:dyDescent="0.15">
      <c r="A148" s="19"/>
      <c r="B148" s="89"/>
      <c r="C148" s="89"/>
      <c r="D148" s="89"/>
      <c r="E148" s="89"/>
      <c r="F148" s="26"/>
      <c r="G148" s="89"/>
      <c r="H148" s="89"/>
      <c r="I148" s="89"/>
    </row>
    <row r="149" spans="1:9" x14ac:dyDescent="0.15">
      <c r="A149" s="19"/>
      <c r="B149" s="89"/>
      <c r="C149" s="89"/>
      <c r="D149" s="89"/>
      <c r="E149" s="89"/>
      <c r="F149" s="26"/>
      <c r="G149" s="89"/>
      <c r="H149" s="89"/>
      <c r="I149" s="89"/>
    </row>
  </sheetData>
  <mergeCells count="6">
    <mergeCell ref="A5:K5"/>
    <mergeCell ref="B9:J9"/>
    <mergeCell ref="A1:K1"/>
    <mergeCell ref="A2:K2"/>
    <mergeCell ref="A3:C3"/>
    <mergeCell ref="A4:K4"/>
  </mergeCells>
  <printOptions horizontalCentered="1" verticalCentered="1"/>
  <pageMargins left="0.25" right="0.25" top="0.22" bottom="0.24" header="0.22" footer="0.24"/>
  <pageSetup scale="40" fitToHeight="2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F0"/>
    <pageSetUpPr fitToPage="1"/>
  </sheetPr>
  <dimension ref="A1:K38"/>
  <sheetViews>
    <sheetView workbookViewId="0">
      <selection sqref="A1:XFD1048576"/>
    </sheetView>
  </sheetViews>
  <sheetFormatPr baseColWidth="10" defaultColWidth="9.1640625" defaultRowHeight="13" x14ac:dyDescent="0.15"/>
  <cols>
    <col min="1" max="1" width="38.6640625" style="54" bestFit="1" customWidth="1"/>
    <col min="2" max="7" width="15.6640625" style="54" customWidth="1"/>
    <col min="8" max="8" width="22.6640625" style="54" customWidth="1"/>
    <col min="9" max="16384" width="9.1640625" style="54"/>
  </cols>
  <sheetData>
    <row r="1" spans="1:11" ht="18" x14ac:dyDescent="0.2">
      <c r="A1" s="395" t="str">
        <f>Pools!A1</f>
        <v>El Paso Bid Qualifier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</row>
    <row r="2" spans="1:11" ht="18" x14ac:dyDescent="0.2">
      <c r="A2" s="368" t="str">
        <f>Pools!A2</f>
        <v>2/8/20 - 2/9/20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</row>
    <row r="3" spans="1:11" ht="14" x14ac:dyDescent="0.15">
      <c r="A3" s="55"/>
      <c r="B3" s="79" t="str">
        <f>Pools!A36</f>
        <v>PM Pool - 2:30pm Start</v>
      </c>
      <c r="C3" s="56"/>
      <c r="D3" s="55"/>
      <c r="E3" s="55"/>
    </row>
    <row r="4" spans="1:11" s="58" customFormat="1" ht="14" x14ac:dyDescent="0.15">
      <c r="A4" s="57" t="s">
        <v>4</v>
      </c>
      <c r="B4" s="58" t="str">
        <f>Pools!A37</f>
        <v>FiveSets Ct. 21</v>
      </c>
    </row>
    <row r="5" spans="1:11" s="58" customFormat="1" ht="14" x14ac:dyDescent="0.15">
      <c r="A5" s="57" t="s">
        <v>5</v>
      </c>
      <c r="B5" s="58" t="str">
        <f>Pools!A35</f>
        <v>Division II</v>
      </c>
    </row>
    <row r="7" spans="1:11" s="59" customFormat="1" ht="14" x14ac:dyDescent="0.15">
      <c r="A7" s="396" t="s">
        <v>176</v>
      </c>
      <c r="B7" s="396"/>
      <c r="C7" s="396"/>
      <c r="D7" s="396"/>
      <c r="E7" s="396"/>
      <c r="F7" s="396"/>
      <c r="G7" s="396"/>
      <c r="H7" s="396"/>
      <c r="I7" s="396"/>
      <c r="J7" s="396"/>
      <c r="K7" s="396"/>
    </row>
    <row r="9" spans="1:11" x14ac:dyDescent="0.15">
      <c r="A9" s="60" t="s">
        <v>22</v>
      </c>
      <c r="B9" s="54" t="s">
        <v>27</v>
      </c>
      <c r="D9" s="60"/>
      <c r="E9" s="60"/>
    </row>
    <row r="10" spans="1:11" x14ac:dyDescent="0.15">
      <c r="A10" s="60" t="s">
        <v>23</v>
      </c>
      <c r="B10" s="61">
        <v>21</v>
      </c>
      <c r="C10" s="61"/>
      <c r="D10" s="60"/>
      <c r="E10" s="60"/>
    </row>
    <row r="12" spans="1:11" s="64" customFormat="1" x14ac:dyDescent="0.15">
      <c r="A12" s="62" t="s">
        <v>6</v>
      </c>
      <c r="B12" s="373" t="str">
        <f>A13</f>
        <v>NM Storm 16 Daniel</v>
      </c>
      <c r="C12" s="393"/>
      <c r="D12" s="373" t="str">
        <f>A16</f>
        <v>SC Scorchers 17</v>
      </c>
      <c r="E12" s="374"/>
      <c r="F12" s="397" t="str">
        <f>A19</f>
        <v>NM Premier 17N Asics</v>
      </c>
      <c r="G12" s="374"/>
      <c r="H12" s="62" t="s">
        <v>7</v>
      </c>
      <c r="I12" s="373" t="s">
        <v>8</v>
      </c>
      <c r="J12" s="374"/>
    </row>
    <row r="13" spans="1:11" s="66" customFormat="1" ht="24" customHeight="1" x14ac:dyDescent="0.2">
      <c r="A13" s="376" t="str">
        <f>Pools!A39</f>
        <v>NM Storm 16 Daniel</v>
      </c>
      <c r="B13" s="379"/>
      <c r="C13" s="380"/>
      <c r="D13" s="65"/>
      <c r="E13" s="65"/>
      <c r="F13" s="65"/>
      <c r="G13" s="65"/>
      <c r="H13" s="376">
        <v>1</v>
      </c>
      <c r="I13" s="385"/>
      <c r="J13" s="386"/>
    </row>
    <row r="14" spans="1:11" s="66" customFormat="1" ht="24" customHeight="1" x14ac:dyDescent="0.2">
      <c r="A14" s="377"/>
      <c r="B14" s="381"/>
      <c r="C14" s="382"/>
      <c r="D14" s="65"/>
      <c r="E14" s="65"/>
      <c r="F14" s="65"/>
      <c r="G14" s="65"/>
      <c r="H14" s="377"/>
      <c r="I14" s="387"/>
      <c r="J14" s="388"/>
    </row>
    <row r="15" spans="1:11" s="66" customFormat="1" ht="24" customHeight="1" x14ac:dyDescent="0.2">
      <c r="A15" s="378"/>
      <c r="B15" s="383"/>
      <c r="C15" s="384"/>
      <c r="D15" s="65"/>
      <c r="E15" s="65"/>
      <c r="F15" s="65"/>
      <c r="G15" s="65"/>
      <c r="H15" s="378"/>
      <c r="I15" s="389"/>
      <c r="J15" s="390"/>
    </row>
    <row r="16" spans="1:11" s="66" customFormat="1" ht="24" customHeight="1" x14ac:dyDescent="0.2">
      <c r="A16" s="376" t="str">
        <f>Pools!A40</f>
        <v>SC Scorchers 17</v>
      </c>
      <c r="B16" s="67" t="str">
        <f>IF(E13&gt;0,E13," ")</f>
        <v xml:space="preserve"> </v>
      </c>
      <c r="C16" s="67" t="str">
        <f>IF(D13&gt;0,D13," ")</f>
        <v xml:space="preserve"> </v>
      </c>
      <c r="D16" s="379"/>
      <c r="E16" s="380"/>
      <c r="F16" s="65"/>
      <c r="G16" s="65"/>
      <c r="H16" s="376">
        <v>2</v>
      </c>
      <c r="I16" s="385"/>
      <c r="J16" s="386"/>
    </row>
    <row r="17" spans="1:11" s="66" customFormat="1" ht="24" customHeight="1" x14ac:dyDescent="0.2">
      <c r="A17" s="377"/>
      <c r="B17" s="67" t="str">
        <f>IF(E14&gt;0,E14," ")</f>
        <v xml:space="preserve"> </v>
      </c>
      <c r="C17" s="67" t="str">
        <f>IF(D14&gt;0,D14," ")</f>
        <v xml:space="preserve"> </v>
      </c>
      <c r="D17" s="381"/>
      <c r="E17" s="382"/>
      <c r="F17" s="65"/>
      <c r="G17" s="65"/>
      <c r="H17" s="377"/>
      <c r="I17" s="387"/>
      <c r="J17" s="388"/>
    </row>
    <row r="18" spans="1:11" s="66" customFormat="1" ht="24" customHeight="1" x14ac:dyDescent="0.2">
      <c r="A18" s="378"/>
      <c r="B18" s="67" t="str">
        <f>IF(E15&gt;0,E15," ")</f>
        <v xml:space="preserve"> </v>
      </c>
      <c r="C18" s="67" t="str">
        <f>IF(D15&gt;0,D15," ")</f>
        <v xml:space="preserve"> </v>
      </c>
      <c r="D18" s="383"/>
      <c r="E18" s="384"/>
      <c r="F18" s="65"/>
      <c r="G18" s="65"/>
      <c r="H18" s="378"/>
      <c r="I18" s="389"/>
      <c r="J18" s="390"/>
    </row>
    <row r="19" spans="1:11" s="66" customFormat="1" ht="24" customHeight="1" x14ac:dyDescent="0.2">
      <c r="A19" s="376" t="str">
        <f>Pools!A41</f>
        <v>NM Premier 17N Asics</v>
      </c>
      <c r="B19" s="67" t="str">
        <f>IF(G13&gt;0,G13," ")</f>
        <v xml:space="preserve"> </v>
      </c>
      <c r="C19" s="67" t="str">
        <f>IF(F13&gt;0,F13," ")</f>
        <v xml:space="preserve"> </v>
      </c>
      <c r="D19" s="67" t="str">
        <f>IF(G16&gt;0,G16," ")</f>
        <v xml:space="preserve"> </v>
      </c>
      <c r="E19" s="67" t="str">
        <f>IF(F16&gt;0,F16," ")</f>
        <v xml:space="preserve"> </v>
      </c>
      <c r="F19" s="379"/>
      <c r="G19" s="380"/>
      <c r="H19" s="376">
        <v>3</v>
      </c>
      <c r="I19" s="385"/>
      <c r="J19" s="386"/>
    </row>
    <row r="20" spans="1:11" s="66" customFormat="1" ht="24" customHeight="1" x14ac:dyDescent="0.2">
      <c r="A20" s="377"/>
      <c r="B20" s="67" t="str">
        <f>IF(G14&gt;0,G14," ")</f>
        <v xml:space="preserve"> </v>
      </c>
      <c r="C20" s="67" t="str">
        <f>IF(F14&gt;0,F14," ")</f>
        <v xml:space="preserve"> </v>
      </c>
      <c r="D20" s="67" t="str">
        <f>IF(G17&gt;0,G17," ")</f>
        <v xml:space="preserve"> </v>
      </c>
      <c r="E20" s="67" t="str">
        <f>IF(F17&gt;0,F17," ")</f>
        <v xml:space="preserve"> </v>
      </c>
      <c r="F20" s="381"/>
      <c r="G20" s="382"/>
      <c r="H20" s="377"/>
      <c r="I20" s="387"/>
      <c r="J20" s="388"/>
    </row>
    <row r="21" spans="1:11" s="66" customFormat="1" ht="24" customHeight="1" x14ac:dyDescent="0.2">
      <c r="A21" s="378"/>
      <c r="B21" s="67" t="str">
        <f>IF(G15&gt;0,G15," ")</f>
        <v xml:space="preserve"> </v>
      </c>
      <c r="C21" s="67" t="str">
        <f>IF(F15&gt;0,F15," ")</f>
        <v xml:space="preserve"> </v>
      </c>
      <c r="D21" s="67" t="str">
        <f>IF(G18&gt;0,G18," ")</f>
        <v xml:space="preserve"> </v>
      </c>
      <c r="E21" s="67" t="str">
        <f>IF(F18&gt;0,F18," ")</f>
        <v xml:space="preserve"> </v>
      </c>
      <c r="F21" s="383"/>
      <c r="G21" s="384"/>
      <c r="H21" s="378"/>
      <c r="I21" s="389"/>
      <c r="J21" s="390"/>
    </row>
    <row r="22" spans="1:11" s="66" customFormat="1" ht="40.5" customHeight="1" x14ac:dyDescent="0.2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</row>
    <row r="23" spans="1:11" x14ac:dyDescent="0.15">
      <c r="B23" s="394" t="s">
        <v>9</v>
      </c>
      <c r="C23" s="394"/>
      <c r="D23" s="394"/>
      <c r="E23" s="394"/>
      <c r="F23" s="394" t="s">
        <v>10</v>
      </c>
      <c r="G23" s="394"/>
      <c r="H23" s="394"/>
      <c r="I23" s="394" t="s">
        <v>11</v>
      </c>
      <c r="J23" s="394"/>
    </row>
    <row r="24" spans="1:11" x14ac:dyDescent="0.15">
      <c r="A24" s="64"/>
      <c r="B24" s="373" t="s">
        <v>12</v>
      </c>
      <c r="C24" s="393"/>
      <c r="D24" s="393" t="s">
        <v>13</v>
      </c>
      <c r="E24" s="393"/>
      <c r="F24" s="393" t="s">
        <v>12</v>
      </c>
      <c r="G24" s="393"/>
      <c r="H24" s="63" t="s">
        <v>13</v>
      </c>
      <c r="I24" s="63" t="s">
        <v>14</v>
      </c>
      <c r="J24" s="63" t="s">
        <v>15</v>
      </c>
      <c r="K24" s="68" t="s">
        <v>16</v>
      </c>
    </row>
    <row r="25" spans="1:11" s="64" customFormat="1" ht="24" customHeight="1" x14ac:dyDescent="0.15">
      <c r="A25" s="69" t="str">
        <f>A13</f>
        <v>NM Storm 16 Daniel</v>
      </c>
      <c r="B25" s="391"/>
      <c r="C25" s="392"/>
      <c r="D25" s="391"/>
      <c r="E25" s="392"/>
      <c r="F25" s="391"/>
      <c r="G25" s="392"/>
      <c r="H25" s="70"/>
      <c r="I25" s="71">
        <f>IF(D13+D14+D15+F13+F14+F15=0,0,D13+D14+D15+F13+F14+F15)</f>
        <v>0</v>
      </c>
      <c r="J25" s="71">
        <f>E13+E14+E15+G13+G14+G15</f>
        <v>0</v>
      </c>
      <c r="K25" s="71">
        <f>I25-J25</f>
        <v>0</v>
      </c>
    </row>
    <row r="26" spans="1:11" ht="24" customHeight="1" x14ac:dyDescent="0.15">
      <c r="A26" s="69" t="str">
        <f>A16</f>
        <v>SC Scorchers 17</v>
      </c>
      <c r="B26" s="391"/>
      <c r="C26" s="392"/>
      <c r="D26" s="391"/>
      <c r="E26" s="392"/>
      <c r="F26" s="391"/>
      <c r="G26" s="392"/>
      <c r="H26" s="70"/>
      <c r="I26" s="71" t="e">
        <f>IF(B16+B17+B18+F16+F17+F18=0,0,B16+B17+B18+F16+F17+F18)</f>
        <v>#VALUE!</v>
      </c>
      <c r="J26" s="71" t="e">
        <f>C16+C17+C18+G16+G17+G18</f>
        <v>#VALUE!</v>
      </c>
      <c r="K26" s="71" t="e">
        <f>I26-J26</f>
        <v>#VALUE!</v>
      </c>
    </row>
    <row r="27" spans="1:11" ht="24" customHeight="1" x14ac:dyDescent="0.15">
      <c r="A27" s="69" t="str">
        <f>A19</f>
        <v>NM Premier 17N Asics</v>
      </c>
      <c r="B27" s="391"/>
      <c r="C27" s="392"/>
      <c r="D27" s="391"/>
      <c r="E27" s="392"/>
      <c r="F27" s="391"/>
      <c r="G27" s="392"/>
      <c r="H27" s="70"/>
      <c r="I27" s="71" t="e">
        <f>B19+B20+B21+D19+D20+D21</f>
        <v>#VALUE!</v>
      </c>
      <c r="J27" s="71" t="e">
        <f>C19+C20+C21+E19+E20+E21</f>
        <v>#VALUE!</v>
      </c>
      <c r="K27" s="71" t="e">
        <f>I27-J27</f>
        <v>#VALUE!</v>
      </c>
    </row>
    <row r="28" spans="1:11" x14ac:dyDescent="0.15">
      <c r="A28" s="72"/>
      <c r="B28" s="398">
        <f>SUM(B25:C27)</f>
        <v>0</v>
      </c>
      <c r="C28" s="398"/>
      <c r="D28" s="398">
        <f>SUM(D25:E27)</f>
        <v>0</v>
      </c>
      <c r="E28" s="398"/>
      <c r="F28" s="398">
        <f>SUM(F25:G27)</f>
        <v>0</v>
      </c>
      <c r="G28" s="398"/>
      <c r="H28" s="73">
        <f>SUM(H25:H27)</f>
        <v>0</v>
      </c>
      <c r="I28" s="73" t="e">
        <f>SUM(I25:I27)</f>
        <v>#VALUE!</v>
      </c>
      <c r="J28" s="73" t="e">
        <f>SUM(J25:J27)</f>
        <v>#VALUE!</v>
      </c>
      <c r="K28" s="73" t="e">
        <f>SUM(K25:K27)</f>
        <v>#VALUE!</v>
      </c>
    </row>
    <row r="29" spans="1:11" ht="24" customHeight="1" x14ac:dyDescent="0.15"/>
    <row r="30" spans="1:11" ht="24" customHeight="1" x14ac:dyDescent="0.15">
      <c r="A30" s="62"/>
      <c r="B30" s="373" t="s">
        <v>17</v>
      </c>
      <c r="C30" s="374"/>
      <c r="D30" s="373" t="s">
        <v>17</v>
      </c>
      <c r="E30" s="374"/>
      <c r="F30" s="375" t="s">
        <v>18</v>
      </c>
      <c r="G30" s="375"/>
      <c r="H30" s="371" t="s">
        <v>177</v>
      </c>
      <c r="I30" s="371"/>
      <c r="J30" s="371"/>
      <c r="K30" s="371"/>
    </row>
    <row r="31" spans="1:11" ht="18" customHeight="1" x14ac:dyDescent="0.15">
      <c r="A31" s="62" t="s">
        <v>19</v>
      </c>
      <c r="B31" s="373" t="str">
        <f>A13</f>
        <v>NM Storm 16 Daniel</v>
      </c>
      <c r="C31" s="374"/>
      <c r="D31" s="373" t="str">
        <f>A19</f>
        <v>NM Premier 17N Asics</v>
      </c>
      <c r="E31" s="374"/>
      <c r="F31" s="375" t="str">
        <f>A16</f>
        <v>SC Scorchers 17</v>
      </c>
      <c r="G31" s="375"/>
      <c r="H31" s="371" t="s">
        <v>145</v>
      </c>
      <c r="I31" s="371"/>
      <c r="J31" s="371"/>
      <c r="K31" s="371"/>
    </row>
    <row r="32" spans="1:11" ht="18" customHeight="1" x14ac:dyDescent="0.15">
      <c r="A32" s="62" t="s">
        <v>20</v>
      </c>
      <c r="B32" s="373" t="str">
        <f>A16</f>
        <v>SC Scorchers 17</v>
      </c>
      <c r="C32" s="374"/>
      <c r="D32" s="373" t="str">
        <f>A19</f>
        <v>NM Premier 17N Asics</v>
      </c>
      <c r="E32" s="374"/>
      <c r="F32" s="375" t="str">
        <f>A13</f>
        <v>NM Storm 16 Daniel</v>
      </c>
      <c r="G32" s="375"/>
      <c r="H32" s="74"/>
      <c r="I32" s="74"/>
      <c r="J32" s="74"/>
      <c r="K32" s="74"/>
    </row>
    <row r="33" spans="1:11" ht="18" customHeight="1" x14ac:dyDescent="0.15">
      <c r="A33" s="62" t="s">
        <v>21</v>
      </c>
      <c r="B33" s="373" t="str">
        <f>A13</f>
        <v>NM Storm 16 Daniel</v>
      </c>
      <c r="C33" s="374"/>
      <c r="D33" s="373" t="str">
        <f>A16</f>
        <v>SC Scorchers 17</v>
      </c>
      <c r="E33" s="374"/>
      <c r="F33" s="375" t="str">
        <f>A19</f>
        <v>NM Premier 17N Asics</v>
      </c>
      <c r="G33" s="375"/>
      <c r="H33" s="371" t="s">
        <v>178</v>
      </c>
      <c r="I33" s="371"/>
      <c r="J33" s="371"/>
      <c r="K33" s="371"/>
    </row>
    <row r="34" spans="1:11" ht="18" customHeight="1" x14ac:dyDescent="0.15">
      <c r="F34" s="72"/>
      <c r="G34" s="72"/>
      <c r="H34" s="371" t="s">
        <v>146</v>
      </c>
      <c r="I34" s="371"/>
      <c r="J34" s="371"/>
      <c r="K34" s="371"/>
    </row>
    <row r="35" spans="1:11" ht="18" customHeight="1" x14ac:dyDescent="0.15">
      <c r="A35" s="372"/>
      <c r="B35" s="372"/>
      <c r="C35" s="372"/>
      <c r="D35" s="372"/>
      <c r="E35" s="372"/>
      <c r="F35" s="372"/>
      <c r="G35" s="75"/>
    </row>
    <row r="36" spans="1:11" ht="18" customHeight="1" x14ac:dyDescent="0.2">
      <c r="A36" s="338" t="s">
        <v>187</v>
      </c>
      <c r="B36" s="338"/>
      <c r="C36" s="338"/>
      <c r="D36" s="338"/>
      <c r="E36" s="338"/>
      <c r="F36" s="338"/>
      <c r="G36" s="338"/>
      <c r="H36" s="338"/>
      <c r="I36" s="76"/>
    </row>
    <row r="37" spans="1:11" ht="18" customHeight="1" x14ac:dyDescent="0.15"/>
    <row r="38" spans="1:11" ht="18" customHeight="1" x14ac:dyDescent="0.15"/>
  </sheetData>
  <mergeCells count="55">
    <mergeCell ref="B26:C26"/>
    <mergeCell ref="D26:E26"/>
    <mergeCell ref="F26:G26"/>
    <mergeCell ref="A36:H36"/>
    <mergeCell ref="H30:K30"/>
    <mergeCell ref="H31:K31"/>
    <mergeCell ref="B33:C33"/>
    <mergeCell ref="D33:E33"/>
    <mergeCell ref="F33:G33"/>
    <mergeCell ref="H33:K33"/>
    <mergeCell ref="B31:C31"/>
    <mergeCell ref="D31:E31"/>
    <mergeCell ref="F31:G31"/>
    <mergeCell ref="B28:C28"/>
    <mergeCell ref="D28:E28"/>
    <mergeCell ref="F28:G28"/>
    <mergeCell ref="A1:K1"/>
    <mergeCell ref="A2:K2"/>
    <mergeCell ref="A13:A15"/>
    <mergeCell ref="B13:C15"/>
    <mergeCell ref="A16:A18"/>
    <mergeCell ref="D16:E18"/>
    <mergeCell ref="A7:K7"/>
    <mergeCell ref="I12:J12"/>
    <mergeCell ref="H13:H15"/>
    <mergeCell ref="I13:J15"/>
    <mergeCell ref="H16:H18"/>
    <mergeCell ref="I16:J18"/>
    <mergeCell ref="B12:C12"/>
    <mergeCell ref="D12:E12"/>
    <mergeCell ref="F12:G12"/>
    <mergeCell ref="A19:A21"/>
    <mergeCell ref="F19:G21"/>
    <mergeCell ref="H19:H21"/>
    <mergeCell ref="I19:J21"/>
    <mergeCell ref="B27:C27"/>
    <mergeCell ref="D27:E27"/>
    <mergeCell ref="F27:G27"/>
    <mergeCell ref="B24:C24"/>
    <mergeCell ref="D24:E24"/>
    <mergeCell ref="B23:E23"/>
    <mergeCell ref="F23:H23"/>
    <mergeCell ref="I23:J23"/>
    <mergeCell ref="F24:G24"/>
    <mergeCell ref="B25:C25"/>
    <mergeCell ref="D25:E25"/>
    <mergeCell ref="F25:G25"/>
    <mergeCell ref="H34:K34"/>
    <mergeCell ref="A35:F35"/>
    <mergeCell ref="B30:C30"/>
    <mergeCell ref="D30:E30"/>
    <mergeCell ref="F30:G30"/>
    <mergeCell ref="B32:C32"/>
    <mergeCell ref="D32:E32"/>
    <mergeCell ref="F32:G32"/>
  </mergeCells>
  <printOptions horizontalCentered="1" verticalCentered="1"/>
  <pageMargins left="0.2" right="0.23" top="0.17" bottom="0.2" header="0.17" footer="0.2"/>
  <pageSetup scale="64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F0"/>
    <pageSetUpPr fitToPage="1"/>
  </sheetPr>
  <dimension ref="A1:K45"/>
  <sheetViews>
    <sheetView workbookViewId="0">
      <selection activeCell="B16" sqref="B16"/>
    </sheetView>
  </sheetViews>
  <sheetFormatPr baseColWidth="10" defaultColWidth="9.1640625" defaultRowHeight="13" x14ac:dyDescent="0.15"/>
  <cols>
    <col min="1" max="1" width="38.6640625" style="54" bestFit="1" customWidth="1"/>
    <col min="2" max="7" width="15.6640625" style="54" customWidth="1"/>
    <col min="8" max="8" width="22.6640625" style="54" customWidth="1"/>
    <col min="9" max="16384" width="9.1640625" style="54"/>
  </cols>
  <sheetData>
    <row r="1" spans="1:11" ht="18" x14ac:dyDescent="0.2">
      <c r="A1" s="395" t="str">
        <f>Pools!A1</f>
        <v>El Paso Bid Qualifier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</row>
    <row r="2" spans="1:11" ht="18" x14ac:dyDescent="0.2">
      <c r="A2" s="368" t="str">
        <f>Pools!A2</f>
        <v>2/8/20 - 2/9/20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</row>
    <row r="3" spans="1:11" ht="14" x14ac:dyDescent="0.15">
      <c r="A3" s="55"/>
      <c r="B3" s="79" t="str">
        <f>Pools!B36</f>
        <v>PM Pool - 2:30pm Start</v>
      </c>
      <c r="C3" s="56"/>
      <c r="D3" s="55"/>
      <c r="E3" s="55"/>
    </row>
    <row r="4" spans="1:11" s="58" customFormat="1" ht="14" x14ac:dyDescent="0.15">
      <c r="A4" s="57" t="s">
        <v>4</v>
      </c>
      <c r="B4" s="58" t="str">
        <f>Pools!B37</f>
        <v>FiveSets Ct. 22</v>
      </c>
    </row>
    <row r="5" spans="1:11" s="58" customFormat="1" ht="14" x14ac:dyDescent="0.15">
      <c r="A5" s="57" t="s">
        <v>5</v>
      </c>
      <c r="B5" s="58" t="str">
        <f>Pools!A35</f>
        <v>Division II</v>
      </c>
    </row>
    <row r="7" spans="1:11" s="59" customFormat="1" ht="14" x14ac:dyDescent="0.15">
      <c r="A7" s="396" t="s">
        <v>176</v>
      </c>
      <c r="B7" s="396"/>
      <c r="C7" s="396"/>
      <c r="D7" s="396"/>
      <c r="E7" s="396"/>
      <c r="F7" s="396"/>
      <c r="G7" s="396"/>
      <c r="H7" s="396"/>
      <c r="I7" s="396"/>
      <c r="J7" s="396"/>
      <c r="K7" s="396"/>
    </row>
    <row r="9" spans="1:11" x14ac:dyDescent="0.15">
      <c r="A9" s="60" t="s">
        <v>22</v>
      </c>
      <c r="B9" s="54" t="s">
        <v>28</v>
      </c>
      <c r="D9" s="60"/>
      <c r="E9" s="60"/>
    </row>
    <row r="10" spans="1:11" x14ac:dyDescent="0.15">
      <c r="A10" s="60" t="s">
        <v>23</v>
      </c>
      <c r="B10" s="61">
        <v>22</v>
      </c>
      <c r="C10" s="61"/>
      <c r="D10" s="60"/>
      <c r="E10" s="60"/>
    </row>
    <row r="12" spans="1:11" s="64" customFormat="1" x14ac:dyDescent="0.15">
      <c r="A12" s="311" t="s">
        <v>6</v>
      </c>
      <c r="B12" s="373" t="str">
        <f>A13</f>
        <v>Texas 432 15's</v>
      </c>
      <c r="C12" s="393"/>
      <c r="D12" s="373" t="str">
        <f>A16</f>
        <v>RVC Force 16</v>
      </c>
      <c r="E12" s="374"/>
      <c r="F12" s="397" t="str">
        <f>A19</f>
        <v>Outlaw Young Guns 16</v>
      </c>
      <c r="G12" s="374"/>
      <c r="H12" s="311" t="s">
        <v>7</v>
      </c>
      <c r="I12" s="373" t="s">
        <v>8</v>
      </c>
      <c r="J12" s="374"/>
    </row>
    <row r="13" spans="1:11" s="66" customFormat="1" ht="24" customHeight="1" x14ac:dyDescent="0.2">
      <c r="A13" s="376" t="str">
        <f>Pools!B39</f>
        <v>Texas 432 15's</v>
      </c>
      <c r="B13" s="379"/>
      <c r="C13" s="380"/>
      <c r="D13" s="65"/>
      <c r="E13" s="65"/>
      <c r="F13" s="65"/>
      <c r="G13" s="65"/>
      <c r="H13" s="376">
        <v>1</v>
      </c>
      <c r="I13" s="385"/>
      <c r="J13" s="386"/>
    </row>
    <row r="14" spans="1:11" s="66" customFormat="1" ht="24" customHeight="1" x14ac:dyDescent="0.2">
      <c r="A14" s="377"/>
      <c r="B14" s="381"/>
      <c r="C14" s="382"/>
      <c r="D14" s="65"/>
      <c r="E14" s="65"/>
      <c r="F14" s="65"/>
      <c r="G14" s="65"/>
      <c r="H14" s="377"/>
      <c r="I14" s="387"/>
      <c r="J14" s="388"/>
    </row>
    <row r="15" spans="1:11" s="66" customFormat="1" ht="24" customHeight="1" x14ac:dyDescent="0.2">
      <c r="A15" s="378"/>
      <c r="B15" s="383"/>
      <c r="C15" s="384"/>
      <c r="D15" s="65"/>
      <c r="E15" s="65"/>
      <c r="F15" s="65"/>
      <c r="G15" s="65"/>
      <c r="H15" s="378"/>
      <c r="I15" s="389"/>
      <c r="J15" s="390"/>
    </row>
    <row r="16" spans="1:11" s="66" customFormat="1" ht="24" customHeight="1" x14ac:dyDescent="0.2">
      <c r="A16" s="376" t="str">
        <f>Pools!B40</f>
        <v>RVC Force 16</v>
      </c>
      <c r="B16" s="67" t="str">
        <f>IF(E13&gt;0,E13," ")</f>
        <v xml:space="preserve"> </v>
      </c>
      <c r="C16" s="67" t="str">
        <f>IF(D13&gt;0,D13," ")</f>
        <v xml:space="preserve"> </v>
      </c>
      <c r="D16" s="379"/>
      <c r="E16" s="380"/>
      <c r="F16" s="65"/>
      <c r="G16" s="65"/>
      <c r="H16" s="376">
        <v>2</v>
      </c>
      <c r="I16" s="385"/>
      <c r="J16" s="386"/>
    </row>
    <row r="17" spans="1:11" s="66" customFormat="1" ht="24" customHeight="1" x14ac:dyDescent="0.2">
      <c r="A17" s="377"/>
      <c r="B17" s="67" t="str">
        <f>IF(E14&gt;0,E14," ")</f>
        <v xml:space="preserve"> </v>
      </c>
      <c r="C17" s="67" t="str">
        <f>IF(D14&gt;0,D14," ")</f>
        <v xml:space="preserve"> </v>
      </c>
      <c r="D17" s="381"/>
      <c r="E17" s="382"/>
      <c r="F17" s="65"/>
      <c r="G17" s="65"/>
      <c r="H17" s="377"/>
      <c r="I17" s="387"/>
      <c r="J17" s="388"/>
    </row>
    <row r="18" spans="1:11" s="66" customFormat="1" ht="24" customHeight="1" x14ac:dyDescent="0.2">
      <c r="A18" s="378"/>
      <c r="B18" s="67" t="str">
        <f>IF(E15&gt;0,E15," ")</f>
        <v xml:space="preserve"> </v>
      </c>
      <c r="C18" s="67" t="str">
        <f>IF(D15&gt;0,D15," ")</f>
        <v xml:space="preserve"> </v>
      </c>
      <c r="D18" s="383"/>
      <c r="E18" s="384"/>
      <c r="F18" s="65"/>
      <c r="G18" s="65"/>
      <c r="H18" s="378"/>
      <c r="I18" s="389"/>
      <c r="J18" s="390"/>
    </row>
    <row r="19" spans="1:11" s="66" customFormat="1" ht="24" customHeight="1" x14ac:dyDescent="0.2">
      <c r="A19" s="376" t="str">
        <f>Pools!B41</f>
        <v>Outlaw Young Guns 16</v>
      </c>
      <c r="B19" s="67" t="str">
        <f>IF(G13&gt;0,G13," ")</f>
        <v xml:space="preserve"> </v>
      </c>
      <c r="C19" s="67" t="str">
        <f>IF(F13&gt;0,F13," ")</f>
        <v xml:space="preserve"> </v>
      </c>
      <c r="D19" s="67" t="str">
        <f>IF(G16&gt;0,G16," ")</f>
        <v xml:space="preserve"> </v>
      </c>
      <c r="E19" s="67" t="str">
        <f>IF(F16&gt;0,F16," ")</f>
        <v xml:space="preserve"> </v>
      </c>
      <c r="F19" s="379"/>
      <c r="G19" s="380"/>
      <c r="H19" s="376">
        <v>3</v>
      </c>
      <c r="I19" s="385"/>
      <c r="J19" s="386"/>
    </row>
    <row r="20" spans="1:11" s="66" customFormat="1" ht="24" customHeight="1" x14ac:dyDescent="0.2">
      <c r="A20" s="377"/>
      <c r="B20" s="67" t="str">
        <f>IF(G14&gt;0,G14," ")</f>
        <v xml:space="preserve"> </v>
      </c>
      <c r="C20" s="67" t="str">
        <f>IF(F14&gt;0,F14," ")</f>
        <v xml:space="preserve"> </v>
      </c>
      <c r="D20" s="67" t="str">
        <f>IF(G17&gt;0,G17," ")</f>
        <v xml:space="preserve"> </v>
      </c>
      <c r="E20" s="67" t="str">
        <f>IF(F17&gt;0,F17," ")</f>
        <v xml:space="preserve"> </v>
      </c>
      <c r="F20" s="381"/>
      <c r="G20" s="382"/>
      <c r="H20" s="377"/>
      <c r="I20" s="387"/>
      <c r="J20" s="388"/>
    </row>
    <row r="21" spans="1:11" s="66" customFormat="1" ht="24" customHeight="1" x14ac:dyDescent="0.2">
      <c r="A21" s="378"/>
      <c r="B21" s="67" t="str">
        <f>IF(G15&gt;0,G15," ")</f>
        <v xml:space="preserve"> </v>
      </c>
      <c r="C21" s="67" t="str">
        <f>IF(F15&gt;0,F15," ")</f>
        <v xml:space="preserve"> </v>
      </c>
      <c r="D21" s="67" t="str">
        <f>IF(G18&gt;0,G18," ")</f>
        <v xml:space="preserve"> </v>
      </c>
      <c r="E21" s="67" t="str">
        <f>IF(F18&gt;0,F18," ")</f>
        <v xml:space="preserve"> </v>
      </c>
      <c r="F21" s="383"/>
      <c r="G21" s="384"/>
      <c r="H21" s="378"/>
      <c r="I21" s="389"/>
      <c r="J21" s="390"/>
    </row>
    <row r="22" spans="1:11" s="66" customFormat="1" ht="40.5" customHeight="1" x14ac:dyDescent="0.2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</row>
    <row r="23" spans="1:11" x14ac:dyDescent="0.15">
      <c r="B23" s="394" t="s">
        <v>9</v>
      </c>
      <c r="C23" s="394"/>
      <c r="D23" s="394"/>
      <c r="E23" s="394"/>
      <c r="F23" s="394" t="s">
        <v>10</v>
      </c>
      <c r="G23" s="394"/>
      <c r="H23" s="394"/>
      <c r="I23" s="394" t="s">
        <v>11</v>
      </c>
      <c r="J23" s="394"/>
    </row>
    <row r="24" spans="1:11" x14ac:dyDescent="0.15">
      <c r="A24" s="64"/>
      <c r="B24" s="373" t="s">
        <v>12</v>
      </c>
      <c r="C24" s="393"/>
      <c r="D24" s="393" t="s">
        <v>13</v>
      </c>
      <c r="E24" s="393"/>
      <c r="F24" s="393" t="s">
        <v>12</v>
      </c>
      <c r="G24" s="393"/>
      <c r="H24" s="312" t="s">
        <v>13</v>
      </c>
      <c r="I24" s="312" t="s">
        <v>14</v>
      </c>
      <c r="J24" s="312" t="s">
        <v>15</v>
      </c>
      <c r="K24" s="68" t="s">
        <v>16</v>
      </c>
    </row>
    <row r="25" spans="1:11" s="64" customFormat="1" ht="24" customHeight="1" x14ac:dyDescent="0.15">
      <c r="A25" s="69" t="str">
        <f>A13</f>
        <v>Texas 432 15's</v>
      </c>
      <c r="B25" s="391"/>
      <c r="C25" s="392"/>
      <c r="D25" s="391"/>
      <c r="E25" s="392"/>
      <c r="F25" s="391"/>
      <c r="G25" s="392"/>
      <c r="H25" s="70"/>
      <c r="I25" s="71">
        <f>IF(D13+D14+D15+F13+F14+F15=0,0,D13+D14+D15+F13+F14+F15)</f>
        <v>0</v>
      </c>
      <c r="J25" s="71">
        <f>E13+E14+E15+G13+G14+G15</f>
        <v>0</v>
      </c>
      <c r="K25" s="71">
        <f>I25-J25</f>
        <v>0</v>
      </c>
    </row>
    <row r="26" spans="1:11" ht="24" customHeight="1" x14ac:dyDescent="0.15">
      <c r="A26" s="69" t="str">
        <f>A16</f>
        <v>RVC Force 16</v>
      </c>
      <c r="B26" s="391"/>
      <c r="C26" s="392"/>
      <c r="D26" s="391"/>
      <c r="E26" s="392"/>
      <c r="F26" s="391"/>
      <c r="G26" s="392"/>
      <c r="H26" s="70"/>
      <c r="I26" s="71" t="e">
        <f>IF(B16+B17+B18+F16+F17+F18=0,0,B16+B17+B18+F16+F17+F18)</f>
        <v>#VALUE!</v>
      </c>
      <c r="J26" s="71" t="e">
        <f>C16+C17+C18+G16+G17+G18</f>
        <v>#VALUE!</v>
      </c>
      <c r="K26" s="71" t="e">
        <f>I26-J26</f>
        <v>#VALUE!</v>
      </c>
    </row>
    <row r="27" spans="1:11" ht="24" customHeight="1" x14ac:dyDescent="0.15">
      <c r="A27" s="69" t="str">
        <f>A19</f>
        <v>Outlaw Young Guns 16</v>
      </c>
      <c r="B27" s="391"/>
      <c r="C27" s="392"/>
      <c r="D27" s="391"/>
      <c r="E27" s="392"/>
      <c r="F27" s="391"/>
      <c r="G27" s="392"/>
      <c r="H27" s="70"/>
      <c r="I27" s="71" t="e">
        <f>B19+B20+B21+D19+D20+D21</f>
        <v>#VALUE!</v>
      </c>
      <c r="J27" s="71" t="e">
        <f>C19+C20+C21+E19+E20+E21</f>
        <v>#VALUE!</v>
      </c>
      <c r="K27" s="71" t="e">
        <f>I27-J27</f>
        <v>#VALUE!</v>
      </c>
    </row>
    <row r="28" spans="1:11" x14ac:dyDescent="0.15">
      <c r="A28" s="72"/>
      <c r="B28" s="398">
        <f>SUM(B25:C27)</f>
        <v>0</v>
      </c>
      <c r="C28" s="398"/>
      <c r="D28" s="398">
        <f>SUM(D25:E27)</f>
        <v>0</v>
      </c>
      <c r="E28" s="398"/>
      <c r="F28" s="398">
        <f>SUM(F25:G27)</f>
        <v>0</v>
      </c>
      <c r="G28" s="398"/>
      <c r="H28" s="73">
        <f>SUM(H25:H27)</f>
        <v>0</v>
      </c>
      <c r="I28" s="73" t="e">
        <f>SUM(I25:I27)</f>
        <v>#VALUE!</v>
      </c>
      <c r="J28" s="73" t="e">
        <f>SUM(J25:J27)</f>
        <v>#VALUE!</v>
      </c>
      <c r="K28" s="73" t="e">
        <f>SUM(K25:K27)</f>
        <v>#VALUE!</v>
      </c>
    </row>
    <row r="29" spans="1:11" ht="24" customHeight="1" x14ac:dyDescent="0.15"/>
    <row r="30" spans="1:11" ht="24" customHeight="1" x14ac:dyDescent="0.15">
      <c r="A30" s="311"/>
      <c r="B30" s="373" t="s">
        <v>17</v>
      </c>
      <c r="C30" s="374"/>
      <c r="D30" s="373" t="s">
        <v>17</v>
      </c>
      <c r="E30" s="374"/>
      <c r="F30" s="375" t="s">
        <v>18</v>
      </c>
      <c r="G30" s="375"/>
      <c r="H30" s="371" t="s">
        <v>177</v>
      </c>
      <c r="I30" s="371"/>
      <c r="J30" s="371"/>
      <c r="K30" s="371"/>
    </row>
    <row r="31" spans="1:11" ht="18" customHeight="1" x14ac:dyDescent="0.15">
      <c r="A31" s="311" t="s">
        <v>19</v>
      </c>
      <c r="B31" s="373" t="str">
        <f>A13</f>
        <v>Texas 432 15's</v>
      </c>
      <c r="C31" s="374"/>
      <c r="D31" s="373" t="str">
        <f>A19</f>
        <v>Outlaw Young Guns 16</v>
      </c>
      <c r="E31" s="374"/>
      <c r="F31" s="375" t="str">
        <f>A16</f>
        <v>RVC Force 16</v>
      </c>
      <c r="G31" s="375"/>
      <c r="H31" s="371" t="s">
        <v>145</v>
      </c>
      <c r="I31" s="371"/>
      <c r="J31" s="371"/>
      <c r="K31" s="371"/>
    </row>
    <row r="32" spans="1:11" ht="18" customHeight="1" x14ac:dyDescent="0.15">
      <c r="A32" s="311" t="s">
        <v>20</v>
      </c>
      <c r="B32" s="373" t="str">
        <f>A16</f>
        <v>RVC Force 16</v>
      </c>
      <c r="C32" s="374"/>
      <c r="D32" s="373" t="str">
        <f>A19</f>
        <v>Outlaw Young Guns 16</v>
      </c>
      <c r="E32" s="374"/>
      <c r="F32" s="375" t="str">
        <f>A13</f>
        <v>Texas 432 15's</v>
      </c>
      <c r="G32" s="375"/>
      <c r="H32" s="74"/>
      <c r="I32" s="74"/>
      <c r="J32" s="74"/>
      <c r="K32" s="74"/>
    </row>
    <row r="33" spans="1:11" ht="24" customHeight="1" x14ac:dyDescent="0.15">
      <c r="A33" s="311" t="s">
        <v>21</v>
      </c>
      <c r="B33" s="373" t="str">
        <f>A13</f>
        <v>Texas 432 15's</v>
      </c>
      <c r="C33" s="374"/>
      <c r="D33" s="373" t="str">
        <f>A16</f>
        <v>RVC Force 16</v>
      </c>
      <c r="E33" s="374"/>
      <c r="F33" s="375" t="str">
        <f>A19</f>
        <v>Outlaw Young Guns 16</v>
      </c>
      <c r="G33" s="375"/>
      <c r="H33" s="371" t="s">
        <v>178</v>
      </c>
      <c r="I33" s="371"/>
      <c r="J33" s="371"/>
      <c r="K33" s="371"/>
    </row>
    <row r="34" spans="1:11" ht="24" customHeight="1" x14ac:dyDescent="0.15">
      <c r="F34" s="72"/>
      <c r="G34" s="72"/>
      <c r="H34" s="371" t="s">
        <v>146</v>
      </c>
      <c r="I34" s="371"/>
      <c r="J34" s="371"/>
      <c r="K34" s="371"/>
    </row>
    <row r="35" spans="1:11" ht="18" customHeight="1" x14ac:dyDescent="0.15">
      <c r="A35" s="372"/>
      <c r="B35" s="372"/>
      <c r="C35" s="372"/>
      <c r="D35" s="372"/>
      <c r="E35" s="372"/>
      <c r="F35" s="372"/>
      <c r="G35" s="310"/>
    </row>
    <row r="36" spans="1:11" ht="18" customHeight="1" x14ac:dyDescent="0.2">
      <c r="A36" s="338" t="s">
        <v>187</v>
      </c>
      <c r="B36" s="338"/>
      <c r="C36" s="338"/>
      <c r="D36" s="338"/>
      <c r="E36" s="338"/>
      <c r="F36" s="338"/>
      <c r="G36" s="338"/>
      <c r="H36" s="338"/>
      <c r="I36" s="76"/>
    </row>
    <row r="37" spans="1:11" ht="18" customHeight="1" x14ac:dyDescent="0.15"/>
    <row r="38" spans="1:11" ht="18" customHeight="1" x14ac:dyDescent="0.15"/>
    <row r="39" spans="1:11" ht="18" customHeight="1" x14ac:dyDescent="0.15"/>
    <row r="40" spans="1:11" ht="18" customHeight="1" x14ac:dyDescent="0.15"/>
    <row r="41" spans="1:11" ht="18" customHeight="1" x14ac:dyDescent="0.15"/>
    <row r="42" spans="1:11" ht="18" customHeight="1" x14ac:dyDescent="0.15"/>
    <row r="43" spans="1:11" ht="18" customHeight="1" x14ac:dyDescent="0.15"/>
    <row r="44" spans="1:11" ht="18" customHeight="1" x14ac:dyDescent="0.15"/>
    <row r="45" spans="1:11" ht="18" customHeight="1" x14ac:dyDescent="0.15"/>
  </sheetData>
  <mergeCells count="55">
    <mergeCell ref="D33:E33"/>
    <mergeCell ref="F33:G33"/>
    <mergeCell ref="H33:K33"/>
    <mergeCell ref="H34:K34"/>
    <mergeCell ref="A35:F35"/>
    <mergeCell ref="H19:H21"/>
    <mergeCell ref="I19:J21"/>
    <mergeCell ref="A36:H36"/>
    <mergeCell ref="B31:C31"/>
    <mergeCell ref="D31:E31"/>
    <mergeCell ref="B26:C26"/>
    <mergeCell ref="D26:E26"/>
    <mergeCell ref="F26:G26"/>
    <mergeCell ref="H30:K30"/>
    <mergeCell ref="H31:K31"/>
    <mergeCell ref="B33:C33"/>
    <mergeCell ref="B32:C32"/>
    <mergeCell ref="D32:E32"/>
    <mergeCell ref="F32:G32"/>
    <mergeCell ref="B28:C28"/>
    <mergeCell ref="D28:E28"/>
    <mergeCell ref="B23:E23"/>
    <mergeCell ref="F23:H23"/>
    <mergeCell ref="I23:J23"/>
    <mergeCell ref="B24:C24"/>
    <mergeCell ref="A13:A15"/>
    <mergeCell ref="H13:H15"/>
    <mergeCell ref="I13:J15"/>
    <mergeCell ref="B13:C15"/>
    <mergeCell ref="D16:E18"/>
    <mergeCell ref="D24:E24"/>
    <mergeCell ref="F24:G24"/>
    <mergeCell ref="A16:A18"/>
    <mergeCell ref="A19:A21"/>
    <mergeCell ref="H16:H18"/>
    <mergeCell ref="I16:J18"/>
    <mergeCell ref="F19:G21"/>
    <mergeCell ref="A1:K1"/>
    <mergeCell ref="A2:K2"/>
    <mergeCell ref="A7:K7"/>
    <mergeCell ref="I12:J12"/>
    <mergeCell ref="B12:C12"/>
    <mergeCell ref="D12:E12"/>
    <mergeCell ref="F12:G12"/>
    <mergeCell ref="D30:E30"/>
    <mergeCell ref="F31:G31"/>
    <mergeCell ref="F30:G30"/>
    <mergeCell ref="B27:C27"/>
    <mergeCell ref="B25:C25"/>
    <mergeCell ref="D25:E25"/>
    <mergeCell ref="F25:G25"/>
    <mergeCell ref="D27:E27"/>
    <mergeCell ref="F27:G27"/>
    <mergeCell ref="F28:G28"/>
    <mergeCell ref="B30:C30"/>
  </mergeCells>
  <printOptions horizontalCentered="1" verticalCentered="1"/>
  <pageMargins left="0.2" right="0.23" top="0.17" bottom="0.2" header="0.17" footer="0.2"/>
  <pageSetup scale="64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B0F0"/>
    <pageSetUpPr fitToPage="1"/>
  </sheetPr>
  <dimension ref="A1:M45"/>
  <sheetViews>
    <sheetView workbookViewId="0">
      <selection activeCell="E22" sqref="E21:E22"/>
    </sheetView>
  </sheetViews>
  <sheetFormatPr baseColWidth="10" defaultColWidth="8.83203125" defaultRowHeight="13" x14ac:dyDescent="0.15"/>
  <cols>
    <col min="1" max="1" width="38.6640625" bestFit="1" customWidth="1"/>
    <col min="2" max="9" width="15.6640625" customWidth="1"/>
    <col min="10" max="10" width="22.6640625" customWidth="1"/>
  </cols>
  <sheetData>
    <row r="1" spans="1:13" ht="18" x14ac:dyDescent="0.2">
      <c r="A1" s="332" t="str">
        <f>Pools!A1</f>
        <v>El Paso Bid Qualifier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</row>
    <row r="2" spans="1:13" ht="18" x14ac:dyDescent="0.2">
      <c r="A2" s="333" t="str">
        <f>Pools!A2</f>
        <v>2/8/20 - 2/9/20</v>
      </c>
      <c r="B2" s="333"/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</row>
    <row r="3" spans="1:13" ht="14" x14ac:dyDescent="0.15">
      <c r="A3" s="29"/>
      <c r="B3" s="46" t="str">
        <f>Pools!C36</f>
        <v>PM Pool - 2:30pm Start</v>
      </c>
      <c r="C3" s="36"/>
      <c r="D3" s="29"/>
      <c r="E3" s="29"/>
      <c r="F3" s="29"/>
      <c r="G3" s="29"/>
    </row>
    <row r="4" spans="1:13" s="25" customFormat="1" ht="14" x14ac:dyDescent="0.15">
      <c r="A4" s="37" t="s">
        <v>4</v>
      </c>
      <c r="B4" s="25" t="str">
        <f>Pools!C37</f>
        <v>FiveSets Ct. 23</v>
      </c>
    </row>
    <row r="5" spans="1:13" s="25" customFormat="1" ht="14" x14ac:dyDescent="0.15">
      <c r="A5" s="37" t="s">
        <v>5</v>
      </c>
      <c r="B5" s="25" t="str">
        <f>Pools!A35</f>
        <v>Division II</v>
      </c>
    </row>
    <row r="7" spans="1:13" s="7" customFormat="1" ht="14" x14ac:dyDescent="0.15">
      <c r="A7" s="363" t="s">
        <v>103</v>
      </c>
      <c r="B7" s="363"/>
      <c r="C7" s="363"/>
      <c r="D7" s="363"/>
      <c r="E7" s="363"/>
      <c r="F7" s="363"/>
      <c r="G7" s="363"/>
      <c r="H7" s="363"/>
      <c r="I7" s="38"/>
      <c r="J7" s="38"/>
      <c r="K7" s="38"/>
      <c r="L7" s="38"/>
      <c r="M7" s="38"/>
    </row>
    <row r="9" spans="1:13" x14ac:dyDescent="0.15">
      <c r="A9" s="11" t="s">
        <v>22</v>
      </c>
      <c r="B9" s="26" t="s">
        <v>29</v>
      </c>
      <c r="D9" s="11"/>
      <c r="E9" s="11"/>
      <c r="F9" s="11"/>
      <c r="G9" s="11"/>
    </row>
    <row r="10" spans="1:13" x14ac:dyDescent="0.15">
      <c r="A10" s="11" t="s">
        <v>23</v>
      </c>
      <c r="B10" s="13">
        <v>23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39" t="str">
        <f>A13</f>
        <v>NM Premier 16C Asics</v>
      </c>
      <c r="C12" s="361"/>
      <c r="D12" s="339" t="str">
        <f>A16</f>
        <v>EP SOL Martin 15</v>
      </c>
      <c r="E12" s="340"/>
      <c r="F12" s="339" t="str">
        <f>A19</f>
        <v>EP Juniors 17</v>
      </c>
      <c r="G12" s="340"/>
      <c r="H12" s="364" t="str">
        <f>A22</f>
        <v>RVC Fuego 16</v>
      </c>
      <c r="I12" s="340"/>
      <c r="J12" s="3" t="s">
        <v>7</v>
      </c>
      <c r="K12" s="339" t="s">
        <v>8</v>
      </c>
      <c r="L12" s="340"/>
    </row>
    <row r="13" spans="1:13" s="40" customFormat="1" ht="24" customHeight="1" x14ac:dyDescent="0.2">
      <c r="A13" s="352" t="str">
        <f>Pools!C39</f>
        <v>NM Premier 16C Asics</v>
      </c>
      <c r="B13" s="355"/>
      <c r="C13" s="356"/>
      <c r="D13" s="39"/>
      <c r="E13" s="39"/>
      <c r="F13" s="39"/>
      <c r="G13" s="39"/>
      <c r="H13" s="39"/>
      <c r="I13" s="39"/>
      <c r="J13" s="352">
        <v>1</v>
      </c>
      <c r="K13" s="346"/>
      <c r="L13" s="347"/>
    </row>
    <row r="14" spans="1:13" s="40" customFormat="1" ht="24" customHeight="1" x14ac:dyDescent="0.2">
      <c r="A14" s="353"/>
      <c r="B14" s="357"/>
      <c r="C14" s="358"/>
      <c r="D14" s="39"/>
      <c r="E14" s="39"/>
      <c r="F14" s="39"/>
      <c r="G14" s="39"/>
      <c r="H14" s="39"/>
      <c r="I14" s="39"/>
      <c r="J14" s="353"/>
      <c r="K14" s="348"/>
      <c r="L14" s="349"/>
    </row>
    <row r="15" spans="1:13" s="40" customFormat="1" ht="24" customHeight="1" x14ac:dyDescent="0.2">
      <c r="A15" s="354"/>
      <c r="B15" s="359"/>
      <c r="C15" s="360"/>
      <c r="D15" s="39"/>
      <c r="E15" s="39"/>
      <c r="F15" s="39"/>
      <c r="G15" s="39"/>
      <c r="H15" s="39"/>
      <c r="I15" s="39"/>
      <c r="J15" s="354"/>
      <c r="K15" s="350"/>
      <c r="L15" s="351"/>
    </row>
    <row r="16" spans="1:13" s="40" customFormat="1" ht="24" customHeight="1" x14ac:dyDescent="0.2">
      <c r="A16" s="352" t="str">
        <f>Pools!C40</f>
        <v>EP SOL Martin 15</v>
      </c>
      <c r="B16" s="41" t="str">
        <f>IF(E13&gt;0,E13," ")</f>
        <v xml:space="preserve"> </v>
      </c>
      <c r="C16" s="41" t="str">
        <f>IF(D13&gt;0,D13," ")</f>
        <v xml:space="preserve"> </v>
      </c>
      <c r="D16" s="355"/>
      <c r="E16" s="356"/>
      <c r="F16" s="39"/>
      <c r="G16" s="39"/>
      <c r="H16" s="39"/>
      <c r="I16" s="39"/>
      <c r="J16" s="352">
        <v>2</v>
      </c>
      <c r="K16" s="346"/>
      <c r="L16" s="347"/>
    </row>
    <row r="17" spans="1:13" s="40" customFormat="1" ht="24" customHeight="1" x14ac:dyDescent="0.2">
      <c r="A17" s="353"/>
      <c r="B17" s="41" t="str">
        <f>IF(E14&gt;0,E14," ")</f>
        <v xml:space="preserve"> </v>
      </c>
      <c r="C17" s="41" t="str">
        <f>IF(D14&gt;0,D14," ")</f>
        <v xml:space="preserve"> </v>
      </c>
      <c r="D17" s="357"/>
      <c r="E17" s="358"/>
      <c r="F17" s="39"/>
      <c r="G17" s="39"/>
      <c r="H17" s="39"/>
      <c r="I17" s="39"/>
      <c r="J17" s="353"/>
      <c r="K17" s="348"/>
      <c r="L17" s="349"/>
    </row>
    <row r="18" spans="1:13" s="40" customFormat="1" ht="24" customHeight="1" x14ac:dyDescent="0.2">
      <c r="A18" s="354"/>
      <c r="B18" s="41" t="str">
        <f>IF(E15&gt;0,E15," ")</f>
        <v xml:space="preserve"> </v>
      </c>
      <c r="C18" s="41" t="str">
        <f>IF(D15&gt;0,D15," ")</f>
        <v xml:space="preserve"> </v>
      </c>
      <c r="D18" s="359"/>
      <c r="E18" s="360"/>
      <c r="F18" s="39"/>
      <c r="G18" s="39"/>
      <c r="H18" s="39"/>
      <c r="I18" s="39"/>
      <c r="J18" s="354"/>
      <c r="K18" s="350"/>
      <c r="L18" s="351"/>
    </row>
    <row r="19" spans="1:13" s="40" customFormat="1" ht="24" customHeight="1" x14ac:dyDescent="0.2">
      <c r="A19" s="352" t="str">
        <f>Pools!C41</f>
        <v>EP Juniors 17</v>
      </c>
      <c r="B19" s="41" t="str">
        <f>IF(G13&gt;0,G13," ")</f>
        <v xml:space="preserve"> </v>
      </c>
      <c r="C19" s="41" t="str">
        <f>IF(F13&gt;0,F13," ")</f>
        <v xml:space="preserve"> </v>
      </c>
      <c r="D19" s="41" t="str">
        <f>IF(G16&gt;0,G16," ")</f>
        <v xml:space="preserve"> </v>
      </c>
      <c r="E19" s="41" t="str">
        <f>IF(F16&gt;0,F16," ")</f>
        <v xml:space="preserve"> </v>
      </c>
      <c r="F19" s="42"/>
      <c r="G19" s="42"/>
      <c r="H19" s="39"/>
      <c r="I19" s="39"/>
      <c r="J19" s="352">
        <v>3</v>
      </c>
      <c r="K19" s="346"/>
      <c r="L19" s="347"/>
    </row>
    <row r="20" spans="1:13" s="40" customFormat="1" ht="24" customHeight="1" x14ac:dyDescent="0.2">
      <c r="A20" s="353"/>
      <c r="B20" s="41" t="str">
        <f>IF(G14&gt;0,G14," ")</f>
        <v xml:space="preserve"> </v>
      </c>
      <c r="C20" s="41" t="str">
        <f>IF(F14&gt;0,F14," ")</f>
        <v xml:space="preserve"> </v>
      </c>
      <c r="D20" s="41" t="str">
        <f>IF(G17&gt;0,G17," ")</f>
        <v xml:space="preserve"> </v>
      </c>
      <c r="E20" s="41" t="str">
        <f>IF(F17&gt;0,F17," ")</f>
        <v xml:space="preserve"> </v>
      </c>
      <c r="F20" s="42"/>
      <c r="G20" s="42"/>
      <c r="H20" s="39"/>
      <c r="I20" s="39"/>
      <c r="J20" s="353"/>
      <c r="K20" s="348"/>
      <c r="L20" s="349"/>
    </row>
    <row r="21" spans="1:13" s="40" customFormat="1" ht="24" customHeight="1" x14ac:dyDescent="0.2">
      <c r="A21" s="354"/>
      <c r="B21" s="41" t="str">
        <f>IF(G15&gt;0,G15," ")</f>
        <v xml:space="preserve"> </v>
      </c>
      <c r="C21" s="41" t="str">
        <f>IF(F15&gt;0,F15," ")</f>
        <v xml:space="preserve"> </v>
      </c>
      <c r="D21" s="41" t="str">
        <f>IF(G18&gt;0,G18," ")</f>
        <v xml:space="preserve"> </v>
      </c>
      <c r="E21" s="41" t="str">
        <f>IF(F18&gt;0,F18," ")</f>
        <v xml:space="preserve"> </v>
      </c>
      <c r="F21" s="42"/>
      <c r="G21" s="42"/>
      <c r="H21" s="39"/>
      <c r="I21" s="39"/>
      <c r="J21" s="354"/>
      <c r="K21" s="350"/>
      <c r="L21" s="351"/>
    </row>
    <row r="22" spans="1:13" s="40" customFormat="1" ht="24" customHeight="1" x14ac:dyDescent="0.2">
      <c r="A22" s="352" t="str">
        <f>Pools!C42</f>
        <v>RVC Fuego 16</v>
      </c>
      <c r="B22" s="41" t="str">
        <f>IF(I13&gt;0,I13," ")</f>
        <v xml:space="preserve"> </v>
      </c>
      <c r="C22" s="41" t="str">
        <f>IF(H13&gt;0,H13," ")</f>
        <v xml:space="preserve"> </v>
      </c>
      <c r="D22" s="41" t="str">
        <f>IF(I16&gt;0,I16," ")</f>
        <v xml:space="preserve"> </v>
      </c>
      <c r="E22" s="41" t="str">
        <f>IF(H16&gt;0,H16," ")</f>
        <v xml:space="preserve"> </v>
      </c>
      <c r="F22" s="41" t="str">
        <f>IF(I19&gt;0,I19," ")</f>
        <v xml:space="preserve"> </v>
      </c>
      <c r="G22" s="41" t="str">
        <f>IF(H19&gt;0,H19," ")</f>
        <v xml:space="preserve"> </v>
      </c>
      <c r="H22" s="355"/>
      <c r="I22" s="356"/>
      <c r="J22" s="352">
        <v>4</v>
      </c>
      <c r="K22" s="346"/>
      <c r="L22" s="347"/>
    </row>
    <row r="23" spans="1:13" s="40" customFormat="1" ht="24" customHeight="1" x14ac:dyDescent="0.2">
      <c r="A23" s="353"/>
      <c r="B23" s="41" t="str">
        <f>IF(I14&gt;0,I14," ")</f>
        <v xml:space="preserve"> </v>
      </c>
      <c r="C23" s="41" t="str">
        <f>IF(H14&gt;0,H14," ")</f>
        <v xml:space="preserve"> </v>
      </c>
      <c r="D23" s="41" t="str">
        <f>IF(I17&gt;0,I17," ")</f>
        <v xml:space="preserve"> </v>
      </c>
      <c r="E23" s="41" t="str">
        <f>IF(H17&gt;0,H17," ")</f>
        <v xml:space="preserve"> </v>
      </c>
      <c r="F23" s="41" t="str">
        <f>IF(I20&gt;0,I20," ")</f>
        <v xml:space="preserve"> </v>
      </c>
      <c r="G23" s="41" t="str">
        <f>IF(H20&gt;0,H20," ")</f>
        <v xml:space="preserve"> </v>
      </c>
      <c r="H23" s="357"/>
      <c r="I23" s="358"/>
      <c r="J23" s="353"/>
      <c r="K23" s="348"/>
      <c r="L23" s="349"/>
    </row>
    <row r="24" spans="1:13" s="40" customFormat="1" ht="24" customHeight="1" x14ac:dyDescent="0.2">
      <c r="A24" s="354"/>
      <c r="B24" s="41" t="str">
        <f>IF(I15&gt;0,I15," ")</f>
        <v xml:space="preserve"> </v>
      </c>
      <c r="C24" s="41" t="str">
        <f>IF(H15&gt;0,H15," ")</f>
        <v xml:space="preserve"> </v>
      </c>
      <c r="D24" s="41" t="str">
        <f>IF(I18&gt;0,I18," ")</f>
        <v xml:space="preserve"> </v>
      </c>
      <c r="E24" s="41" t="str">
        <f>IF(H18&gt;0,H18," ")</f>
        <v xml:space="preserve"> </v>
      </c>
      <c r="F24" s="41" t="str">
        <f>IF(I21&gt;0,I21," ")</f>
        <v xml:space="preserve"> </v>
      </c>
      <c r="G24" s="41" t="str">
        <f>IF(H21&gt;0,H21," ")</f>
        <v xml:space="preserve"> </v>
      </c>
      <c r="H24" s="359"/>
      <c r="I24" s="360"/>
      <c r="J24" s="354"/>
      <c r="K24" s="350"/>
      <c r="L24" s="351"/>
    </row>
    <row r="25" spans="1:13" s="40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62" t="s">
        <v>9</v>
      </c>
      <c r="C26" s="362"/>
      <c r="D26" s="362"/>
      <c r="E26" s="35"/>
      <c r="F26" s="362" t="s">
        <v>10</v>
      </c>
      <c r="G26" s="362"/>
      <c r="H26" s="362"/>
      <c r="I26" s="362" t="s">
        <v>11</v>
      </c>
      <c r="J26" s="362"/>
    </row>
    <row r="27" spans="1:13" x14ac:dyDescent="0.15">
      <c r="A27" s="1"/>
      <c r="B27" s="339" t="s">
        <v>12</v>
      </c>
      <c r="C27" s="361"/>
      <c r="D27" s="361" t="s">
        <v>13</v>
      </c>
      <c r="E27" s="361"/>
      <c r="F27" s="361" t="s">
        <v>12</v>
      </c>
      <c r="G27" s="361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NM Premier 16C Asics</v>
      </c>
      <c r="B28" s="343"/>
      <c r="C28" s="344"/>
      <c r="D28" s="343"/>
      <c r="E28" s="344"/>
      <c r="F28" s="343"/>
      <c r="G28" s="344"/>
      <c r="H28" s="43"/>
      <c r="I28" s="44">
        <f>D13+D14+D15+F13+F14+F15+H13+H14+H15</f>
        <v>0</v>
      </c>
      <c r="J28" s="44">
        <f>E13+E14+E15+G13+G14+G15+I13+I14+I15</f>
        <v>0</v>
      </c>
      <c r="K28" s="44">
        <f>I28-J28</f>
        <v>0</v>
      </c>
    </row>
    <row r="29" spans="1:13" ht="24" customHeight="1" x14ac:dyDescent="0.15">
      <c r="A29" s="2" t="str">
        <f>A16</f>
        <v>EP SOL Martin 15</v>
      </c>
      <c r="B29" s="343"/>
      <c r="C29" s="344"/>
      <c r="D29" s="343"/>
      <c r="E29" s="344"/>
      <c r="F29" s="343"/>
      <c r="G29" s="344"/>
      <c r="H29" s="43"/>
      <c r="I29" s="44" t="e">
        <f>B16+B17+B18+F16+F17+F18+H16+H17+H18</f>
        <v>#VALUE!</v>
      </c>
      <c r="J29" s="44" t="e">
        <f>C16+C17+C18+G16+G17+G18+I16+I17+I18</f>
        <v>#VALUE!</v>
      </c>
      <c r="K29" s="44" t="e">
        <f>I29-J29</f>
        <v>#VALUE!</v>
      </c>
    </row>
    <row r="30" spans="1:13" ht="24" customHeight="1" x14ac:dyDescent="0.15">
      <c r="A30" s="2" t="str">
        <f>A19</f>
        <v>EP Juniors 17</v>
      </c>
      <c r="B30" s="343"/>
      <c r="C30" s="344"/>
      <c r="D30" s="343"/>
      <c r="E30" s="344"/>
      <c r="F30" s="343"/>
      <c r="G30" s="344"/>
      <c r="H30" s="43"/>
      <c r="I30" s="44" t="e">
        <f>B19+B20+B21+D19+D20+D21+H19+H20+H21</f>
        <v>#VALUE!</v>
      </c>
      <c r="J30" s="44" t="e">
        <f>C19+C20+C21+E19+E20+E21+I19+I20+I21</f>
        <v>#VALUE!</v>
      </c>
      <c r="K30" s="44" t="e">
        <f>I30-J30</f>
        <v>#VALUE!</v>
      </c>
    </row>
    <row r="31" spans="1:13" ht="24" customHeight="1" x14ac:dyDescent="0.15">
      <c r="A31" s="2" t="str">
        <f>A22</f>
        <v>RVC Fuego 16</v>
      </c>
      <c r="B31" s="343"/>
      <c r="C31" s="344"/>
      <c r="D31" s="343"/>
      <c r="E31" s="344"/>
      <c r="F31" s="343"/>
      <c r="G31" s="344"/>
      <c r="H31" s="43"/>
      <c r="I31" s="44" t="e">
        <f>B22+B23+B24+D22+D23+D24+F22+F23+F24</f>
        <v>#VALUE!</v>
      </c>
      <c r="J31" s="44" t="e">
        <f>C22+C23+C24+E22+E23+E24+G22+G23+G24</f>
        <v>#VALUE!</v>
      </c>
      <c r="K31" s="44" t="e">
        <f>I31-J31</f>
        <v>#VALUE!</v>
      </c>
    </row>
    <row r="32" spans="1:13" x14ac:dyDescent="0.15">
      <c r="A32" s="8"/>
      <c r="B32" s="345">
        <f>SUM(B28:C31)</f>
        <v>0</v>
      </c>
      <c r="C32" s="345"/>
      <c r="D32" s="345">
        <f>SUM(D28:E31)</f>
        <v>0</v>
      </c>
      <c r="E32" s="345"/>
      <c r="F32" s="345">
        <f>SUM(F28:G31)</f>
        <v>0</v>
      </c>
      <c r="G32" s="345"/>
      <c r="H32" s="45">
        <f>SUM(H28:H31)</f>
        <v>0</v>
      </c>
      <c r="I32" s="45" t="e">
        <f>SUM(I28:I31)</f>
        <v>#VALUE!</v>
      </c>
      <c r="J32" s="45" t="e">
        <f>SUM(J28:J31)</f>
        <v>#VALUE!</v>
      </c>
      <c r="K32" s="45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39" t="s">
        <v>17</v>
      </c>
      <c r="C34" s="340"/>
      <c r="D34" s="339" t="s">
        <v>17</v>
      </c>
      <c r="E34" s="340"/>
      <c r="F34" s="341" t="s">
        <v>18</v>
      </c>
      <c r="G34" s="341"/>
      <c r="I34" s="342" t="s">
        <v>104</v>
      </c>
      <c r="J34" s="342"/>
      <c r="K34" s="342"/>
      <c r="L34" s="342"/>
    </row>
    <row r="35" spans="1:12" ht="18" customHeight="1" x14ac:dyDescent="0.15">
      <c r="A35" s="3" t="s">
        <v>19</v>
      </c>
      <c r="B35" s="339" t="str">
        <f>A28</f>
        <v>NM Premier 16C Asics</v>
      </c>
      <c r="C35" s="340"/>
      <c r="D35" s="339" t="str">
        <f>A30</f>
        <v>EP Juniors 17</v>
      </c>
      <c r="E35" s="340"/>
      <c r="F35" s="341" t="str">
        <f>A16</f>
        <v>EP SOL Martin 15</v>
      </c>
      <c r="G35" s="341"/>
      <c r="I35" s="342" t="s">
        <v>145</v>
      </c>
      <c r="J35" s="342"/>
      <c r="K35" s="342"/>
      <c r="L35" s="342"/>
    </row>
    <row r="36" spans="1:12" ht="18" customHeight="1" x14ac:dyDescent="0.15">
      <c r="A36" s="3" t="s">
        <v>20</v>
      </c>
      <c r="B36" s="339" t="str">
        <f>A16</f>
        <v>EP SOL Martin 15</v>
      </c>
      <c r="C36" s="340"/>
      <c r="D36" s="339" t="str">
        <f>A22</f>
        <v>RVC Fuego 16</v>
      </c>
      <c r="E36" s="340"/>
      <c r="F36" s="341" t="str">
        <f>A13</f>
        <v>NM Premier 16C Asics</v>
      </c>
      <c r="G36" s="341"/>
      <c r="I36" s="18"/>
      <c r="J36" s="18"/>
      <c r="K36" s="18"/>
      <c r="L36" s="18"/>
    </row>
    <row r="37" spans="1:12" ht="18" customHeight="1" x14ac:dyDescent="0.15">
      <c r="A37" s="3" t="s">
        <v>21</v>
      </c>
      <c r="B37" s="339" t="str">
        <f>A28</f>
        <v>NM Premier 16C Asics</v>
      </c>
      <c r="C37" s="340"/>
      <c r="D37" s="339" t="str">
        <f>A31</f>
        <v>RVC Fuego 16</v>
      </c>
      <c r="E37" s="340"/>
      <c r="F37" s="341" t="str">
        <f>A30</f>
        <v>EP Juniors 17</v>
      </c>
      <c r="G37" s="341"/>
      <c r="I37" s="342" t="s">
        <v>105</v>
      </c>
      <c r="J37" s="342"/>
      <c r="K37" s="342"/>
      <c r="L37" s="342"/>
    </row>
    <row r="38" spans="1:12" ht="18" customHeight="1" x14ac:dyDescent="0.15">
      <c r="A38" s="3" t="s">
        <v>24</v>
      </c>
      <c r="B38" s="339" t="str">
        <f>A29</f>
        <v>EP SOL Martin 15</v>
      </c>
      <c r="C38" s="340"/>
      <c r="D38" s="339" t="str">
        <f>A30</f>
        <v>EP Juniors 17</v>
      </c>
      <c r="E38" s="340"/>
      <c r="F38" s="341" t="str">
        <f>A28</f>
        <v>NM Premier 16C Asics</v>
      </c>
      <c r="G38" s="341"/>
      <c r="I38" s="342" t="s">
        <v>146</v>
      </c>
      <c r="J38" s="342"/>
      <c r="K38" s="342"/>
      <c r="L38" s="342"/>
    </row>
    <row r="39" spans="1:12" ht="18" customHeight="1" x14ac:dyDescent="0.15">
      <c r="A39" s="3" t="s">
        <v>25</v>
      </c>
      <c r="B39" s="339" t="str">
        <f>A30</f>
        <v>EP Juniors 17</v>
      </c>
      <c r="C39" s="340"/>
      <c r="D39" s="339" t="str">
        <f>A31</f>
        <v>RVC Fuego 16</v>
      </c>
      <c r="E39" s="340"/>
      <c r="F39" s="341" t="str">
        <f>A16</f>
        <v>EP SOL Martin 15</v>
      </c>
      <c r="G39" s="341"/>
    </row>
    <row r="40" spans="1:12" ht="18" customHeight="1" x14ac:dyDescent="0.15">
      <c r="A40" s="3" t="s">
        <v>26</v>
      </c>
      <c r="B40" s="339" t="str">
        <f>A13</f>
        <v>NM Premier 16C Asics</v>
      </c>
      <c r="C40" s="340"/>
      <c r="D40" s="339" t="str">
        <f>A29</f>
        <v>EP SOL Martin 15</v>
      </c>
      <c r="E40" s="340"/>
      <c r="F40" s="341" t="str">
        <f>A22</f>
        <v>RVC Fuego 16</v>
      </c>
      <c r="G40" s="341"/>
    </row>
    <row r="41" spans="1:12" ht="18" customHeight="1" x14ac:dyDescent="0.15">
      <c r="H41" s="8"/>
      <c r="I41" s="8"/>
    </row>
    <row r="42" spans="1:12" ht="18" customHeight="1" x14ac:dyDescent="0.15">
      <c r="A42" s="337"/>
      <c r="B42" s="337"/>
      <c r="C42" s="337"/>
      <c r="D42" s="337"/>
      <c r="E42" s="337"/>
      <c r="F42" s="337"/>
      <c r="G42" s="337"/>
      <c r="H42" s="337"/>
      <c r="I42" s="12"/>
    </row>
    <row r="43" spans="1:12" ht="18" customHeight="1" x14ac:dyDescent="0.2">
      <c r="A43" s="338" t="s">
        <v>187</v>
      </c>
      <c r="B43" s="338"/>
      <c r="C43" s="338"/>
      <c r="D43" s="338"/>
      <c r="E43" s="338"/>
      <c r="F43" s="338"/>
      <c r="G43" s="338"/>
      <c r="H43" s="338"/>
      <c r="I43" s="27"/>
    </row>
    <row r="44" spans="1:12" ht="18" customHeight="1" x14ac:dyDescent="0.15"/>
    <row r="45" spans="1:12" ht="18" customHeight="1" x14ac:dyDescent="0.15"/>
  </sheetData>
  <mergeCells count="71">
    <mergeCell ref="A1:M1"/>
    <mergeCell ref="A2:M2"/>
    <mergeCell ref="A7:H7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A43:H43"/>
    <mergeCell ref="B39:C39"/>
    <mergeCell ref="D39:E39"/>
    <mergeCell ref="F39:G39"/>
    <mergeCell ref="B40:C40"/>
    <mergeCell ref="D40:E40"/>
    <mergeCell ref="F40:G40"/>
  </mergeCells>
  <printOptions horizontalCentered="1" verticalCentered="1"/>
  <pageMargins left="0.2" right="0.23" top="0.17" bottom="0.2" header="0.17" footer="0.2"/>
  <pageSetup scale="64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B0F0"/>
    <pageSetUpPr fitToPage="1"/>
  </sheetPr>
  <dimension ref="A1:M45"/>
  <sheetViews>
    <sheetView workbookViewId="0">
      <selection sqref="A1:M1"/>
    </sheetView>
  </sheetViews>
  <sheetFormatPr baseColWidth="10" defaultColWidth="8.83203125" defaultRowHeight="13" x14ac:dyDescent="0.15"/>
  <cols>
    <col min="1" max="1" width="38.6640625" bestFit="1" customWidth="1"/>
    <col min="2" max="9" width="15.6640625" customWidth="1"/>
    <col min="10" max="10" width="22.6640625" customWidth="1"/>
  </cols>
  <sheetData>
    <row r="1" spans="1:13" ht="18" x14ac:dyDescent="0.2">
      <c r="A1" s="332" t="str">
        <f>Pools!A1</f>
        <v>El Paso Bid Qualifier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</row>
    <row r="2" spans="1:13" ht="18" x14ac:dyDescent="0.2">
      <c r="A2" s="333" t="str">
        <f>Pools!A2</f>
        <v>2/8/20 - 2/9/20</v>
      </c>
      <c r="B2" s="333"/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</row>
    <row r="3" spans="1:13" ht="14" x14ac:dyDescent="0.15">
      <c r="A3" s="29"/>
      <c r="B3" s="46" t="str">
        <f>Pools!D36</f>
        <v>PM Pool - 2:30pm Start</v>
      </c>
      <c r="C3" s="36"/>
      <c r="D3" s="29"/>
      <c r="E3" s="29"/>
      <c r="F3" s="29"/>
      <c r="G3" s="29"/>
    </row>
    <row r="4" spans="1:13" s="25" customFormat="1" ht="14" x14ac:dyDescent="0.15">
      <c r="A4" s="37" t="s">
        <v>4</v>
      </c>
      <c r="B4" s="25" t="str">
        <f>Pools!D37</f>
        <v>EP Convention Center Ct. 1</v>
      </c>
    </row>
    <row r="5" spans="1:13" s="25" customFormat="1" ht="14" x14ac:dyDescent="0.15">
      <c r="A5" s="37" t="s">
        <v>5</v>
      </c>
      <c r="B5" s="25" t="str">
        <f>Pools!A35</f>
        <v>Division II</v>
      </c>
    </row>
    <row r="7" spans="1:13" s="7" customFormat="1" ht="14" x14ac:dyDescent="0.15">
      <c r="A7" s="363" t="s">
        <v>103</v>
      </c>
      <c r="B7" s="363"/>
      <c r="C7" s="363"/>
      <c r="D7" s="363"/>
      <c r="E7" s="363"/>
      <c r="F7" s="363"/>
      <c r="G7" s="363"/>
      <c r="H7" s="363"/>
      <c r="I7" s="38"/>
      <c r="J7" s="38"/>
      <c r="K7" s="38"/>
      <c r="L7" s="38"/>
      <c r="M7" s="38"/>
    </row>
    <row r="9" spans="1:13" x14ac:dyDescent="0.15">
      <c r="A9" s="11" t="s">
        <v>22</v>
      </c>
      <c r="B9" s="26" t="s">
        <v>30</v>
      </c>
      <c r="D9" s="11"/>
      <c r="E9" s="11"/>
      <c r="F9" s="11"/>
      <c r="G9" s="11"/>
    </row>
    <row r="10" spans="1:13" x14ac:dyDescent="0.15">
      <c r="A10" s="11" t="s">
        <v>23</v>
      </c>
      <c r="B10" s="13">
        <v>1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39" t="str">
        <f>A13</f>
        <v>DCVA/505 16 Renegade</v>
      </c>
      <c r="C12" s="361"/>
      <c r="D12" s="339" t="str">
        <f>A16</f>
        <v>Tx Performance 152</v>
      </c>
      <c r="E12" s="340"/>
      <c r="F12" s="339" t="str">
        <f>A19</f>
        <v>Tx Storm 16 Smack</v>
      </c>
      <c r="G12" s="340"/>
      <c r="H12" s="364" t="str">
        <f>A22</f>
        <v>EP Diggers 15 Madelynne</v>
      </c>
      <c r="I12" s="340"/>
      <c r="J12" s="3" t="s">
        <v>7</v>
      </c>
      <c r="K12" s="339" t="s">
        <v>8</v>
      </c>
      <c r="L12" s="340"/>
    </row>
    <row r="13" spans="1:13" s="40" customFormat="1" ht="24" customHeight="1" x14ac:dyDescent="0.2">
      <c r="A13" s="352" t="str">
        <f>Pools!D39</f>
        <v>DCVA/505 16 Renegade</v>
      </c>
      <c r="B13" s="355"/>
      <c r="C13" s="356"/>
      <c r="D13" s="39"/>
      <c r="E13" s="39"/>
      <c r="F13" s="39"/>
      <c r="G13" s="39"/>
      <c r="H13" s="39"/>
      <c r="I13" s="39"/>
      <c r="J13" s="352">
        <v>1</v>
      </c>
      <c r="K13" s="346"/>
      <c r="L13" s="347"/>
    </row>
    <row r="14" spans="1:13" s="40" customFormat="1" ht="24" customHeight="1" x14ac:dyDescent="0.2">
      <c r="A14" s="353"/>
      <c r="B14" s="357"/>
      <c r="C14" s="358"/>
      <c r="D14" s="39"/>
      <c r="E14" s="39"/>
      <c r="F14" s="39"/>
      <c r="G14" s="39"/>
      <c r="H14" s="39"/>
      <c r="I14" s="39"/>
      <c r="J14" s="353"/>
      <c r="K14" s="348"/>
      <c r="L14" s="349"/>
    </row>
    <row r="15" spans="1:13" s="40" customFormat="1" ht="24" customHeight="1" x14ac:dyDescent="0.2">
      <c r="A15" s="354"/>
      <c r="B15" s="359"/>
      <c r="C15" s="360"/>
      <c r="D15" s="39"/>
      <c r="E15" s="39"/>
      <c r="F15" s="39"/>
      <c r="G15" s="39"/>
      <c r="H15" s="39"/>
      <c r="I15" s="39"/>
      <c r="J15" s="354"/>
      <c r="K15" s="350"/>
      <c r="L15" s="351"/>
    </row>
    <row r="16" spans="1:13" s="40" customFormat="1" ht="24" customHeight="1" x14ac:dyDescent="0.2">
      <c r="A16" s="352" t="str">
        <f>Pools!D40</f>
        <v>Tx Performance 152</v>
      </c>
      <c r="B16" s="41" t="str">
        <f>IF(E13&gt;0,E13," ")</f>
        <v xml:space="preserve"> </v>
      </c>
      <c r="C16" s="41" t="str">
        <f>IF(D13&gt;0,D13," ")</f>
        <v xml:space="preserve"> </v>
      </c>
      <c r="D16" s="355"/>
      <c r="E16" s="356"/>
      <c r="F16" s="39"/>
      <c r="G16" s="39"/>
      <c r="H16" s="39"/>
      <c r="I16" s="39"/>
      <c r="J16" s="352">
        <v>2</v>
      </c>
      <c r="K16" s="346"/>
      <c r="L16" s="347"/>
    </row>
    <row r="17" spans="1:13" s="40" customFormat="1" ht="24" customHeight="1" x14ac:dyDescent="0.2">
      <c r="A17" s="353"/>
      <c r="B17" s="41" t="str">
        <f>IF(E14&gt;0,E14," ")</f>
        <v xml:space="preserve"> </v>
      </c>
      <c r="C17" s="41" t="str">
        <f>IF(D14&gt;0,D14," ")</f>
        <v xml:space="preserve"> </v>
      </c>
      <c r="D17" s="357"/>
      <c r="E17" s="358"/>
      <c r="F17" s="39"/>
      <c r="G17" s="39"/>
      <c r="H17" s="39"/>
      <c r="I17" s="39"/>
      <c r="J17" s="353"/>
      <c r="K17" s="348"/>
      <c r="L17" s="349"/>
    </row>
    <row r="18" spans="1:13" s="40" customFormat="1" ht="24" customHeight="1" x14ac:dyDescent="0.2">
      <c r="A18" s="354"/>
      <c r="B18" s="41" t="str">
        <f>IF(E15&gt;0,E15," ")</f>
        <v xml:space="preserve"> </v>
      </c>
      <c r="C18" s="41" t="str">
        <f>IF(D15&gt;0,D15," ")</f>
        <v xml:space="preserve"> </v>
      </c>
      <c r="D18" s="359"/>
      <c r="E18" s="360"/>
      <c r="F18" s="39"/>
      <c r="G18" s="39"/>
      <c r="H18" s="39"/>
      <c r="I18" s="39"/>
      <c r="J18" s="354"/>
      <c r="K18" s="350"/>
      <c r="L18" s="351"/>
    </row>
    <row r="19" spans="1:13" s="40" customFormat="1" ht="24" customHeight="1" x14ac:dyDescent="0.2">
      <c r="A19" s="352" t="str">
        <f>Pools!D41</f>
        <v>Tx Storm 16 Smack</v>
      </c>
      <c r="B19" s="41" t="str">
        <f>IF(G13&gt;0,G13," ")</f>
        <v xml:space="preserve"> </v>
      </c>
      <c r="C19" s="41" t="str">
        <f>IF(F13&gt;0,F13," ")</f>
        <v xml:space="preserve"> </v>
      </c>
      <c r="D19" s="41" t="str">
        <f>IF(G16&gt;0,G16," ")</f>
        <v xml:space="preserve"> </v>
      </c>
      <c r="E19" s="41" t="str">
        <f>IF(F16&gt;0,F16," ")</f>
        <v xml:space="preserve"> </v>
      </c>
      <c r="F19" s="42"/>
      <c r="G19" s="42"/>
      <c r="H19" s="39"/>
      <c r="I19" s="39"/>
      <c r="J19" s="352">
        <v>3</v>
      </c>
      <c r="K19" s="346"/>
      <c r="L19" s="347"/>
    </row>
    <row r="20" spans="1:13" s="40" customFormat="1" ht="24" customHeight="1" x14ac:dyDescent="0.2">
      <c r="A20" s="353"/>
      <c r="B20" s="41" t="str">
        <f>IF(G14&gt;0,G14," ")</f>
        <v xml:space="preserve"> </v>
      </c>
      <c r="C20" s="41" t="str">
        <f>IF(F14&gt;0,F14," ")</f>
        <v xml:space="preserve"> </v>
      </c>
      <c r="D20" s="41" t="str">
        <f>IF(G17&gt;0,G17," ")</f>
        <v xml:space="preserve"> </v>
      </c>
      <c r="E20" s="41" t="str">
        <f>IF(F17&gt;0,F17," ")</f>
        <v xml:space="preserve"> </v>
      </c>
      <c r="F20" s="42"/>
      <c r="G20" s="42"/>
      <c r="H20" s="39"/>
      <c r="I20" s="39"/>
      <c r="J20" s="353"/>
      <c r="K20" s="348"/>
      <c r="L20" s="349"/>
    </row>
    <row r="21" spans="1:13" s="40" customFormat="1" ht="24" customHeight="1" x14ac:dyDescent="0.2">
      <c r="A21" s="354"/>
      <c r="B21" s="41" t="str">
        <f>IF(G15&gt;0,G15," ")</f>
        <v xml:space="preserve"> </v>
      </c>
      <c r="C21" s="41" t="str">
        <f>IF(F15&gt;0,F15," ")</f>
        <v xml:space="preserve"> </v>
      </c>
      <c r="D21" s="41" t="str">
        <f>IF(G18&gt;0,G18," ")</f>
        <v xml:space="preserve"> </v>
      </c>
      <c r="E21" s="41" t="str">
        <f>IF(F18&gt;0,F18," ")</f>
        <v xml:space="preserve"> </v>
      </c>
      <c r="F21" s="42"/>
      <c r="G21" s="42"/>
      <c r="H21" s="39"/>
      <c r="I21" s="39"/>
      <c r="J21" s="354"/>
      <c r="K21" s="350"/>
      <c r="L21" s="351"/>
    </row>
    <row r="22" spans="1:13" s="40" customFormat="1" ht="24" customHeight="1" x14ac:dyDescent="0.2">
      <c r="A22" s="352" t="str">
        <f>Pools!D42</f>
        <v>EP Diggers 15 Madelynne</v>
      </c>
      <c r="B22" s="41" t="str">
        <f>IF(I13&gt;0,I13," ")</f>
        <v xml:space="preserve"> </v>
      </c>
      <c r="C22" s="41" t="str">
        <f>IF(H13&gt;0,H13," ")</f>
        <v xml:space="preserve"> </v>
      </c>
      <c r="D22" s="41" t="str">
        <f>IF(I16&gt;0,I16," ")</f>
        <v xml:space="preserve"> </v>
      </c>
      <c r="E22" s="41" t="str">
        <f>IF(H16&gt;0,H16," ")</f>
        <v xml:space="preserve"> </v>
      </c>
      <c r="F22" s="41" t="str">
        <f>IF(I19&gt;0,I19," ")</f>
        <v xml:space="preserve"> </v>
      </c>
      <c r="G22" s="41" t="str">
        <f>IF(H19&gt;0,H19," ")</f>
        <v xml:space="preserve"> </v>
      </c>
      <c r="H22" s="355"/>
      <c r="I22" s="356"/>
      <c r="J22" s="352">
        <v>4</v>
      </c>
      <c r="K22" s="346"/>
      <c r="L22" s="347"/>
    </row>
    <row r="23" spans="1:13" s="40" customFormat="1" ht="24" customHeight="1" x14ac:dyDescent="0.2">
      <c r="A23" s="353"/>
      <c r="B23" s="41" t="str">
        <f>IF(I14&gt;0,I14," ")</f>
        <v xml:space="preserve"> </v>
      </c>
      <c r="C23" s="41" t="str">
        <f>IF(H14&gt;0,H14," ")</f>
        <v xml:space="preserve"> </v>
      </c>
      <c r="D23" s="41" t="str">
        <f>IF(I17&gt;0,I17," ")</f>
        <v xml:space="preserve"> </v>
      </c>
      <c r="E23" s="41" t="str">
        <f>IF(H17&gt;0,H17," ")</f>
        <v xml:space="preserve"> </v>
      </c>
      <c r="F23" s="41" t="str">
        <f>IF(I20&gt;0,I20," ")</f>
        <v xml:space="preserve"> </v>
      </c>
      <c r="G23" s="41" t="str">
        <f>IF(H20&gt;0,H20," ")</f>
        <v xml:space="preserve"> </v>
      </c>
      <c r="H23" s="357"/>
      <c r="I23" s="358"/>
      <c r="J23" s="353"/>
      <c r="K23" s="348"/>
      <c r="L23" s="349"/>
    </row>
    <row r="24" spans="1:13" s="40" customFormat="1" ht="24" customHeight="1" x14ac:dyDescent="0.2">
      <c r="A24" s="354"/>
      <c r="B24" s="41" t="str">
        <f>IF(I15&gt;0,I15," ")</f>
        <v xml:space="preserve"> </v>
      </c>
      <c r="C24" s="41" t="str">
        <f>IF(H15&gt;0,H15," ")</f>
        <v xml:space="preserve"> </v>
      </c>
      <c r="D24" s="41" t="str">
        <f>IF(I18&gt;0,I18," ")</f>
        <v xml:space="preserve"> </v>
      </c>
      <c r="E24" s="41" t="str">
        <f>IF(H18&gt;0,H18," ")</f>
        <v xml:space="preserve"> </v>
      </c>
      <c r="F24" s="41" t="str">
        <f>IF(I21&gt;0,I21," ")</f>
        <v xml:space="preserve"> </v>
      </c>
      <c r="G24" s="41" t="str">
        <f>IF(H21&gt;0,H21," ")</f>
        <v xml:space="preserve"> </v>
      </c>
      <c r="H24" s="359"/>
      <c r="I24" s="360"/>
      <c r="J24" s="354"/>
      <c r="K24" s="350"/>
      <c r="L24" s="351"/>
    </row>
    <row r="25" spans="1:13" s="40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62" t="s">
        <v>9</v>
      </c>
      <c r="C26" s="362"/>
      <c r="D26" s="362"/>
      <c r="E26" s="35"/>
      <c r="F26" s="362" t="s">
        <v>10</v>
      </c>
      <c r="G26" s="362"/>
      <c r="H26" s="362"/>
      <c r="I26" s="362" t="s">
        <v>11</v>
      </c>
      <c r="J26" s="362"/>
    </row>
    <row r="27" spans="1:13" x14ac:dyDescent="0.15">
      <c r="A27" s="1"/>
      <c r="B27" s="339" t="s">
        <v>12</v>
      </c>
      <c r="C27" s="361"/>
      <c r="D27" s="361" t="s">
        <v>13</v>
      </c>
      <c r="E27" s="361"/>
      <c r="F27" s="361" t="s">
        <v>12</v>
      </c>
      <c r="G27" s="361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DCVA/505 16 Renegade</v>
      </c>
      <c r="B28" s="343"/>
      <c r="C28" s="344"/>
      <c r="D28" s="343"/>
      <c r="E28" s="344"/>
      <c r="F28" s="343"/>
      <c r="G28" s="344"/>
      <c r="H28" s="43"/>
      <c r="I28" s="44">
        <f>D13+D14+D15+F13+F14+F15+H13+H14+H15</f>
        <v>0</v>
      </c>
      <c r="J28" s="44">
        <f>E13+E14+E15+G13+G14+G15+I13+I14+I15</f>
        <v>0</v>
      </c>
      <c r="K28" s="44">
        <f>I28-J28</f>
        <v>0</v>
      </c>
    </row>
    <row r="29" spans="1:13" ht="24" customHeight="1" x14ac:dyDescent="0.15">
      <c r="A29" s="2" t="str">
        <f>A16</f>
        <v>Tx Performance 152</v>
      </c>
      <c r="B29" s="343"/>
      <c r="C29" s="344"/>
      <c r="D29" s="343"/>
      <c r="E29" s="344"/>
      <c r="F29" s="343"/>
      <c r="G29" s="344"/>
      <c r="H29" s="43"/>
      <c r="I29" s="44" t="e">
        <f>B16+B17+B18+F16+F17+F18+H16+H17+H18</f>
        <v>#VALUE!</v>
      </c>
      <c r="J29" s="44" t="e">
        <f>C16+C17+C18+G16+G17+G18+I16+I17+I18</f>
        <v>#VALUE!</v>
      </c>
      <c r="K29" s="44" t="e">
        <f>I29-J29</f>
        <v>#VALUE!</v>
      </c>
    </row>
    <row r="30" spans="1:13" ht="24" customHeight="1" x14ac:dyDescent="0.15">
      <c r="A30" s="2" t="str">
        <f>A19</f>
        <v>Tx Storm 16 Smack</v>
      </c>
      <c r="B30" s="343"/>
      <c r="C30" s="344"/>
      <c r="D30" s="343"/>
      <c r="E30" s="344"/>
      <c r="F30" s="343"/>
      <c r="G30" s="344"/>
      <c r="H30" s="43"/>
      <c r="I30" s="44" t="e">
        <f>B19+B20+B21+D19+D20+D21+H19+H20+H21</f>
        <v>#VALUE!</v>
      </c>
      <c r="J30" s="44" t="e">
        <f>C19+C20+C21+E19+E20+E21+I19+I20+I21</f>
        <v>#VALUE!</v>
      </c>
      <c r="K30" s="44" t="e">
        <f>I30-J30</f>
        <v>#VALUE!</v>
      </c>
    </row>
    <row r="31" spans="1:13" ht="24" customHeight="1" x14ac:dyDescent="0.15">
      <c r="A31" s="2" t="str">
        <f>A22</f>
        <v>EP Diggers 15 Madelynne</v>
      </c>
      <c r="B31" s="343"/>
      <c r="C31" s="344"/>
      <c r="D31" s="343"/>
      <c r="E31" s="344"/>
      <c r="F31" s="343"/>
      <c r="G31" s="344"/>
      <c r="H31" s="43"/>
      <c r="I31" s="44" t="e">
        <f>B22+B23+B24+D22+D23+D24+F22+F23+F24</f>
        <v>#VALUE!</v>
      </c>
      <c r="J31" s="44" t="e">
        <f>C22+C23+C24+E22+E23+E24+G22+G23+G24</f>
        <v>#VALUE!</v>
      </c>
      <c r="K31" s="44" t="e">
        <f>I31-J31</f>
        <v>#VALUE!</v>
      </c>
    </row>
    <row r="32" spans="1:13" x14ac:dyDescent="0.15">
      <c r="A32" s="8"/>
      <c r="B32" s="345">
        <f>SUM(B28:C31)</f>
        <v>0</v>
      </c>
      <c r="C32" s="345"/>
      <c r="D32" s="345">
        <f>SUM(D28:E31)</f>
        <v>0</v>
      </c>
      <c r="E32" s="345"/>
      <c r="F32" s="345">
        <f>SUM(F28:G31)</f>
        <v>0</v>
      </c>
      <c r="G32" s="345"/>
      <c r="H32" s="45">
        <f>SUM(H28:H31)</f>
        <v>0</v>
      </c>
      <c r="I32" s="45" t="e">
        <f>SUM(I28:I31)</f>
        <v>#VALUE!</v>
      </c>
      <c r="J32" s="45" t="e">
        <f>SUM(J28:J31)</f>
        <v>#VALUE!</v>
      </c>
      <c r="K32" s="45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39" t="s">
        <v>17</v>
      </c>
      <c r="C34" s="340"/>
      <c r="D34" s="339" t="s">
        <v>17</v>
      </c>
      <c r="E34" s="340"/>
      <c r="F34" s="341" t="s">
        <v>18</v>
      </c>
      <c r="G34" s="341"/>
      <c r="I34" s="342" t="s">
        <v>104</v>
      </c>
      <c r="J34" s="342"/>
      <c r="K34" s="342"/>
      <c r="L34" s="342"/>
    </row>
    <row r="35" spans="1:12" ht="18" customHeight="1" x14ac:dyDescent="0.15">
      <c r="A35" s="3" t="s">
        <v>19</v>
      </c>
      <c r="B35" s="339" t="str">
        <f>A28</f>
        <v>DCVA/505 16 Renegade</v>
      </c>
      <c r="C35" s="340"/>
      <c r="D35" s="339" t="str">
        <f>A30</f>
        <v>Tx Storm 16 Smack</v>
      </c>
      <c r="E35" s="340"/>
      <c r="F35" s="341" t="str">
        <f>A16</f>
        <v>Tx Performance 152</v>
      </c>
      <c r="G35" s="341"/>
      <c r="I35" s="342" t="s">
        <v>145</v>
      </c>
      <c r="J35" s="342"/>
      <c r="K35" s="342"/>
      <c r="L35" s="342"/>
    </row>
    <row r="36" spans="1:12" ht="18" customHeight="1" x14ac:dyDescent="0.15">
      <c r="A36" s="3" t="s">
        <v>20</v>
      </c>
      <c r="B36" s="339" t="str">
        <f>A16</f>
        <v>Tx Performance 152</v>
      </c>
      <c r="C36" s="340"/>
      <c r="D36" s="339" t="str">
        <f>A22</f>
        <v>EP Diggers 15 Madelynne</v>
      </c>
      <c r="E36" s="340"/>
      <c r="F36" s="341" t="str">
        <f>A13</f>
        <v>DCVA/505 16 Renegade</v>
      </c>
      <c r="G36" s="341"/>
      <c r="I36" s="18"/>
      <c r="J36" s="18"/>
      <c r="K36" s="18"/>
      <c r="L36" s="18"/>
    </row>
    <row r="37" spans="1:12" ht="18" customHeight="1" x14ac:dyDescent="0.15">
      <c r="A37" s="3" t="s">
        <v>21</v>
      </c>
      <c r="B37" s="339" t="str">
        <f>A28</f>
        <v>DCVA/505 16 Renegade</v>
      </c>
      <c r="C37" s="340"/>
      <c r="D37" s="339" t="str">
        <f>A31</f>
        <v>EP Diggers 15 Madelynne</v>
      </c>
      <c r="E37" s="340"/>
      <c r="F37" s="341" t="str">
        <f>A30</f>
        <v>Tx Storm 16 Smack</v>
      </c>
      <c r="G37" s="341"/>
      <c r="I37" s="342" t="s">
        <v>105</v>
      </c>
      <c r="J37" s="342"/>
      <c r="K37" s="342"/>
      <c r="L37" s="342"/>
    </row>
    <row r="38" spans="1:12" ht="18" customHeight="1" x14ac:dyDescent="0.15">
      <c r="A38" s="3" t="s">
        <v>24</v>
      </c>
      <c r="B38" s="339" t="str">
        <f>A29</f>
        <v>Tx Performance 152</v>
      </c>
      <c r="C38" s="340"/>
      <c r="D38" s="339" t="str">
        <f>A30</f>
        <v>Tx Storm 16 Smack</v>
      </c>
      <c r="E38" s="340"/>
      <c r="F38" s="341" t="str">
        <f>A28</f>
        <v>DCVA/505 16 Renegade</v>
      </c>
      <c r="G38" s="341"/>
      <c r="I38" s="342" t="s">
        <v>146</v>
      </c>
      <c r="J38" s="342"/>
      <c r="K38" s="342"/>
      <c r="L38" s="342"/>
    </row>
    <row r="39" spans="1:12" ht="18" customHeight="1" x14ac:dyDescent="0.15">
      <c r="A39" s="3" t="s">
        <v>25</v>
      </c>
      <c r="B39" s="339" t="str">
        <f>A30</f>
        <v>Tx Storm 16 Smack</v>
      </c>
      <c r="C39" s="340"/>
      <c r="D39" s="339" t="str">
        <f>A31</f>
        <v>EP Diggers 15 Madelynne</v>
      </c>
      <c r="E39" s="340"/>
      <c r="F39" s="341" t="str">
        <f>A16</f>
        <v>Tx Performance 152</v>
      </c>
      <c r="G39" s="341"/>
    </row>
    <row r="40" spans="1:12" ht="18" customHeight="1" x14ac:dyDescent="0.15">
      <c r="A40" s="3" t="s">
        <v>26</v>
      </c>
      <c r="B40" s="339" t="str">
        <f>A13</f>
        <v>DCVA/505 16 Renegade</v>
      </c>
      <c r="C40" s="340"/>
      <c r="D40" s="339" t="str">
        <f>A29</f>
        <v>Tx Performance 152</v>
      </c>
      <c r="E40" s="340"/>
      <c r="F40" s="341" t="str">
        <f>A22</f>
        <v>EP Diggers 15 Madelynne</v>
      </c>
      <c r="G40" s="341"/>
    </row>
    <row r="41" spans="1:12" ht="18" customHeight="1" x14ac:dyDescent="0.15">
      <c r="H41" s="8"/>
      <c r="I41" s="8"/>
    </row>
    <row r="42" spans="1:12" ht="18" customHeight="1" x14ac:dyDescent="0.15">
      <c r="A42" s="337"/>
      <c r="B42" s="337"/>
      <c r="C42" s="337"/>
      <c r="D42" s="337"/>
      <c r="E42" s="337"/>
      <c r="F42" s="337"/>
      <c r="G42" s="337"/>
      <c r="H42" s="337"/>
      <c r="I42" s="12"/>
    </row>
    <row r="43" spans="1:12" ht="18" customHeight="1" x14ac:dyDescent="0.2">
      <c r="A43" s="338" t="s">
        <v>187</v>
      </c>
      <c r="B43" s="338"/>
      <c r="C43" s="338"/>
      <c r="D43" s="338"/>
      <c r="E43" s="338"/>
      <c r="F43" s="338"/>
      <c r="G43" s="338"/>
      <c r="H43" s="338"/>
      <c r="I43" s="27"/>
    </row>
    <row r="44" spans="1:12" ht="18" customHeight="1" x14ac:dyDescent="0.15"/>
    <row r="45" spans="1:12" ht="18" customHeight="1" x14ac:dyDescent="0.15"/>
  </sheetData>
  <mergeCells count="71">
    <mergeCell ref="A1:M1"/>
    <mergeCell ref="A2:M2"/>
    <mergeCell ref="A7:H7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A43:H43"/>
    <mergeCell ref="B39:C39"/>
    <mergeCell ref="D39:E39"/>
    <mergeCell ref="F39:G39"/>
    <mergeCell ref="B40:C40"/>
    <mergeCell ref="D40:E40"/>
    <mergeCell ref="F40:G40"/>
  </mergeCells>
  <printOptions horizontalCentered="1" verticalCentered="1"/>
  <pageMargins left="0.2" right="0.23" top="0.17" bottom="0.2" header="0.17" footer="0.2"/>
  <pageSetup scale="64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B0F0"/>
    <pageSetUpPr fitToPage="1"/>
  </sheetPr>
  <dimension ref="A1:M45"/>
  <sheetViews>
    <sheetView workbookViewId="0">
      <selection sqref="A1:M1"/>
    </sheetView>
  </sheetViews>
  <sheetFormatPr baseColWidth="10" defaultColWidth="8.83203125" defaultRowHeight="13" x14ac:dyDescent="0.15"/>
  <cols>
    <col min="1" max="1" width="38.6640625" bestFit="1" customWidth="1"/>
    <col min="2" max="9" width="15.6640625" customWidth="1"/>
    <col min="10" max="10" width="22.6640625" customWidth="1"/>
  </cols>
  <sheetData>
    <row r="1" spans="1:13" ht="18" x14ac:dyDescent="0.2">
      <c r="A1" s="332" t="str">
        <f>Pools!A1</f>
        <v>El Paso Bid Qualifier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</row>
    <row r="2" spans="1:13" ht="18" x14ac:dyDescent="0.2">
      <c r="A2" s="333" t="str">
        <f>Pools!A2</f>
        <v>2/8/20 - 2/9/20</v>
      </c>
      <c r="B2" s="333"/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</row>
    <row r="3" spans="1:13" ht="14" x14ac:dyDescent="0.15">
      <c r="A3" s="29"/>
      <c r="B3" s="46" t="str">
        <f>Pools!E36</f>
        <v>PM Pool - 2:30pm Start</v>
      </c>
      <c r="C3" s="36"/>
      <c r="D3" s="29"/>
      <c r="E3" s="29"/>
      <c r="F3" s="29"/>
      <c r="G3" s="29"/>
    </row>
    <row r="4" spans="1:13" s="25" customFormat="1" ht="14" x14ac:dyDescent="0.15">
      <c r="A4" s="37" t="s">
        <v>4</v>
      </c>
      <c r="B4" s="25" t="str">
        <f>Pools!E37</f>
        <v>EP Convention Center Ct. 2</v>
      </c>
    </row>
    <row r="5" spans="1:13" s="25" customFormat="1" ht="14" x14ac:dyDescent="0.15">
      <c r="A5" s="37" t="s">
        <v>5</v>
      </c>
      <c r="B5" s="25" t="str">
        <f>Pools!A35</f>
        <v>Division II</v>
      </c>
    </row>
    <row r="7" spans="1:13" s="7" customFormat="1" ht="14" x14ac:dyDescent="0.15">
      <c r="A7" s="363" t="s">
        <v>103</v>
      </c>
      <c r="B7" s="363"/>
      <c r="C7" s="363"/>
      <c r="D7" s="363"/>
      <c r="E7" s="363"/>
      <c r="F7" s="363"/>
      <c r="G7" s="363"/>
      <c r="H7" s="363"/>
      <c r="I7" s="38"/>
      <c r="J7" s="38"/>
      <c r="K7" s="38"/>
      <c r="L7" s="38"/>
      <c r="M7" s="38"/>
    </row>
    <row r="9" spans="1:13" x14ac:dyDescent="0.15">
      <c r="A9" s="11" t="s">
        <v>22</v>
      </c>
      <c r="B9" s="26" t="s">
        <v>75</v>
      </c>
      <c r="D9" s="11"/>
      <c r="E9" s="11"/>
      <c r="F9" s="11"/>
      <c r="G9" s="11"/>
    </row>
    <row r="10" spans="1:13" x14ac:dyDescent="0.15">
      <c r="A10" s="11" t="s">
        <v>23</v>
      </c>
      <c r="B10" s="13">
        <v>2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39" t="str">
        <f>A13</f>
        <v>Tx Magic 161</v>
      </c>
      <c r="C12" s="361"/>
      <c r="D12" s="339" t="str">
        <f>A16</f>
        <v>DCVA/505 15 Havoc</v>
      </c>
      <c r="E12" s="340"/>
      <c r="F12" s="339" t="str">
        <f>A19</f>
        <v>ARVC 15N2 Adidas</v>
      </c>
      <c r="G12" s="340"/>
      <c r="H12" s="364" t="str">
        <f>A22</f>
        <v>Pand Shock 171 Lipsey</v>
      </c>
      <c r="I12" s="340"/>
      <c r="J12" s="3" t="s">
        <v>7</v>
      </c>
      <c r="K12" s="339" t="s">
        <v>8</v>
      </c>
      <c r="L12" s="340"/>
    </row>
    <row r="13" spans="1:13" s="40" customFormat="1" ht="24" customHeight="1" x14ac:dyDescent="0.2">
      <c r="A13" s="352" t="str">
        <f>Pools!E39</f>
        <v>Tx Magic 161</v>
      </c>
      <c r="B13" s="355"/>
      <c r="C13" s="356"/>
      <c r="D13" s="39"/>
      <c r="E13" s="39"/>
      <c r="F13" s="39"/>
      <c r="G13" s="39"/>
      <c r="H13" s="39"/>
      <c r="I13" s="39"/>
      <c r="J13" s="352">
        <v>1</v>
      </c>
      <c r="K13" s="346"/>
      <c r="L13" s="347"/>
    </row>
    <row r="14" spans="1:13" s="40" customFormat="1" ht="24" customHeight="1" x14ac:dyDescent="0.2">
      <c r="A14" s="353"/>
      <c r="B14" s="357"/>
      <c r="C14" s="358"/>
      <c r="D14" s="39"/>
      <c r="E14" s="39"/>
      <c r="F14" s="39"/>
      <c r="G14" s="39"/>
      <c r="H14" s="39"/>
      <c r="I14" s="39"/>
      <c r="J14" s="353"/>
      <c r="K14" s="348"/>
      <c r="L14" s="349"/>
    </row>
    <row r="15" spans="1:13" s="40" customFormat="1" ht="24" customHeight="1" x14ac:dyDescent="0.2">
      <c r="A15" s="354"/>
      <c r="B15" s="359"/>
      <c r="C15" s="360"/>
      <c r="D15" s="39"/>
      <c r="E15" s="39"/>
      <c r="F15" s="39"/>
      <c r="G15" s="39"/>
      <c r="H15" s="39"/>
      <c r="I15" s="39"/>
      <c r="J15" s="354"/>
      <c r="K15" s="350"/>
      <c r="L15" s="351"/>
    </row>
    <row r="16" spans="1:13" s="40" customFormat="1" ht="24" customHeight="1" x14ac:dyDescent="0.2">
      <c r="A16" s="352" t="str">
        <f>Pools!E40</f>
        <v>DCVA/505 15 Havoc</v>
      </c>
      <c r="B16" s="41" t="str">
        <f>IF(E13&gt;0,E13," ")</f>
        <v xml:space="preserve"> </v>
      </c>
      <c r="C16" s="41" t="str">
        <f>IF(D13&gt;0,D13," ")</f>
        <v xml:space="preserve"> </v>
      </c>
      <c r="D16" s="355"/>
      <c r="E16" s="356"/>
      <c r="F16" s="39"/>
      <c r="G16" s="39"/>
      <c r="H16" s="39"/>
      <c r="I16" s="39"/>
      <c r="J16" s="352">
        <v>2</v>
      </c>
      <c r="K16" s="346"/>
      <c r="L16" s="347"/>
    </row>
    <row r="17" spans="1:13" s="40" customFormat="1" ht="24" customHeight="1" x14ac:dyDescent="0.2">
      <c r="A17" s="353"/>
      <c r="B17" s="41" t="str">
        <f>IF(E14&gt;0,E14," ")</f>
        <v xml:space="preserve"> </v>
      </c>
      <c r="C17" s="41" t="str">
        <f>IF(D14&gt;0,D14," ")</f>
        <v xml:space="preserve"> </v>
      </c>
      <c r="D17" s="357"/>
      <c r="E17" s="358"/>
      <c r="F17" s="39"/>
      <c r="G17" s="39"/>
      <c r="H17" s="39"/>
      <c r="I17" s="39"/>
      <c r="J17" s="353"/>
      <c r="K17" s="348"/>
      <c r="L17" s="349"/>
    </row>
    <row r="18" spans="1:13" s="40" customFormat="1" ht="24" customHeight="1" x14ac:dyDescent="0.2">
      <c r="A18" s="354"/>
      <c r="B18" s="41" t="str">
        <f>IF(E15&gt;0,E15," ")</f>
        <v xml:space="preserve"> </v>
      </c>
      <c r="C18" s="41" t="str">
        <f>IF(D15&gt;0,D15," ")</f>
        <v xml:space="preserve"> </v>
      </c>
      <c r="D18" s="359"/>
      <c r="E18" s="360"/>
      <c r="F18" s="39"/>
      <c r="G18" s="39"/>
      <c r="H18" s="39"/>
      <c r="I18" s="39"/>
      <c r="J18" s="354"/>
      <c r="K18" s="350"/>
      <c r="L18" s="351"/>
    </row>
    <row r="19" spans="1:13" s="40" customFormat="1" ht="24" customHeight="1" x14ac:dyDescent="0.2">
      <c r="A19" s="352" t="str">
        <f>Pools!E41</f>
        <v>ARVC 15N2 Adidas</v>
      </c>
      <c r="B19" s="41" t="str">
        <f>IF(G13&gt;0,G13," ")</f>
        <v xml:space="preserve"> </v>
      </c>
      <c r="C19" s="41" t="str">
        <f>IF(F13&gt;0,F13," ")</f>
        <v xml:space="preserve"> </v>
      </c>
      <c r="D19" s="41" t="str">
        <f>IF(G16&gt;0,G16," ")</f>
        <v xml:space="preserve"> </v>
      </c>
      <c r="E19" s="41" t="str">
        <f>IF(F16&gt;0,F16," ")</f>
        <v xml:space="preserve"> </v>
      </c>
      <c r="F19" s="42"/>
      <c r="G19" s="42"/>
      <c r="H19" s="39"/>
      <c r="I19" s="39"/>
      <c r="J19" s="352">
        <v>3</v>
      </c>
      <c r="K19" s="346"/>
      <c r="L19" s="347"/>
    </row>
    <row r="20" spans="1:13" s="40" customFormat="1" ht="24" customHeight="1" x14ac:dyDescent="0.2">
      <c r="A20" s="353"/>
      <c r="B20" s="41" t="str">
        <f>IF(G14&gt;0,G14," ")</f>
        <v xml:space="preserve"> </v>
      </c>
      <c r="C20" s="41" t="str">
        <f>IF(F14&gt;0,F14," ")</f>
        <v xml:space="preserve"> </v>
      </c>
      <c r="D20" s="41" t="str">
        <f>IF(G17&gt;0,G17," ")</f>
        <v xml:space="preserve"> </v>
      </c>
      <c r="E20" s="41" t="str">
        <f>IF(F17&gt;0,F17," ")</f>
        <v xml:space="preserve"> </v>
      </c>
      <c r="F20" s="42"/>
      <c r="G20" s="42"/>
      <c r="H20" s="39"/>
      <c r="I20" s="39"/>
      <c r="J20" s="353"/>
      <c r="K20" s="348"/>
      <c r="L20" s="349"/>
    </row>
    <row r="21" spans="1:13" s="40" customFormat="1" ht="24" customHeight="1" x14ac:dyDescent="0.2">
      <c r="A21" s="354"/>
      <c r="B21" s="41" t="str">
        <f>IF(G15&gt;0,G15," ")</f>
        <v xml:space="preserve"> </v>
      </c>
      <c r="C21" s="41" t="str">
        <f>IF(F15&gt;0,F15," ")</f>
        <v xml:space="preserve"> </v>
      </c>
      <c r="D21" s="41" t="str">
        <f>IF(G18&gt;0,G18," ")</f>
        <v xml:space="preserve"> </v>
      </c>
      <c r="E21" s="41" t="str">
        <f>IF(F18&gt;0,F18," ")</f>
        <v xml:space="preserve"> </v>
      </c>
      <c r="F21" s="42"/>
      <c r="G21" s="42"/>
      <c r="H21" s="39"/>
      <c r="I21" s="39"/>
      <c r="J21" s="354"/>
      <c r="K21" s="350"/>
      <c r="L21" s="351"/>
    </row>
    <row r="22" spans="1:13" s="40" customFormat="1" ht="24" customHeight="1" x14ac:dyDescent="0.2">
      <c r="A22" s="352" t="str">
        <f>Pools!E42</f>
        <v>Pand Shock 171 Lipsey</v>
      </c>
      <c r="B22" s="41" t="str">
        <f>IF(I13&gt;0,I13," ")</f>
        <v xml:space="preserve"> </v>
      </c>
      <c r="C22" s="41" t="str">
        <f>IF(H13&gt;0,H13," ")</f>
        <v xml:space="preserve"> </v>
      </c>
      <c r="D22" s="41" t="str">
        <f>IF(I16&gt;0,I16," ")</f>
        <v xml:space="preserve"> </v>
      </c>
      <c r="E22" s="41" t="str">
        <f>IF(H16&gt;0,H16," ")</f>
        <v xml:space="preserve"> </v>
      </c>
      <c r="F22" s="41" t="str">
        <f>IF(I19&gt;0,I19," ")</f>
        <v xml:space="preserve"> </v>
      </c>
      <c r="G22" s="41" t="str">
        <f>IF(H19&gt;0,H19," ")</f>
        <v xml:space="preserve"> </v>
      </c>
      <c r="H22" s="355"/>
      <c r="I22" s="356"/>
      <c r="J22" s="352">
        <v>4</v>
      </c>
      <c r="K22" s="346"/>
      <c r="L22" s="347"/>
    </row>
    <row r="23" spans="1:13" s="40" customFormat="1" ht="24" customHeight="1" x14ac:dyDescent="0.2">
      <c r="A23" s="353"/>
      <c r="B23" s="41" t="str">
        <f>IF(I14&gt;0,I14," ")</f>
        <v xml:space="preserve"> </v>
      </c>
      <c r="C23" s="41" t="str">
        <f>IF(H14&gt;0,H14," ")</f>
        <v xml:space="preserve"> </v>
      </c>
      <c r="D23" s="41" t="str">
        <f>IF(I17&gt;0,I17," ")</f>
        <v xml:space="preserve"> </v>
      </c>
      <c r="E23" s="41" t="str">
        <f>IF(H17&gt;0,H17," ")</f>
        <v xml:space="preserve"> </v>
      </c>
      <c r="F23" s="41" t="str">
        <f>IF(I20&gt;0,I20," ")</f>
        <v xml:space="preserve"> </v>
      </c>
      <c r="G23" s="41" t="str">
        <f>IF(H20&gt;0,H20," ")</f>
        <v xml:space="preserve"> </v>
      </c>
      <c r="H23" s="357"/>
      <c r="I23" s="358"/>
      <c r="J23" s="353"/>
      <c r="K23" s="348"/>
      <c r="L23" s="349"/>
    </row>
    <row r="24" spans="1:13" s="40" customFormat="1" ht="24" customHeight="1" x14ac:dyDescent="0.2">
      <c r="A24" s="354"/>
      <c r="B24" s="41" t="str">
        <f>IF(I15&gt;0,I15," ")</f>
        <v xml:space="preserve"> </v>
      </c>
      <c r="C24" s="41" t="str">
        <f>IF(H15&gt;0,H15," ")</f>
        <v xml:space="preserve"> </v>
      </c>
      <c r="D24" s="41" t="str">
        <f>IF(I18&gt;0,I18," ")</f>
        <v xml:space="preserve"> </v>
      </c>
      <c r="E24" s="41" t="str">
        <f>IF(H18&gt;0,H18," ")</f>
        <v xml:space="preserve"> </v>
      </c>
      <c r="F24" s="41" t="str">
        <f>IF(I21&gt;0,I21," ")</f>
        <v xml:space="preserve"> </v>
      </c>
      <c r="G24" s="41" t="str">
        <f>IF(H21&gt;0,H21," ")</f>
        <v xml:space="preserve"> </v>
      </c>
      <c r="H24" s="359"/>
      <c r="I24" s="360"/>
      <c r="J24" s="354"/>
      <c r="K24" s="350"/>
      <c r="L24" s="351"/>
    </row>
    <row r="25" spans="1:13" s="40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62" t="s">
        <v>9</v>
      </c>
      <c r="C26" s="362"/>
      <c r="D26" s="362"/>
      <c r="E26" s="35"/>
      <c r="F26" s="362" t="s">
        <v>10</v>
      </c>
      <c r="G26" s="362"/>
      <c r="H26" s="362"/>
      <c r="I26" s="362" t="s">
        <v>11</v>
      </c>
      <c r="J26" s="362"/>
    </row>
    <row r="27" spans="1:13" x14ac:dyDescent="0.15">
      <c r="A27" s="1"/>
      <c r="B27" s="339" t="s">
        <v>12</v>
      </c>
      <c r="C27" s="361"/>
      <c r="D27" s="361" t="s">
        <v>13</v>
      </c>
      <c r="E27" s="361"/>
      <c r="F27" s="361" t="s">
        <v>12</v>
      </c>
      <c r="G27" s="361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Tx Magic 161</v>
      </c>
      <c r="B28" s="343"/>
      <c r="C28" s="344"/>
      <c r="D28" s="343"/>
      <c r="E28" s="344"/>
      <c r="F28" s="343"/>
      <c r="G28" s="344"/>
      <c r="H28" s="43"/>
      <c r="I28" s="44">
        <f>D13+D14+D15+F13+F14+F15+H13+H14+H15</f>
        <v>0</v>
      </c>
      <c r="J28" s="44">
        <f>E13+E14+E15+G13+G14+G15+I13+I14+I15</f>
        <v>0</v>
      </c>
      <c r="K28" s="44">
        <f>I28-J28</f>
        <v>0</v>
      </c>
    </row>
    <row r="29" spans="1:13" ht="24" customHeight="1" x14ac:dyDescent="0.15">
      <c r="A29" s="2" t="str">
        <f>A16</f>
        <v>DCVA/505 15 Havoc</v>
      </c>
      <c r="B29" s="343"/>
      <c r="C29" s="344"/>
      <c r="D29" s="343"/>
      <c r="E29" s="344"/>
      <c r="F29" s="343"/>
      <c r="G29" s="344"/>
      <c r="H29" s="43"/>
      <c r="I29" s="44" t="e">
        <f>B16+B17+B18+F16+F17+F18+H16+H17+H18</f>
        <v>#VALUE!</v>
      </c>
      <c r="J29" s="44" t="e">
        <f>C16+C17+C18+G16+G17+G18+I16+I17+I18</f>
        <v>#VALUE!</v>
      </c>
      <c r="K29" s="44" t="e">
        <f>I29-J29</f>
        <v>#VALUE!</v>
      </c>
    </row>
    <row r="30" spans="1:13" ht="24" customHeight="1" x14ac:dyDescent="0.15">
      <c r="A30" s="2" t="str">
        <f>A19</f>
        <v>ARVC 15N2 Adidas</v>
      </c>
      <c r="B30" s="343"/>
      <c r="C30" s="344"/>
      <c r="D30" s="343"/>
      <c r="E30" s="344"/>
      <c r="F30" s="343"/>
      <c r="G30" s="344"/>
      <c r="H30" s="43"/>
      <c r="I30" s="44" t="e">
        <f>B19+B20+B21+D19+D20+D21+H19+H20+H21</f>
        <v>#VALUE!</v>
      </c>
      <c r="J30" s="44" t="e">
        <f>C19+C20+C21+E19+E20+E21+I19+I20+I21</f>
        <v>#VALUE!</v>
      </c>
      <c r="K30" s="44" t="e">
        <f>I30-J30</f>
        <v>#VALUE!</v>
      </c>
    </row>
    <row r="31" spans="1:13" ht="24" customHeight="1" x14ac:dyDescent="0.15">
      <c r="A31" s="2" t="str">
        <f>A22</f>
        <v>Pand Shock 171 Lipsey</v>
      </c>
      <c r="B31" s="343"/>
      <c r="C31" s="344"/>
      <c r="D31" s="343"/>
      <c r="E31" s="344"/>
      <c r="F31" s="343"/>
      <c r="G31" s="344"/>
      <c r="H31" s="43"/>
      <c r="I31" s="44" t="e">
        <f>B22+B23+B24+D22+D23+D24+F22+F23+F24</f>
        <v>#VALUE!</v>
      </c>
      <c r="J31" s="44" t="e">
        <f>C22+C23+C24+E22+E23+E24+G22+G23+G24</f>
        <v>#VALUE!</v>
      </c>
      <c r="K31" s="44" t="e">
        <f>I31-J31</f>
        <v>#VALUE!</v>
      </c>
    </row>
    <row r="32" spans="1:13" x14ac:dyDescent="0.15">
      <c r="A32" s="8"/>
      <c r="B32" s="345">
        <f>SUM(B28:C31)</f>
        <v>0</v>
      </c>
      <c r="C32" s="345"/>
      <c r="D32" s="345">
        <f>SUM(D28:E31)</f>
        <v>0</v>
      </c>
      <c r="E32" s="345"/>
      <c r="F32" s="345">
        <f>SUM(F28:G31)</f>
        <v>0</v>
      </c>
      <c r="G32" s="345"/>
      <c r="H32" s="45">
        <f>SUM(H28:H31)</f>
        <v>0</v>
      </c>
      <c r="I32" s="45" t="e">
        <f>SUM(I28:I31)</f>
        <v>#VALUE!</v>
      </c>
      <c r="J32" s="45" t="e">
        <f>SUM(J28:J31)</f>
        <v>#VALUE!</v>
      </c>
      <c r="K32" s="45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39" t="s">
        <v>17</v>
      </c>
      <c r="C34" s="340"/>
      <c r="D34" s="339" t="s">
        <v>17</v>
      </c>
      <c r="E34" s="340"/>
      <c r="F34" s="341" t="s">
        <v>18</v>
      </c>
      <c r="G34" s="341"/>
      <c r="I34" s="342" t="s">
        <v>104</v>
      </c>
      <c r="J34" s="342"/>
      <c r="K34" s="342"/>
      <c r="L34" s="342"/>
    </row>
    <row r="35" spans="1:12" ht="18" customHeight="1" x14ac:dyDescent="0.15">
      <c r="A35" s="3" t="s">
        <v>19</v>
      </c>
      <c r="B35" s="339" t="str">
        <f>A28</f>
        <v>Tx Magic 161</v>
      </c>
      <c r="C35" s="340"/>
      <c r="D35" s="339" t="str">
        <f>A30</f>
        <v>ARVC 15N2 Adidas</v>
      </c>
      <c r="E35" s="340"/>
      <c r="F35" s="341" t="str">
        <f>A16</f>
        <v>DCVA/505 15 Havoc</v>
      </c>
      <c r="G35" s="341"/>
      <c r="I35" s="342" t="s">
        <v>145</v>
      </c>
      <c r="J35" s="342"/>
      <c r="K35" s="342"/>
      <c r="L35" s="342"/>
    </row>
    <row r="36" spans="1:12" ht="18" customHeight="1" x14ac:dyDescent="0.15">
      <c r="A36" s="3" t="s">
        <v>20</v>
      </c>
      <c r="B36" s="339" t="str">
        <f>A16</f>
        <v>DCVA/505 15 Havoc</v>
      </c>
      <c r="C36" s="340"/>
      <c r="D36" s="339" t="str">
        <f>A22</f>
        <v>Pand Shock 171 Lipsey</v>
      </c>
      <c r="E36" s="340"/>
      <c r="F36" s="341" t="str">
        <f>A13</f>
        <v>Tx Magic 161</v>
      </c>
      <c r="G36" s="341"/>
      <c r="I36" s="18"/>
      <c r="J36" s="18"/>
      <c r="K36" s="18"/>
      <c r="L36" s="18"/>
    </row>
    <row r="37" spans="1:12" ht="18" customHeight="1" x14ac:dyDescent="0.15">
      <c r="A37" s="3" t="s">
        <v>21</v>
      </c>
      <c r="B37" s="339" t="str">
        <f>A28</f>
        <v>Tx Magic 161</v>
      </c>
      <c r="C37" s="340"/>
      <c r="D37" s="339" t="str">
        <f>A31</f>
        <v>Pand Shock 171 Lipsey</v>
      </c>
      <c r="E37" s="340"/>
      <c r="F37" s="341" t="str">
        <f>A30</f>
        <v>ARVC 15N2 Adidas</v>
      </c>
      <c r="G37" s="341"/>
      <c r="I37" s="342" t="s">
        <v>105</v>
      </c>
      <c r="J37" s="342"/>
      <c r="K37" s="342"/>
      <c r="L37" s="342"/>
    </row>
    <row r="38" spans="1:12" ht="18" customHeight="1" x14ac:dyDescent="0.15">
      <c r="A38" s="3" t="s">
        <v>24</v>
      </c>
      <c r="B38" s="339" t="str">
        <f>A29</f>
        <v>DCVA/505 15 Havoc</v>
      </c>
      <c r="C38" s="340"/>
      <c r="D38" s="339" t="str">
        <f>A30</f>
        <v>ARVC 15N2 Adidas</v>
      </c>
      <c r="E38" s="340"/>
      <c r="F38" s="341" t="str">
        <f>A28</f>
        <v>Tx Magic 161</v>
      </c>
      <c r="G38" s="341"/>
      <c r="I38" s="342" t="s">
        <v>146</v>
      </c>
      <c r="J38" s="342"/>
      <c r="K38" s="342"/>
      <c r="L38" s="342"/>
    </row>
    <row r="39" spans="1:12" ht="18" customHeight="1" x14ac:dyDescent="0.15">
      <c r="A39" s="3" t="s">
        <v>25</v>
      </c>
      <c r="B39" s="339" t="str">
        <f>A30</f>
        <v>ARVC 15N2 Adidas</v>
      </c>
      <c r="C39" s="340"/>
      <c r="D39" s="339" t="str">
        <f>A31</f>
        <v>Pand Shock 171 Lipsey</v>
      </c>
      <c r="E39" s="340"/>
      <c r="F39" s="341" t="str">
        <f>A16</f>
        <v>DCVA/505 15 Havoc</v>
      </c>
      <c r="G39" s="341"/>
    </row>
    <row r="40" spans="1:12" ht="18" customHeight="1" x14ac:dyDescent="0.15">
      <c r="A40" s="3" t="s">
        <v>26</v>
      </c>
      <c r="B40" s="339" t="str">
        <f>A13</f>
        <v>Tx Magic 161</v>
      </c>
      <c r="C40" s="340"/>
      <c r="D40" s="339" t="str">
        <f>A29</f>
        <v>DCVA/505 15 Havoc</v>
      </c>
      <c r="E40" s="340"/>
      <c r="F40" s="341" t="str">
        <f>A22</f>
        <v>Pand Shock 171 Lipsey</v>
      </c>
      <c r="G40" s="341"/>
    </row>
    <row r="41" spans="1:12" ht="18" customHeight="1" x14ac:dyDescent="0.15">
      <c r="H41" s="8"/>
      <c r="I41" s="8"/>
    </row>
    <row r="42" spans="1:12" ht="18" customHeight="1" x14ac:dyDescent="0.15">
      <c r="A42" s="337"/>
      <c r="B42" s="337"/>
      <c r="C42" s="337"/>
      <c r="D42" s="337"/>
      <c r="E42" s="337"/>
      <c r="F42" s="337"/>
      <c r="G42" s="337"/>
      <c r="H42" s="337"/>
      <c r="I42" s="12"/>
    </row>
    <row r="43" spans="1:12" ht="18" customHeight="1" x14ac:dyDescent="0.2">
      <c r="A43" s="338" t="s">
        <v>187</v>
      </c>
      <c r="B43" s="338"/>
      <c r="C43" s="338"/>
      <c r="D43" s="338"/>
      <c r="E43" s="338"/>
      <c r="F43" s="338"/>
      <c r="G43" s="338"/>
      <c r="H43" s="338"/>
      <c r="I43" s="27"/>
    </row>
    <row r="44" spans="1:12" ht="18" customHeight="1" x14ac:dyDescent="0.15"/>
    <row r="45" spans="1:12" ht="18" customHeight="1" x14ac:dyDescent="0.15"/>
  </sheetData>
  <mergeCells count="71">
    <mergeCell ref="A1:M1"/>
    <mergeCell ref="A2:M2"/>
    <mergeCell ref="A7:H7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A43:H43"/>
    <mergeCell ref="B39:C39"/>
    <mergeCell ref="D39:E39"/>
    <mergeCell ref="F39:G39"/>
    <mergeCell ref="B40:C40"/>
    <mergeCell ref="D40:E40"/>
    <mergeCell ref="F40:G40"/>
  </mergeCells>
  <printOptions horizontalCentered="1" verticalCentered="1"/>
  <pageMargins left="0.2" right="0.23" top="0.17" bottom="0.2" header="0.17" footer="0.2"/>
  <pageSetup scale="64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F0"/>
    <pageSetUpPr fitToPage="1"/>
  </sheetPr>
  <dimension ref="A1:M45"/>
  <sheetViews>
    <sheetView workbookViewId="0">
      <selection sqref="A1:M1"/>
    </sheetView>
  </sheetViews>
  <sheetFormatPr baseColWidth="10" defaultColWidth="8.83203125" defaultRowHeight="13" x14ac:dyDescent="0.15"/>
  <cols>
    <col min="1" max="1" width="38.83203125" bestFit="1" customWidth="1"/>
    <col min="2" max="9" width="15.6640625" customWidth="1"/>
    <col min="10" max="10" width="22.6640625" customWidth="1"/>
  </cols>
  <sheetData>
    <row r="1" spans="1:13" ht="18" x14ac:dyDescent="0.2">
      <c r="A1" s="332" t="str">
        <f>Pools!A1</f>
        <v>El Paso Bid Qualifier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</row>
    <row r="2" spans="1:13" ht="18" x14ac:dyDescent="0.2">
      <c r="A2" s="333" t="str">
        <f>Pools!A2</f>
        <v>2/8/20 - 2/9/20</v>
      </c>
      <c r="B2" s="333"/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</row>
    <row r="3" spans="1:13" ht="14" x14ac:dyDescent="0.15">
      <c r="A3" s="29"/>
      <c r="B3" s="46" t="str">
        <f>Pools!A44</f>
        <v>PM Pool - 2:30pm Start</v>
      </c>
      <c r="C3" s="36"/>
      <c r="D3" s="29"/>
      <c r="E3" s="29"/>
      <c r="F3" s="29"/>
      <c r="G3" s="29"/>
    </row>
    <row r="4" spans="1:13" s="25" customFormat="1" ht="14" x14ac:dyDescent="0.15">
      <c r="A4" s="37" t="s">
        <v>4</v>
      </c>
      <c r="B4" s="25" t="str">
        <f>Pools!A45</f>
        <v>EP Convention Center Ct. 3</v>
      </c>
    </row>
    <row r="5" spans="1:13" s="25" customFormat="1" ht="14" x14ac:dyDescent="0.15">
      <c r="A5" s="37" t="s">
        <v>5</v>
      </c>
      <c r="B5" s="25" t="str">
        <f>Pools!A35</f>
        <v>Division II</v>
      </c>
    </row>
    <row r="7" spans="1:13" s="7" customFormat="1" ht="14" x14ac:dyDescent="0.15">
      <c r="A7" s="363" t="s">
        <v>103</v>
      </c>
      <c r="B7" s="363"/>
      <c r="C7" s="363"/>
      <c r="D7" s="363"/>
      <c r="E7" s="363"/>
      <c r="F7" s="363"/>
      <c r="G7" s="363"/>
      <c r="H7" s="363"/>
      <c r="I7" s="38"/>
      <c r="J7" s="38"/>
      <c r="K7" s="38"/>
      <c r="L7" s="38"/>
      <c r="M7" s="38"/>
    </row>
    <row r="9" spans="1:13" x14ac:dyDescent="0.15">
      <c r="A9" s="11" t="s">
        <v>22</v>
      </c>
      <c r="B9" s="26" t="s">
        <v>88</v>
      </c>
      <c r="D9" s="11"/>
      <c r="E9" s="11"/>
      <c r="F9" s="11"/>
      <c r="G9" s="11"/>
    </row>
    <row r="10" spans="1:13" x14ac:dyDescent="0.15">
      <c r="A10" s="11" t="s">
        <v>23</v>
      </c>
      <c r="B10" s="13">
        <v>3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39" t="str">
        <f>A13</f>
        <v>Rockhill Blast 17</v>
      </c>
      <c r="C12" s="361"/>
      <c r="D12" s="339" t="str">
        <f>A16</f>
        <v>Tx Performance 162</v>
      </c>
      <c r="E12" s="340"/>
      <c r="F12" s="339" t="str">
        <f>A19</f>
        <v>ABQ Premier 16N Koa</v>
      </c>
      <c r="G12" s="340"/>
      <c r="H12" s="364" t="str">
        <f>A22</f>
        <v>EP Sunfire White 15</v>
      </c>
      <c r="I12" s="340"/>
      <c r="J12" s="3" t="s">
        <v>7</v>
      </c>
      <c r="K12" s="339" t="s">
        <v>8</v>
      </c>
      <c r="L12" s="340"/>
    </row>
    <row r="13" spans="1:13" s="40" customFormat="1" ht="24" customHeight="1" x14ac:dyDescent="0.2">
      <c r="A13" s="352" t="str">
        <f>Pools!A47</f>
        <v>Rockhill Blast 17</v>
      </c>
      <c r="B13" s="355"/>
      <c r="C13" s="356"/>
      <c r="D13" s="39"/>
      <c r="E13" s="39"/>
      <c r="F13" s="39"/>
      <c r="G13" s="39"/>
      <c r="H13" s="39"/>
      <c r="I13" s="39"/>
      <c r="J13" s="352">
        <v>1</v>
      </c>
      <c r="K13" s="346"/>
      <c r="L13" s="347"/>
    </row>
    <row r="14" spans="1:13" s="40" customFormat="1" ht="24" customHeight="1" x14ac:dyDescent="0.2">
      <c r="A14" s="353"/>
      <c r="B14" s="357"/>
      <c r="C14" s="358"/>
      <c r="D14" s="39"/>
      <c r="E14" s="39"/>
      <c r="F14" s="39"/>
      <c r="G14" s="39"/>
      <c r="H14" s="39"/>
      <c r="I14" s="39"/>
      <c r="J14" s="353"/>
      <c r="K14" s="348"/>
      <c r="L14" s="349"/>
    </row>
    <row r="15" spans="1:13" s="40" customFormat="1" ht="24" customHeight="1" x14ac:dyDescent="0.2">
      <c r="A15" s="354"/>
      <c r="B15" s="359"/>
      <c r="C15" s="360"/>
      <c r="D15" s="39"/>
      <c r="E15" s="39"/>
      <c r="F15" s="39"/>
      <c r="G15" s="39"/>
      <c r="H15" s="39"/>
      <c r="I15" s="39"/>
      <c r="J15" s="354"/>
      <c r="K15" s="350"/>
      <c r="L15" s="351"/>
    </row>
    <row r="16" spans="1:13" s="40" customFormat="1" ht="24" customHeight="1" x14ac:dyDescent="0.2">
      <c r="A16" s="352" t="str">
        <f>Pools!A48</f>
        <v>Tx Performance 162</v>
      </c>
      <c r="B16" s="41" t="str">
        <f>IF(E13&gt;0,E13," ")</f>
        <v xml:space="preserve"> </v>
      </c>
      <c r="C16" s="41" t="str">
        <f>IF(D13&gt;0,D13," ")</f>
        <v xml:space="preserve"> </v>
      </c>
      <c r="D16" s="355"/>
      <c r="E16" s="356"/>
      <c r="F16" s="39"/>
      <c r="G16" s="39"/>
      <c r="H16" s="39"/>
      <c r="I16" s="39"/>
      <c r="J16" s="352">
        <v>2</v>
      </c>
      <c r="K16" s="346"/>
      <c r="L16" s="347"/>
    </row>
    <row r="17" spans="1:13" s="40" customFormat="1" ht="24" customHeight="1" x14ac:dyDescent="0.2">
      <c r="A17" s="353"/>
      <c r="B17" s="41" t="str">
        <f>IF(E14&gt;0,E14," ")</f>
        <v xml:space="preserve"> </v>
      </c>
      <c r="C17" s="41" t="str">
        <f>IF(D14&gt;0,D14," ")</f>
        <v xml:space="preserve"> </v>
      </c>
      <c r="D17" s="357"/>
      <c r="E17" s="358"/>
      <c r="F17" s="39"/>
      <c r="G17" s="39"/>
      <c r="H17" s="39"/>
      <c r="I17" s="39"/>
      <c r="J17" s="353"/>
      <c r="K17" s="348"/>
      <c r="L17" s="349"/>
    </row>
    <row r="18" spans="1:13" s="40" customFormat="1" ht="24" customHeight="1" x14ac:dyDescent="0.2">
      <c r="A18" s="354"/>
      <c r="B18" s="41" t="str">
        <f>IF(E15&gt;0,E15," ")</f>
        <v xml:space="preserve"> </v>
      </c>
      <c r="C18" s="41" t="str">
        <f>IF(D15&gt;0,D15," ")</f>
        <v xml:space="preserve"> </v>
      </c>
      <c r="D18" s="359"/>
      <c r="E18" s="360"/>
      <c r="F18" s="39"/>
      <c r="G18" s="39"/>
      <c r="H18" s="39"/>
      <c r="I18" s="39"/>
      <c r="J18" s="354"/>
      <c r="K18" s="350"/>
      <c r="L18" s="351"/>
    </row>
    <row r="19" spans="1:13" s="40" customFormat="1" ht="24" customHeight="1" x14ac:dyDescent="0.2">
      <c r="A19" s="352" t="str">
        <f>Pools!A49</f>
        <v>ABQ Premier 16N Koa</v>
      </c>
      <c r="B19" s="41" t="str">
        <f>IF(G13&gt;0,G13," ")</f>
        <v xml:space="preserve"> </v>
      </c>
      <c r="C19" s="41" t="str">
        <f>IF(F13&gt;0,F13," ")</f>
        <v xml:space="preserve"> </v>
      </c>
      <c r="D19" s="41" t="str">
        <f>IF(G16&gt;0,G16," ")</f>
        <v xml:space="preserve"> </v>
      </c>
      <c r="E19" s="41" t="str">
        <f>IF(F16&gt;0,F16," ")</f>
        <v xml:space="preserve"> </v>
      </c>
      <c r="F19" s="42"/>
      <c r="G19" s="42"/>
      <c r="H19" s="39"/>
      <c r="I19" s="39"/>
      <c r="J19" s="352">
        <v>3</v>
      </c>
      <c r="K19" s="346"/>
      <c r="L19" s="347"/>
    </row>
    <row r="20" spans="1:13" s="40" customFormat="1" ht="24" customHeight="1" x14ac:dyDescent="0.2">
      <c r="A20" s="353"/>
      <c r="B20" s="41" t="str">
        <f>IF(G14&gt;0,G14," ")</f>
        <v xml:space="preserve"> </v>
      </c>
      <c r="C20" s="41" t="str">
        <f>IF(F14&gt;0,F14," ")</f>
        <v xml:space="preserve"> </v>
      </c>
      <c r="D20" s="41" t="str">
        <f>IF(G17&gt;0,G17," ")</f>
        <v xml:space="preserve"> </v>
      </c>
      <c r="E20" s="41" t="str">
        <f>IF(F17&gt;0,F17," ")</f>
        <v xml:space="preserve"> </v>
      </c>
      <c r="F20" s="42"/>
      <c r="G20" s="42"/>
      <c r="H20" s="39"/>
      <c r="I20" s="39"/>
      <c r="J20" s="353"/>
      <c r="K20" s="348"/>
      <c r="L20" s="349"/>
    </row>
    <row r="21" spans="1:13" s="40" customFormat="1" ht="24" customHeight="1" x14ac:dyDescent="0.2">
      <c r="A21" s="354"/>
      <c r="B21" s="41" t="str">
        <f>IF(G15&gt;0,G15," ")</f>
        <v xml:space="preserve"> </v>
      </c>
      <c r="C21" s="41" t="str">
        <f>IF(F15&gt;0,F15," ")</f>
        <v xml:space="preserve"> </v>
      </c>
      <c r="D21" s="41" t="str">
        <f>IF(G18&gt;0,G18," ")</f>
        <v xml:space="preserve"> </v>
      </c>
      <c r="E21" s="41" t="str">
        <f>IF(F18&gt;0,F18," ")</f>
        <v xml:space="preserve"> </v>
      </c>
      <c r="F21" s="42"/>
      <c r="G21" s="42"/>
      <c r="H21" s="39"/>
      <c r="I21" s="39"/>
      <c r="J21" s="354"/>
      <c r="K21" s="350"/>
      <c r="L21" s="351"/>
    </row>
    <row r="22" spans="1:13" s="40" customFormat="1" ht="24" customHeight="1" x14ac:dyDescent="0.2">
      <c r="A22" s="352" t="str">
        <f>Pools!A50</f>
        <v>EP Sunfire White 15</v>
      </c>
      <c r="B22" s="41" t="str">
        <f>IF(I13&gt;0,I13," ")</f>
        <v xml:space="preserve"> </v>
      </c>
      <c r="C22" s="41" t="str">
        <f>IF(H13&gt;0,H13," ")</f>
        <v xml:space="preserve"> </v>
      </c>
      <c r="D22" s="41" t="str">
        <f>IF(I16&gt;0,I16," ")</f>
        <v xml:space="preserve"> </v>
      </c>
      <c r="E22" s="41" t="str">
        <f>IF(H16&gt;0,H16," ")</f>
        <v xml:space="preserve"> </v>
      </c>
      <c r="F22" s="41" t="str">
        <f>IF(I19&gt;0,I19," ")</f>
        <v xml:space="preserve"> </v>
      </c>
      <c r="G22" s="41" t="str">
        <f>IF(H19&gt;0,H19," ")</f>
        <v xml:space="preserve"> </v>
      </c>
      <c r="H22" s="355"/>
      <c r="I22" s="356"/>
      <c r="J22" s="352">
        <v>4</v>
      </c>
      <c r="K22" s="346"/>
      <c r="L22" s="347"/>
    </row>
    <row r="23" spans="1:13" s="40" customFormat="1" ht="24" customHeight="1" x14ac:dyDescent="0.2">
      <c r="A23" s="353"/>
      <c r="B23" s="41" t="str">
        <f>IF(I14&gt;0,I14," ")</f>
        <v xml:space="preserve"> </v>
      </c>
      <c r="C23" s="41" t="str">
        <f>IF(H14&gt;0,H14," ")</f>
        <v xml:space="preserve"> </v>
      </c>
      <c r="D23" s="41" t="str">
        <f>IF(I17&gt;0,I17," ")</f>
        <v xml:space="preserve"> </v>
      </c>
      <c r="E23" s="41" t="str">
        <f>IF(H17&gt;0,H17," ")</f>
        <v xml:space="preserve"> </v>
      </c>
      <c r="F23" s="41" t="str">
        <f>IF(I20&gt;0,I20," ")</f>
        <v xml:space="preserve"> </v>
      </c>
      <c r="G23" s="41" t="str">
        <f>IF(H20&gt;0,H20," ")</f>
        <v xml:space="preserve"> </v>
      </c>
      <c r="H23" s="357"/>
      <c r="I23" s="358"/>
      <c r="J23" s="353"/>
      <c r="K23" s="348"/>
      <c r="L23" s="349"/>
    </row>
    <row r="24" spans="1:13" s="40" customFormat="1" ht="24" customHeight="1" x14ac:dyDescent="0.2">
      <c r="A24" s="354"/>
      <c r="B24" s="41" t="str">
        <f>IF(I15&gt;0,I15," ")</f>
        <v xml:space="preserve"> </v>
      </c>
      <c r="C24" s="41" t="str">
        <f>IF(H15&gt;0,H15," ")</f>
        <v xml:space="preserve"> </v>
      </c>
      <c r="D24" s="41" t="str">
        <f>IF(I18&gt;0,I18," ")</f>
        <v xml:space="preserve"> </v>
      </c>
      <c r="E24" s="41" t="str">
        <f>IF(H18&gt;0,H18," ")</f>
        <v xml:space="preserve"> </v>
      </c>
      <c r="F24" s="41" t="str">
        <f>IF(I21&gt;0,I21," ")</f>
        <v xml:space="preserve"> </v>
      </c>
      <c r="G24" s="41" t="str">
        <f>IF(H21&gt;0,H21," ")</f>
        <v xml:space="preserve"> </v>
      </c>
      <c r="H24" s="359"/>
      <c r="I24" s="360"/>
      <c r="J24" s="354"/>
      <c r="K24" s="350"/>
      <c r="L24" s="351"/>
    </row>
    <row r="25" spans="1:13" s="40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62" t="s">
        <v>9</v>
      </c>
      <c r="C26" s="362"/>
      <c r="D26" s="362"/>
      <c r="E26" s="35"/>
      <c r="F26" s="362" t="s">
        <v>10</v>
      </c>
      <c r="G26" s="362"/>
      <c r="H26" s="362"/>
      <c r="I26" s="362" t="s">
        <v>11</v>
      </c>
      <c r="J26" s="362"/>
    </row>
    <row r="27" spans="1:13" x14ac:dyDescent="0.15">
      <c r="A27" s="1"/>
      <c r="B27" s="339" t="s">
        <v>12</v>
      </c>
      <c r="C27" s="361"/>
      <c r="D27" s="361" t="s">
        <v>13</v>
      </c>
      <c r="E27" s="361"/>
      <c r="F27" s="361" t="s">
        <v>12</v>
      </c>
      <c r="G27" s="361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Rockhill Blast 17</v>
      </c>
      <c r="B28" s="343"/>
      <c r="C28" s="344"/>
      <c r="D28" s="343"/>
      <c r="E28" s="344"/>
      <c r="F28" s="343"/>
      <c r="G28" s="344"/>
      <c r="H28" s="43"/>
      <c r="I28" s="44">
        <f>D13+D14+D15+F13+F14+F15+H13+H14+H15</f>
        <v>0</v>
      </c>
      <c r="J28" s="44">
        <f>E13+E14+E15+G13+G14+G15+I13+I14+I15</f>
        <v>0</v>
      </c>
      <c r="K28" s="44">
        <f>I28-J28</f>
        <v>0</v>
      </c>
    </row>
    <row r="29" spans="1:13" ht="24" customHeight="1" x14ac:dyDescent="0.15">
      <c r="A29" s="2" t="str">
        <f>A16</f>
        <v>Tx Performance 162</v>
      </c>
      <c r="B29" s="343"/>
      <c r="C29" s="344"/>
      <c r="D29" s="343"/>
      <c r="E29" s="344"/>
      <c r="F29" s="343"/>
      <c r="G29" s="344"/>
      <c r="H29" s="43"/>
      <c r="I29" s="44" t="e">
        <f>B16+B17+B18+F16+F17+F18+H16+H17+H18</f>
        <v>#VALUE!</v>
      </c>
      <c r="J29" s="44" t="e">
        <f>C16+C17+C18+G16+G17+G18+I16+I17+I18</f>
        <v>#VALUE!</v>
      </c>
      <c r="K29" s="44" t="e">
        <f>I29-J29</f>
        <v>#VALUE!</v>
      </c>
    </row>
    <row r="30" spans="1:13" ht="24" customHeight="1" x14ac:dyDescent="0.15">
      <c r="A30" s="2" t="str">
        <f>A19</f>
        <v>ABQ Premier 16N Koa</v>
      </c>
      <c r="B30" s="343"/>
      <c r="C30" s="344"/>
      <c r="D30" s="343"/>
      <c r="E30" s="344"/>
      <c r="F30" s="343"/>
      <c r="G30" s="344"/>
      <c r="H30" s="43"/>
      <c r="I30" s="44" t="e">
        <f>B19+B20+B21+D19+D20+D21+H19+H20+H21</f>
        <v>#VALUE!</v>
      </c>
      <c r="J30" s="44" t="e">
        <f>C19+C20+C21+E19+E20+E21+I19+I20+I21</f>
        <v>#VALUE!</v>
      </c>
      <c r="K30" s="44" t="e">
        <f>I30-J30</f>
        <v>#VALUE!</v>
      </c>
    </row>
    <row r="31" spans="1:13" ht="24" customHeight="1" x14ac:dyDescent="0.15">
      <c r="A31" s="2" t="str">
        <f>A22</f>
        <v>EP Sunfire White 15</v>
      </c>
      <c r="B31" s="343"/>
      <c r="C31" s="344"/>
      <c r="D31" s="343"/>
      <c r="E31" s="344"/>
      <c r="F31" s="343"/>
      <c r="G31" s="344"/>
      <c r="H31" s="43"/>
      <c r="I31" s="44" t="e">
        <f>B22+B23+B24+D22+D23+D24+F22+F23+F24</f>
        <v>#VALUE!</v>
      </c>
      <c r="J31" s="44" t="e">
        <f>C22+C23+C24+E22+E23+E24+G22+G23+G24</f>
        <v>#VALUE!</v>
      </c>
      <c r="K31" s="44" t="e">
        <f>I31-J31</f>
        <v>#VALUE!</v>
      </c>
    </row>
    <row r="32" spans="1:13" x14ac:dyDescent="0.15">
      <c r="A32" s="8"/>
      <c r="B32" s="345">
        <f>SUM(B28:C31)</f>
        <v>0</v>
      </c>
      <c r="C32" s="345"/>
      <c r="D32" s="345">
        <f>SUM(D28:E31)</f>
        <v>0</v>
      </c>
      <c r="E32" s="345"/>
      <c r="F32" s="345">
        <f>SUM(F28:G31)</f>
        <v>0</v>
      </c>
      <c r="G32" s="345"/>
      <c r="H32" s="45">
        <f>SUM(H28:H31)</f>
        <v>0</v>
      </c>
      <c r="I32" s="45" t="e">
        <f>SUM(I28:I31)</f>
        <v>#VALUE!</v>
      </c>
      <c r="J32" s="45" t="e">
        <f>SUM(J28:J31)</f>
        <v>#VALUE!</v>
      </c>
      <c r="K32" s="45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39" t="s">
        <v>17</v>
      </c>
      <c r="C34" s="340"/>
      <c r="D34" s="339" t="s">
        <v>17</v>
      </c>
      <c r="E34" s="340"/>
      <c r="F34" s="341" t="s">
        <v>18</v>
      </c>
      <c r="G34" s="341"/>
      <c r="I34" s="342" t="s">
        <v>104</v>
      </c>
      <c r="J34" s="342"/>
      <c r="K34" s="342"/>
      <c r="L34" s="342"/>
    </row>
    <row r="35" spans="1:12" ht="18" customHeight="1" x14ac:dyDescent="0.15">
      <c r="A35" s="3" t="s">
        <v>19</v>
      </c>
      <c r="B35" s="339" t="str">
        <f>A28</f>
        <v>Rockhill Blast 17</v>
      </c>
      <c r="C35" s="340"/>
      <c r="D35" s="339" t="str">
        <f>A30</f>
        <v>ABQ Premier 16N Koa</v>
      </c>
      <c r="E35" s="340"/>
      <c r="F35" s="341" t="str">
        <f>A16</f>
        <v>Tx Performance 162</v>
      </c>
      <c r="G35" s="341"/>
      <c r="I35" s="342" t="s">
        <v>145</v>
      </c>
      <c r="J35" s="342"/>
      <c r="K35" s="342"/>
      <c r="L35" s="342"/>
    </row>
    <row r="36" spans="1:12" ht="18" customHeight="1" x14ac:dyDescent="0.15">
      <c r="A36" s="3" t="s">
        <v>20</v>
      </c>
      <c r="B36" s="339" t="str">
        <f>A16</f>
        <v>Tx Performance 162</v>
      </c>
      <c r="C36" s="340"/>
      <c r="D36" s="339" t="str">
        <f>A22</f>
        <v>EP Sunfire White 15</v>
      </c>
      <c r="E36" s="340"/>
      <c r="F36" s="341" t="str">
        <f>A13</f>
        <v>Rockhill Blast 17</v>
      </c>
      <c r="G36" s="341"/>
      <c r="I36" s="18"/>
      <c r="J36" s="18"/>
      <c r="K36" s="18"/>
      <c r="L36" s="18"/>
    </row>
    <row r="37" spans="1:12" ht="18" customHeight="1" x14ac:dyDescent="0.15">
      <c r="A37" s="3" t="s">
        <v>21</v>
      </c>
      <c r="B37" s="339" t="str">
        <f>A28</f>
        <v>Rockhill Blast 17</v>
      </c>
      <c r="C37" s="340"/>
      <c r="D37" s="339" t="str">
        <f>A31</f>
        <v>EP Sunfire White 15</v>
      </c>
      <c r="E37" s="340"/>
      <c r="F37" s="341" t="str">
        <f>A30</f>
        <v>ABQ Premier 16N Koa</v>
      </c>
      <c r="G37" s="341"/>
      <c r="I37" s="342" t="s">
        <v>105</v>
      </c>
      <c r="J37" s="342"/>
      <c r="K37" s="342"/>
      <c r="L37" s="342"/>
    </row>
    <row r="38" spans="1:12" ht="18" customHeight="1" x14ac:dyDescent="0.15">
      <c r="A38" s="3" t="s">
        <v>24</v>
      </c>
      <c r="B38" s="339" t="str">
        <f>A29</f>
        <v>Tx Performance 162</v>
      </c>
      <c r="C38" s="340"/>
      <c r="D38" s="339" t="str">
        <f>A30</f>
        <v>ABQ Premier 16N Koa</v>
      </c>
      <c r="E38" s="340"/>
      <c r="F38" s="341" t="str">
        <f>A28</f>
        <v>Rockhill Blast 17</v>
      </c>
      <c r="G38" s="341"/>
      <c r="I38" s="342" t="s">
        <v>146</v>
      </c>
      <c r="J38" s="342"/>
      <c r="K38" s="342"/>
      <c r="L38" s="342"/>
    </row>
    <row r="39" spans="1:12" ht="18" customHeight="1" x14ac:dyDescent="0.15">
      <c r="A39" s="3" t="s">
        <v>25</v>
      </c>
      <c r="B39" s="339" t="str">
        <f>A30</f>
        <v>ABQ Premier 16N Koa</v>
      </c>
      <c r="C39" s="340"/>
      <c r="D39" s="339" t="str">
        <f>A31</f>
        <v>EP Sunfire White 15</v>
      </c>
      <c r="E39" s="340"/>
      <c r="F39" s="341" t="str">
        <f>A16</f>
        <v>Tx Performance 162</v>
      </c>
      <c r="G39" s="341"/>
    </row>
    <row r="40" spans="1:12" ht="18" customHeight="1" x14ac:dyDescent="0.15">
      <c r="A40" s="3" t="s">
        <v>26</v>
      </c>
      <c r="B40" s="339" t="str">
        <f>A13</f>
        <v>Rockhill Blast 17</v>
      </c>
      <c r="C40" s="340"/>
      <c r="D40" s="339" t="str">
        <f>A29</f>
        <v>Tx Performance 162</v>
      </c>
      <c r="E40" s="340"/>
      <c r="F40" s="341" t="str">
        <f>A22</f>
        <v>EP Sunfire White 15</v>
      </c>
      <c r="G40" s="341"/>
    </row>
    <row r="41" spans="1:12" ht="18" customHeight="1" x14ac:dyDescent="0.15">
      <c r="H41" s="8"/>
      <c r="I41" s="8"/>
    </row>
    <row r="42" spans="1:12" ht="18" customHeight="1" x14ac:dyDescent="0.15">
      <c r="A42" s="337"/>
      <c r="B42" s="337"/>
      <c r="C42" s="337"/>
      <c r="D42" s="337"/>
      <c r="E42" s="337"/>
      <c r="F42" s="337"/>
      <c r="G42" s="337"/>
      <c r="H42" s="337"/>
      <c r="I42" s="12"/>
    </row>
    <row r="43" spans="1:12" ht="18" customHeight="1" x14ac:dyDescent="0.2">
      <c r="A43" s="338" t="s">
        <v>187</v>
      </c>
      <c r="B43" s="338"/>
      <c r="C43" s="338"/>
      <c r="D43" s="338"/>
      <c r="E43" s="338"/>
      <c r="F43" s="338"/>
      <c r="G43" s="338"/>
      <c r="H43" s="338"/>
      <c r="I43" s="27"/>
    </row>
    <row r="44" spans="1:12" ht="18" customHeight="1" x14ac:dyDescent="0.15"/>
    <row r="45" spans="1:12" ht="18" customHeight="1" x14ac:dyDescent="0.15"/>
  </sheetData>
  <mergeCells count="71">
    <mergeCell ref="A1:M1"/>
    <mergeCell ref="A2:M2"/>
    <mergeCell ref="A7:H7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A43:H43"/>
    <mergeCell ref="B39:C39"/>
    <mergeCell ref="D39:E39"/>
    <mergeCell ref="F39:G39"/>
    <mergeCell ref="B40:C40"/>
    <mergeCell ref="D40:E40"/>
    <mergeCell ref="F40:G40"/>
  </mergeCells>
  <printOptions horizontalCentered="1" verticalCentered="1"/>
  <pageMargins left="0.2" right="0.23" top="0.17" bottom="0.2" header="0.17" footer="0.2"/>
  <pageSetup scale="64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F0"/>
    <pageSetUpPr fitToPage="1"/>
  </sheetPr>
  <dimension ref="A1:M45"/>
  <sheetViews>
    <sheetView workbookViewId="0">
      <selection sqref="A1:M1"/>
    </sheetView>
  </sheetViews>
  <sheetFormatPr baseColWidth="10" defaultColWidth="8.83203125" defaultRowHeight="13" x14ac:dyDescent="0.15"/>
  <cols>
    <col min="1" max="1" width="38.83203125" bestFit="1" customWidth="1"/>
    <col min="2" max="9" width="15.6640625" customWidth="1"/>
    <col min="10" max="10" width="22.6640625" customWidth="1"/>
  </cols>
  <sheetData>
    <row r="1" spans="1:13" ht="18" x14ac:dyDescent="0.2">
      <c r="A1" s="332" t="str">
        <f>Pools!A1</f>
        <v>El Paso Bid Qualifier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</row>
    <row r="2" spans="1:13" ht="18" x14ac:dyDescent="0.2">
      <c r="A2" s="333" t="str">
        <f>Pools!A2</f>
        <v>2/8/20 - 2/9/20</v>
      </c>
      <c r="B2" s="333"/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</row>
    <row r="3" spans="1:13" ht="14" x14ac:dyDescent="0.15">
      <c r="A3" s="29"/>
      <c r="B3" s="46" t="str">
        <f>Pools!B44</f>
        <v>PM Pool - 2:30pm Start</v>
      </c>
      <c r="C3" s="36"/>
      <c r="D3" s="29"/>
      <c r="E3" s="29"/>
      <c r="F3" s="29"/>
      <c r="G3" s="29"/>
    </row>
    <row r="4" spans="1:13" s="25" customFormat="1" ht="14" x14ac:dyDescent="0.15">
      <c r="A4" s="37" t="s">
        <v>4</v>
      </c>
      <c r="B4" s="25" t="str">
        <f>Pools!B45</f>
        <v>EP Convention Center Ct. 4</v>
      </c>
    </row>
    <row r="5" spans="1:13" s="25" customFormat="1" ht="14" x14ac:dyDescent="0.15">
      <c r="A5" s="37" t="s">
        <v>5</v>
      </c>
      <c r="B5" s="25" t="str">
        <f>Pools!A35</f>
        <v>Division II</v>
      </c>
    </row>
    <row r="7" spans="1:13" s="7" customFormat="1" ht="14" x14ac:dyDescent="0.15">
      <c r="A7" s="363" t="s">
        <v>103</v>
      </c>
      <c r="B7" s="363"/>
      <c r="C7" s="363"/>
      <c r="D7" s="363"/>
      <c r="E7" s="363"/>
      <c r="F7" s="363"/>
      <c r="G7" s="363"/>
      <c r="H7" s="363"/>
      <c r="I7" s="38"/>
      <c r="J7" s="38"/>
      <c r="K7" s="38"/>
      <c r="L7" s="38"/>
      <c r="M7" s="38"/>
    </row>
    <row r="9" spans="1:13" x14ac:dyDescent="0.15">
      <c r="A9" s="11" t="s">
        <v>22</v>
      </c>
      <c r="B9" s="26" t="s">
        <v>106</v>
      </c>
      <c r="D9" s="11"/>
      <c r="E9" s="11"/>
      <c r="F9" s="11"/>
      <c r="G9" s="11"/>
    </row>
    <row r="10" spans="1:13" x14ac:dyDescent="0.15">
      <c r="A10" s="11" t="s">
        <v>23</v>
      </c>
      <c r="B10" s="13">
        <v>4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39" t="str">
        <f>A13</f>
        <v>NM Premier 16N Asics</v>
      </c>
      <c r="C12" s="361"/>
      <c r="D12" s="339" t="str">
        <f>A16</f>
        <v>ARVC 14N1 Adidas</v>
      </c>
      <c r="E12" s="340"/>
      <c r="F12" s="339" t="str">
        <f>A19</f>
        <v>Warriors 17</v>
      </c>
      <c r="G12" s="340"/>
      <c r="H12" s="364" t="str">
        <f>A22</f>
        <v>EP True Grit 15</v>
      </c>
      <c r="I12" s="340"/>
      <c r="J12" s="3" t="s">
        <v>7</v>
      </c>
      <c r="K12" s="339" t="s">
        <v>8</v>
      </c>
      <c r="L12" s="340"/>
    </row>
    <row r="13" spans="1:13" s="40" customFormat="1" ht="24" customHeight="1" x14ac:dyDescent="0.2">
      <c r="A13" s="352" t="str">
        <f>Pools!B47</f>
        <v>NM Premier 16N Asics</v>
      </c>
      <c r="B13" s="355"/>
      <c r="C13" s="356"/>
      <c r="D13" s="39"/>
      <c r="E13" s="39"/>
      <c r="F13" s="39"/>
      <c r="G13" s="39"/>
      <c r="H13" s="39"/>
      <c r="I13" s="39"/>
      <c r="J13" s="352">
        <v>1</v>
      </c>
      <c r="K13" s="346"/>
      <c r="L13" s="347"/>
    </row>
    <row r="14" spans="1:13" s="40" customFormat="1" ht="24" customHeight="1" x14ac:dyDescent="0.2">
      <c r="A14" s="353"/>
      <c r="B14" s="357"/>
      <c r="C14" s="358"/>
      <c r="D14" s="39"/>
      <c r="E14" s="39"/>
      <c r="F14" s="39"/>
      <c r="G14" s="39"/>
      <c r="H14" s="39"/>
      <c r="I14" s="39"/>
      <c r="J14" s="353"/>
      <c r="K14" s="348"/>
      <c r="L14" s="349"/>
    </row>
    <row r="15" spans="1:13" s="40" customFormat="1" ht="24" customHeight="1" x14ac:dyDescent="0.2">
      <c r="A15" s="354"/>
      <c r="B15" s="359"/>
      <c r="C15" s="360"/>
      <c r="D15" s="39"/>
      <c r="E15" s="39"/>
      <c r="F15" s="39"/>
      <c r="G15" s="39"/>
      <c r="H15" s="39"/>
      <c r="I15" s="39"/>
      <c r="J15" s="354"/>
      <c r="K15" s="350"/>
      <c r="L15" s="351"/>
    </row>
    <row r="16" spans="1:13" s="40" customFormat="1" ht="24" customHeight="1" x14ac:dyDescent="0.2">
      <c r="A16" s="352" t="str">
        <f>Pools!B48</f>
        <v>ARVC 14N1 Adidas</v>
      </c>
      <c r="B16" s="41" t="str">
        <f>IF(E13&gt;0,E13," ")</f>
        <v xml:space="preserve"> </v>
      </c>
      <c r="C16" s="41" t="str">
        <f>IF(D13&gt;0,D13," ")</f>
        <v xml:space="preserve"> </v>
      </c>
      <c r="D16" s="355"/>
      <c r="E16" s="356"/>
      <c r="F16" s="39"/>
      <c r="G16" s="39"/>
      <c r="H16" s="39"/>
      <c r="I16" s="39"/>
      <c r="J16" s="352">
        <v>2</v>
      </c>
      <c r="K16" s="346"/>
      <c r="L16" s="347"/>
    </row>
    <row r="17" spans="1:13" s="40" customFormat="1" ht="24" customHeight="1" x14ac:dyDescent="0.2">
      <c r="A17" s="353"/>
      <c r="B17" s="41" t="str">
        <f>IF(E14&gt;0,E14," ")</f>
        <v xml:space="preserve"> </v>
      </c>
      <c r="C17" s="41" t="str">
        <f>IF(D14&gt;0,D14," ")</f>
        <v xml:space="preserve"> </v>
      </c>
      <c r="D17" s="357"/>
      <c r="E17" s="358"/>
      <c r="F17" s="39"/>
      <c r="G17" s="39"/>
      <c r="H17" s="39"/>
      <c r="I17" s="39"/>
      <c r="J17" s="353"/>
      <c r="K17" s="348"/>
      <c r="L17" s="349"/>
    </row>
    <row r="18" spans="1:13" s="40" customFormat="1" ht="24" customHeight="1" x14ac:dyDescent="0.2">
      <c r="A18" s="354"/>
      <c r="B18" s="41" t="str">
        <f>IF(E15&gt;0,E15," ")</f>
        <v xml:space="preserve"> </v>
      </c>
      <c r="C18" s="41" t="str">
        <f>IF(D15&gt;0,D15," ")</f>
        <v xml:space="preserve"> </v>
      </c>
      <c r="D18" s="359"/>
      <c r="E18" s="360"/>
      <c r="F18" s="39"/>
      <c r="G18" s="39"/>
      <c r="H18" s="39"/>
      <c r="I18" s="39"/>
      <c r="J18" s="354"/>
      <c r="K18" s="350"/>
      <c r="L18" s="351"/>
    </row>
    <row r="19" spans="1:13" s="40" customFormat="1" ht="24" customHeight="1" x14ac:dyDescent="0.2">
      <c r="A19" s="352" t="str">
        <f>Pools!B49</f>
        <v>Warriors 17</v>
      </c>
      <c r="B19" s="41" t="str">
        <f>IF(G13&gt;0,G13," ")</f>
        <v xml:space="preserve"> </v>
      </c>
      <c r="C19" s="41" t="str">
        <f>IF(F13&gt;0,F13," ")</f>
        <v xml:space="preserve"> </v>
      </c>
      <c r="D19" s="41" t="str">
        <f>IF(G16&gt;0,G16," ")</f>
        <v xml:space="preserve"> </v>
      </c>
      <c r="E19" s="41" t="str">
        <f>IF(F16&gt;0,F16," ")</f>
        <v xml:space="preserve"> </v>
      </c>
      <c r="F19" s="42"/>
      <c r="G19" s="42"/>
      <c r="H19" s="39"/>
      <c r="I19" s="39"/>
      <c r="J19" s="352">
        <v>3</v>
      </c>
      <c r="K19" s="346"/>
      <c r="L19" s="347"/>
    </row>
    <row r="20" spans="1:13" s="40" customFormat="1" ht="24" customHeight="1" x14ac:dyDescent="0.2">
      <c r="A20" s="353"/>
      <c r="B20" s="41" t="str">
        <f>IF(G14&gt;0,G14," ")</f>
        <v xml:space="preserve"> </v>
      </c>
      <c r="C20" s="41" t="str">
        <f>IF(F14&gt;0,F14," ")</f>
        <v xml:space="preserve"> </v>
      </c>
      <c r="D20" s="41" t="str">
        <f>IF(G17&gt;0,G17," ")</f>
        <v xml:space="preserve"> </v>
      </c>
      <c r="E20" s="41" t="str">
        <f>IF(F17&gt;0,F17," ")</f>
        <v xml:space="preserve"> </v>
      </c>
      <c r="F20" s="42"/>
      <c r="G20" s="42"/>
      <c r="H20" s="39"/>
      <c r="I20" s="39"/>
      <c r="J20" s="353"/>
      <c r="K20" s="348"/>
      <c r="L20" s="349"/>
    </row>
    <row r="21" spans="1:13" s="40" customFormat="1" ht="24" customHeight="1" x14ac:dyDescent="0.2">
      <c r="A21" s="354"/>
      <c r="B21" s="41" t="str">
        <f>IF(G15&gt;0,G15," ")</f>
        <v xml:space="preserve"> </v>
      </c>
      <c r="C21" s="41" t="str">
        <f>IF(F15&gt;0,F15," ")</f>
        <v xml:space="preserve"> </v>
      </c>
      <c r="D21" s="41" t="str">
        <f>IF(G18&gt;0,G18," ")</f>
        <v xml:space="preserve"> </v>
      </c>
      <c r="E21" s="41" t="str">
        <f>IF(F18&gt;0,F18," ")</f>
        <v xml:space="preserve"> </v>
      </c>
      <c r="F21" s="42"/>
      <c r="G21" s="42"/>
      <c r="H21" s="39"/>
      <c r="I21" s="39"/>
      <c r="J21" s="354"/>
      <c r="K21" s="350"/>
      <c r="L21" s="351"/>
    </row>
    <row r="22" spans="1:13" s="40" customFormat="1" ht="24" customHeight="1" x14ac:dyDescent="0.2">
      <c r="A22" s="352" t="str">
        <f>Pools!B50</f>
        <v>EP True Grit 15</v>
      </c>
      <c r="B22" s="41" t="str">
        <f>IF(I13&gt;0,I13," ")</f>
        <v xml:space="preserve"> </v>
      </c>
      <c r="C22" s="41" t="str">
        <f>IF(H13&gt;0,H13," ")</f>
        <v xml:space="preserve"> </v>
      </c>
      <c r="D22" s="41" t="str">
        <f>IF(I16&gt;0,I16," ")</f>
        <v xml:space="preserve"> </v>
      </c>
      <c r="E22" s="41" t="str">
        <f>IF(H16&gt;0,H16," ")</f>
        <v xml:space="preserve"> </v>
      </c>
      <c r="F22" s="41" t="str">
        <f>IF(I19&gt;0,I19," ")</f>
        <v xml:space="preserve"> </v>
      </c>
      <c r="G22" s="41" t="str">
        <f>IF(H19&gt;0,H19," ")</f>
        <v xml:space="preserve"> </v>
      </c>
      <c r="H22" s="355"/>
      <c r="I22" s="356"/>
      <c r="J22" s="352">
        <v>4</v>
      </c>
      <c r="K22" s="346"/>
      <c r="L22" s="347"/>
    </row>
    <row r="23" spans="1:13" s="40" customFormat="1" ht="24" customHeight="1" x14ac:dyDescent="0.2">
      <c r="A23" s="353"/>
      <c r="B23" s="41" t="str">
        <f>IF(I14&gt;0,I14," ")</f>
        <v xml:space="preserve"> </v>
      </c>
      <c r="C23" s="41" t="str">
        <f>IF(H14&gt;0,H14," ")</f>
        <v xml:space="preserve"> </v>
      </c>
      <c r="D23" s="41" t="str">
        <f>IF(I17&gt;0,I17," ")</f>
        <v xml:space="preserve"> </v>
      </c>
      <c r="E23" s="41" t="str">
        <f>IF(H17&gt;0,H17," ")</f>
        <v xml:space="preserve"> </v>
      </c>
      <c r="F23" s="41" t="str">
        <f>IF(I20&gt;0,I20," ")</f>
        <v xml:space="preserve"> </v>
      </c>
      <c r="G23" s="41" t="str">
        <f>IF(H20&gt;0,H20," ")</f>
        <v xml:space="preserve"> </v>
      </c>
      <c r="H23" s="357"/>
      <c r="I23" s="358"/>
      <c r="J23" s="353"/>
      <c r="K23" s="348"/>
      <c r="L23" s="349"/>
    </row>
    <row r="24" spans="1:13" s="40" customFormat="1" ht="24" customHeight="1" x14ac:dyDescent="0.2">
      <c r="A24" s="354"/>
      <c r="B24" s="41" t="str">
        <f>IF(I15&gt;0,I15," ")</f>
        <v xml:space="preserve"> </v>
      </c>
      <c r="C24" s="41" t="str">
        <f>IF(H15&gt;0,H15," ")</f>
        <v xml:space="preserve"> </v>
      </c>
      <c r="D24" s="41" t="str">
        <f>IF(I18&gt;0,I18," ")</f>
        <v xml:space="preserve"> </v>
      </c>
      <c r="E24" s="41" t="str">
        <f>IF(H18&gt;0,H18," ")</f>
        <v xml:space="preserve"> </v>
      </c>
      <c r="F24" s="41" t="str">
        <f>IF(I21&gt;0,I21," ")</f>
        <v xml:space="preserve"> </v>
      </c>
      <c r="G24" s="41" t="str">
        <f>IF(H21&gt;0,H21," ")</f>
        <v xml:space="preserve"> </v>
      </c>
      <c r="H24" s="359"/>
      <c r="I24" s="360"/>
      <c r="J24" s="354"/>
      <c r="K24" s="350"/>
      <c r="L24" s="351"/>
    </row>
    <row r="25" spans="1:13" s="40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62" t="s">
        <v>9</v>
      </c>
      <c r="C26" s="362"/>
      <c r="D26" s="362"/>
      <c r="E26" s="35"/>
      <c r="F26" s="362" t="s">
        <v>10</v>
      </c>
      <c r="G26" s="362"/>
      <c r="H26" s="362"/>
      <c r="I26" s="362" t="s">
        <v>11</v>
      </c>
      <c r="J26" s="362"/>
    </row>
    <row r="27" spans="1:13" x14ac:dyDescent="0.15">
      <c r="A27" s="1"/>
      <c r="B27" s="339" t="s">
        <v>12</v>
      </c>
      <c r="C27" s="361"/>
      <c r="D27" s="361" t="s">
        <v>13</v>
      </c>
      <c r="E27" s="361"/>
      <c r="F27" s="361" t="s">
        <v>12</v>
      </c>
      <c r="G27" s="361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NM Premier 16N Asics</v>
      </c>
      <c r="B28" s="343"/>
      <c r="C28" s="344"/>
      <c r="D28" s="343"/>
      <c r="E28" s="344"/>
      <c r="F28" s="343"/>
      <c r="G28" s="344"/>
      <c r="H28" s="43"/>
      <c r="I28" s="44">
        <f>D13+D14+D15+F13+F14+F15+H13+H14+H15</f>
        <v>0</v>
      </c>
      <c r="J28" s="44">
        <f>E13+E14+E15+G13+G14+G15+I13+I14+I15</f>
        <v>0</v>
      </c>
      <c r="K28" s="44">
        <f>I28-J28</f>
        <v>0</v>
      </c>
    </row>
    <row r="29" spans="1:13" ht="24" customHeight="1" x14ac:dyDescent="0.15">
      <c r="A29" s="2" t="str">
        <f>A16</f>
        <v>ARVC 14N1 Adidas</v>
      </c>
      <c r="B29" s="343"/>
      <c r="C29" s="344"/>
      <c r="D29" s="343"/>
      <c r="E29" s="344"/>
      <c r="F29" s="343"/>
      <c r="G29" s="344"/>
      <c r="H29" s="43"/>
      <c r="I29" s="44" t="e">
        <f>B16+B17+B18+F16+F17+F18+H16+H17+H18</f>
        <v>#VALUE!</v>
      </c>
      <c r="J29" s="44" t="e">
        <f>C16+C17+C18+G16+G17+G18+I16+I17+I18</f>
        <v>#VALUE!</v>
      </c>
      <c r="K29" s="44" t="e">
        <f>I29-J29</f>
        <v>#VALUE!</v>
      </c>
    </row>
    <row r="30" spans="1:13" ht="24" customHeight="1" x14ac:dyDescent="0.15">
      <c r="A30" s="2" t="str">
        <f>A19</f>
        <v>Warriors 17</v>
      </c>
      <c r="B30" s="343"/>
      <c r="C30" s="344"/>
      <c r="D30" s="343"/>
      <c r="E30" s="344"/>
      <c r="F30" s="343"/>
      <c r="G30" s="344"/>
      <c r="H30" s="43"/>
      <c r="I30" s="44" t="e">
        <f>B19+B20+B21+D19+D20+D21+H19+H20+H21</f>
        <v>#VALUE!</v>
      </c>
      <c r="J30" s="44" t="e">
        <f>C19+C20+C21+E19+E20+E21+I19+I20+I21</f>
        <v>#VALUE!</v>
      </c>
      <c r="K30" s="44" t="e">
        <f>I30-J30</f>
        <v>#VALUE!</v>
      </c>
    </row>
    <row r="31" spans="1:13" ht="24" customHeight="1" x14ac:dyDescent="0.15">
      <c r="A31" s="2" t="str">
        <f>A22</f>
        <v>EP True Grit 15</v>
      </c>
      <c r="B31" s="343"/>
      <c r="C31" s="344"/>
      <c r="D31" s="343"/>
      <c r="E31" s="344"/>
      <c r="F31" s="343"/>
      <c r="G31" s="344"/>
      <c r="H31" s="43"/>
      <c r="I31" s="44" t="e">
        <f>B22+B23+B24+D22+D23+D24+F22+F23+F24</f>
        <v>#VALUE!</v>
      </c>
      <c r="J31" s="44" t="e">
        <f>C22+C23+C24+E22+E23+E24+G22+G23+G24</f>
        <v>#VALUE!</v>
      </c>
      <c r="K31" s="44" t="e">
        <f>I31-J31</f>
        <v>#VALUE!</v>
      </c>
    </row>
    <row r="32" spans="1:13" x14ac:dyDescent="0.15">
      <c r="A32" s="8"/>
      <c r="B32" s="345">
        <f>SUM(B28:C31)</f>
        <v>0</v>
      </c>
      <c r="C32" s="345"/>
      <c r="D32" s="345">
        <f>SUM(D28:E31)</f>
        <v>0</v>
      </c>
      <c r="E32" s="345"/>
      <c r="F32" s="345">
        <f>SUM(F28:G31)</f>
        <v>0</v>
      </c>
      <c r="G32" s="345"/>
      <c r="H32" s="45">
        <f>SUM(H28:H31)</f>
        <v>0</v>
      </c>
      <c r="I32" s="45" t="e">
        <f>SUM(I28:I31)</f>
        <v>#VALUE!</v>
      </c>
      <c r="J32" s="45" t="e">
        <f>SUM(J28:J31)</f>
        <v>#VALUE!</v>
      </c>
      <c r="K32" s="45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39" t="s">
        <v>17</v>
      </c>
      <c r="C34" s="340"/>
      <c r="D34" s="339" t="s">
        <v>17</v>
      </c>
      <c r="E34" s="340"/>
      <c r="F34" s="341" t="s">
        <v>18</v>
      </c>
      <c r="G34" s="341"/>
      <c r="I34" s="342" t="s">
        <v>104</v>
      </c>
      <c r="J34" s="342"/>
      <c r="K34" s="342"/>
      <c r="L34" s="342"/>
    </row>
    <row r="35" spans="1:12" ht="18" customHeight="1" x14ac:dyDescent="0.15">
      <c r="A35" s="3" t="s">
        <v>19</v>
      </c>
      <c r="B35" s="339" t="str">
        <f>A28</f>
        <v>NM Premier 16N Asics</v>
      </c>
      <c r="C35" s="340"/>
      <c r="D35" s="339" t="str">
        <f>A30</f>
        <v>Warriors 17</v>
      </c>
      <c r="E35" s="340"/>
      <c r="F35" s="341" t="str">
        <f>A16</f>
        <v>ARVC 14N1 Adidas</v>
      </c>
      <c r="G35" s="341"/>
      <c r="I35" s="342" t="s">
        <v>145</v>
      </c>
      <c r="J35" s="342"/>
      <c r="K35" s="342"/>
      <c r="L35" s="342"/>
    </row>
    <row r="36" spans="1:12" ht="18" customHeight="1" x14ac:dyDescent="0.15">
      <c r="A36" s="3" t="s">
        <v>20</v>
      </c>
      <c r="B36" s="339" t="str">
        <f>A16</f>
        <v>ARVC 14N1 Adidas</v>
      </c>
      <c r="C36" s="340"/>
      <c r="D36" s="339" t="str">
        <f>A22</f>
        <v>EP True Grit 15</v>
      </c>
      <c r="E36" s="340"/>
      <c r="F36" s="341" t="str">
        <f>A13</f>
        <v>NM Premier 16N Asics</v>
      </c>
      <c r="G36" s="341"/>
      <c r="I36" s="18"/>
      <c r="J36" s="18"/>
      <c r="K36" s="18"/>
      <c r="L36" s="18"/>
    </row>
    <row r="37" spans="1:12" ht="18" customHeight="1" x14ac:dyDescent="0.15">
      <c r="A37" s="3" t="s">
        <v>21</v>
      </c>
      <c r="B37" s="339" t="str">
        <f>A28</f>
        <v>NM Premier 16N Asics</v>
      </c>
      <c r="C37" s="340"/>
      <c r="D37" s="339" t="str">
        <f>A31</f>
        <v>EP True Grit 15</v>
      </c>
      <c r="E37" s="340"/>
      <c r="F37" s="341" t="str">
        <f>A30</f>
        <v>Warriors 17</v>
      </c>
      <c r="G37" s="341"/>
      <c r="I37" s="342" t="s">
        <v>105</v>
      </c>
      <c r="J37" s="342"/>
      <c r="K37" s="342"/>
      <c r="L37" s="342"/>
    </row>
    <row r="38" spans="1:12" ht="18" customHeight="1" x14ac:dyDescent="0.15">
      <c r="A38" s="3" t="s">
        <v>24</v>
      </c>
      <c r="B38" s="339" t="str">
        <f>A29</f>
        <v>ARVC 14N1 Adidas</v>
      </c>
      <c r="C38" s="340"/>
      <c r="D38" s="339" t="str">
        <f>A30</f>
        <v>Warriors 17</v>
      </c>
      <c r="E38" s="340"/>
      <c r="F38" s="341" t="str">
        <f>A28</f>
        <v>NM Premier 16N Asics</v>
      </c>
      <c r="G38" s="341"/>
      <c r="I38" s="342" t="s">
        <v>146</v>
      </c>
      <c r="J38" s="342"/>
      <c r="K38" s="342"/>
      <c r="L38" s="342"/>
    </row>
    <row r="39" spans="1:12" ht="18" customHeight="1" x14ac:dyDescent="0.15">
      <c r="A39" s="3" t="s">
        <v>25</v>
      </c>
      <c r="B39" s="339" t="str">
        <f>A30</f>
        <v>Warriors 17</v>
      </c>
      <c r="C39" s="340"/>
      <c r="D39" s="339" t="str">
        <f>A31</f>
        <v>EP True Grit 15</v>
      </c>
      <c r="E39" s="340"/>
      <c r="F39" s="341" t="str">
        <f>A16</f>
        <v>ARVC 14N1 Adidas</v>
      </c>
      <c r="G39" s="341"/>
    </row>
    <row r="40" spans="1:12" ht="18" customHeight="1" x14ac:dyDescent="0.15">
      <c r="A40" s="3" t="s">
        <v>26</v>
      </c>
      <c r="B40" s="339" t="str">
        <f>A13</f>
        <v>NM Premier 16N Asics</v>
      </c>
      <c r="C40" s="340"/>
      <c r="D40" s="339" t="str">
        <f>A29</f>
        <v>ARVC 14N1 Adidas</v>
      </c>
      <c r="E40" s="340"/>
      <c r="F40" s="341" t="str">
        <f>A22</f>
        <v>EP True Grit 15</v>
      </c>
      <c r="G40" s="341"/>
    </row>
    <row r="41" spans="1:12" ht="18" customHeight="1" x14ac:dyDescent="0.15">
      <c r="H41" s="8"/>
      <c r="I41" s="8"/>
    </row>
    <row r="42" spans="1:12" ht="18" customHeight="1" x14ac:dyDescent="0.15">
      <c r="A42" s="337"/>
      <c r="B42" s="337"/>
      <c r="C42" s="337"/>
      <c r="D42" s="337"/>
      <c r="E42" s="337"/>
      <c r="F42" s="337"/>
      <c r="G42" s="337"/>
      <c r="H42" s="337"/>
      <c r="I42" s="12"/>
    </row>
    <row r="43" spans="1:12" ht="18" customHeight="1" x14ac:dyDescent="0.2">
      <c r="A43" s="338" t="s">
        <v>187</v>
      </c>
      <c r="B43" s="338"/>
      <c r="C43" s="338"/>
      <c r="D43" s="338"/>
      <c r="E43" s="338"/>
      <c r="F43" s="338"/>
      <c r="G43" s="338"/>
      <c r="H43" s="338"/>
      <c r="I43" s="27"/>
    </row>
    <row r="44" spans="1:12" ht="18" customHeight="1" x14ac:dyDescent="0.15"/>
    <row r="45" spans="1:12" ht="18" customHeight="1" x14ac:dyDescent="0.15"/>
  </sheetData>
  <mergeCells count="71">
    <mergeCell ref="A42:H42"/>
    <mergeCell ref="A43:H43"/>
    <mergeCell ref="B39:C39"/>
    <mergeCell ref="D39:E39"/>
    <mergeCell ref="F39:G39"/>
    <mergeCell ref="B40:C40"/>
    <mergeCell ref="D40:E40"/>
    <mergeCell ref="F40:G40"/>
    <mergeCell ref="I37:L37"/>
    <mergeCell ref="B38:C38"/>
    <mergeCell ref="D38:E38"/>
    <mergeCell ref="F38:G38"/>
    <mergeCell ref="I38:L38"/>
    <mergeCell ref="B36:C36"/>
    <mergeCell ref="D36:E36"/>
    <mergeCell ref="F36:G36"/>
    <mergeCell ref="B37:C37"/>
    <mergeCell ref="D37:E37"/>
    <mergeCell ref="F37:G37"/>
    <mergeCell ref="I34:L34"/>
    <mergeCell ref="B35:C35"/>
    <mergeCell ref="D35:E35"/>
    <mergeCell ref="F35:G35"/>
    <mergeCell ref="I35:L35"/>
    <mergeCell ref="B32:C32"/>
    <mergeCell ref="D32:E32"/>
    <mergeCell ref="F32:G32"/>
    <mergeCell ref="B34:C34"/>
    <mergeCell ref="D34:E34"/>
    <mergeCell ref="F34:G34"/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  <mergeCell ref="B29:C29"/>
    <mergeCell ref="D29:E29"/>
    <mergeCell ref="F29:G29"/>
    <mergeCell ref="B26:D26"/>
    <mergeCell ref="F26:H26"/>
    <mergeCell ref="I26:J26"/>
    <mergeCell ref="B27:C27"/>
    <mergeCell ref="D27:E27"/>
    <mergeCell ref="F27:G27"/>
    <mergeCell ref="A19:A21"/>
    <mergeCell ref="J19:J21"/>
    <mergeCell ref="K19:L21"/>
    <mergeCell ref="A22:A24"/>
    <mergeCell ref="H22:I24"/>
    <mergeCell ref="J22:J24"/>
    <mergeCell ref="K22:L24"/>
    <mergeCell ref="A13:A15"/>
    <mergeCell ref="B13:C15"/>
    <mergeCell ref="J13:J15"/>
    <mergeCell ref="K13:L15"/>
    <mergeCell ref="A16:A18"/>
    <mergeCell ref="D16:E18"/>
    <mergeCell ref="J16:J18"/>
    <mergeCell ref="K16:L18"/>
    <mergeCell ref="A1:M1"/>
    <mergeCell ref="A2:M2"/>
    <mergeCell ref="A7:H7"/>
    <mergeCell ref="B12:C12"/>
    <mergeCell ref="D12:E12"/>
    <mergeCell ref="F12:G12"/>
    <mergeCell ref="H12:I12"/>
    <mergeCell ref="K12:L12"/>
  </mergeCells>
  <printOptions horizontalCentered="1" verticalCentered="1"/>
  <pageMargins left="0.2" right="0.23" top="0.17" bottom="0.2" header="0.17" footer="0.2"/>
  <pageSetup scale="64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B0F0"/>
    <pageSetUpPr fitToPage="1"/>
  </sheetPr>
  <dimension ref="A1:M45"/>
  <sheetViews>
    <sheetView workbookViewId="0">
      <selection sqref="A1:M1"/>
    </sheetView>
  </sheetViews>
  <sheetFormatPr baseColWidth="10" defaultColWidth="8.83203125" defaultRowHeight="13" x14ac:dyDescent="0.15"/>
  <cols>
    <col min="1" max="1" width="38.83203125" bestFit="1" customWidth="1"/>
    <col min="2" max="9" width="15.6640625" customWidth="1"/>
    <col min="10" max="10" width="22.6640625" customWidth="1"/>
  </cols>
  <sheetData>
    <row r="1" spans="1:13" ht="18" x14ac:dyDescent="0.2">
      <c r="A1" s="332" t="str">
        <f>Pools!A1</f>
        <v>El Paso Bid Qualifier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</row>
    <row r="2" spans="1:13" ht="18" x14ac:dyDescent="0.2">
      <c r="A2" s="333" t="str">
        <f>Pools!A2</f>
        <v>2/8/20 - 2/9/20</v>
      </c>
      <c r="B2" s="333"/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</row>
    <row r="3" spans="1:13" ht="14" x14ac:dyDescent="0.15">
      <c r="A3" s="29"/>
      <c r="B3" s="46" t="str">
        <f>Pools!C44</f>
        <v>PM Pool - 2:30pm Start</v>
      </c>
      <c r="C3" s="36"/>
      <c r="D3" s="29"/>
      <c r="E3" s="29"/>
      <c r="F3" s="29"/>
      <c r="G3" s="29"/>
    </row>
    <row r="4" spans="1:13" s="25" customFormat="1" ht="14" x14ac:dyDescent="0.15">
      <c r="A4" s="37" t="s">
        <v>4</v>
      </c>
      <c r="B4" s="25" t="str">
        <f>Pools!C45</f>
        <v>EP Convention Center Ct. 5</v>
      </c>
    </row>
    <row r="5" spans="1:13" s="25" customFormat="1" ht="14" x14ac:dyDescent="0.15">
      <c r="A5" s="37" t="s">
        <v>5</v>
      </c>
      <c r="B5" s="25" t="str">
        <f>Pools!A35</f>
        <v>Division II</v>
      </c>
    </row>
    <row r="7" spans="1:13" s="7" customFormat="1" ht="14" x14ac:dyDescent="0.15">
      <c r="A7" s="363" t="s">
        <v>103</v>
      </c>
      <c r="B7" s="363"/>
      <c r="C7" s="363"/>
      <c r="D7" s="363"/>
      <c r="E7" s="363"/>
      <c r="F7" s="363"/>
      <c r="G7" s="363"/>
      <c r="H7" s="363"/>
      <c r="I7" s="38"/>
      <c r="J7" s="38"/>
      <c r="K7" s="38"/>
      <c r="L7" s="38"/>
      <c r="M7" s="38"/>
    </row>
    <row r="9" spans="1:13" x14ac:dyDescent="0.15">
      <c r="A9" s="11" t="s">
        <v>22</v>
      </c>
      <c r="B9" s="26" t="s">
        <v>107</v>
      </c>
      <c r="D9" s="11"/>
      <c r="E9" s="11"/>
      <c r="F9" s="11"/>
      <c r="G9" s="11"/>
    </row>
    <row r="10" spans="1:13" x14ac:dyDescent="0.15">
      <c r="A10" s="11" t="s">
        <v>23</v>
      </c>
      <c r="B10" s="13">
        <v>5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39" t="str">
        <f>A13</f>
        <v>Midland Jrs Big 2 16's</v>
      </c>
      <c r="C12" s="361"/>
      <c r="D12" s="339" t="str">
        <f>A16</f>
        <v>DBK 16 Black Tatyana</v>
      </c>
      <c r="E12" s="340"/>
      <c r="F12" s="339" t="str">
        <f>A19</f>
        <v>ABQ Premier 14N Strike</v>
      </c>
      <c r="G12" s="340"/>
      <c r="H12" s="364" t="str">
        <f>A22</f>
        <v>EP Diggers 13 Lutich</v>
      </c>
      <c r="I12" s="340"/>
      <c r="J12" s="3" t="s">
        <v>7</v>
      </c>
      <c r="K12" s="339" t="s">
        <v>8</v>
      </c>
      <c r="L12" s="340"/>
    </row>
    <row r="13" spans="1:13" s="40" customFormat="1" ht="24" customHeight="1" x14ac:dyDescent="0.2">
      <c r="A13" s="352" t="str">
        <f>Pools!C47</f>
        <v>Midland Jrs Big 2 16's</v>
      </c>
      <c r="B13" s="355"/>
      <c r="C13" s="356"/>
      <c r="D13" s="39"/>
      <c r="E13" s="39"/>
      <c r="F13" s="39"/>
      <c r="G13" s="39"/>
      <c r="H13" s="39"/>
      <c r="I13" s="39"/>
      <c r="J13" s="352">
        <v>1</v>
      </c>
      <c r="K13" s="346"/>
      <c r="L13" s="347"/>
    </row>
    <row r="14" spans="1:13" s="40" customFormat="1" ht="24" customHeight="1" x14ac:dyDescent="0.2">
      <c r="A14" s="353"/>
      <c r="B14" s="357"/>
      <c r="C14" s="358"/>
      <c r="D14" s="39"/>
      <c r="E14" s="39"/>
      <c r="F14" s="39"/>
      <c r="G14" s="39"/>
      <c r="H14" s="39"/>
      <c r="I14" s="39"/>
      <c r="J14" s="353"/>
      <c r="K14" s="348"/>
      <c r="L14" s="349"/>
    </row>
    <row r="15" spans="1:13" s="40" customFormat="1" ht="24" customHeight="1" x14ac:dyDescent="0.2">
      <c r="A15" s="354"/>
      <c r="B15" s="359"/>
      <c r="C15" s="360"/>
      <c r="D15" s="39"/>
      <c r="E15" s="39"/>
      <c r="F15" s="39"/>
      <c r="G15" s="39"/>
      <c r="H15" s="39"/>
      <c r="I15" s="39"/>
      <c r="J15" s="354"/>
      <c r="K15" s="350"/>
      <c r="L15" s="351"/>
    </row>
    <row r="16" spans="1:13" s="40" customFormat="1" ht="24" customHeight="1" x14ac:dyDescent="0.2">
      <c r="A16" s="352" t="str">
        <f>Pools!C48</f>
        <v>DBK 16 Black Tatyana</v>
      </c>
      <c r="B16" s="41" t="str">
        <f>IF(E13&gt;0,E13," ")</f>
        <v xml:space="preserve"> </v>
      </c>
      <c r="C16" s="41" t="str">
        <f>IF(D13&gt;0,D13," ")</f>
        <v xml:space="preserve"> </v>
      </c>
      <c r="D16" s="355"/>
      <c r="E16" s="356"/>
      <c r="F16" s="39"/>
      <c r="G16" s="39"/>
      <c r="H16" s="39"/>
      <c r="I16" s="39"/>
      <c r="J16" s="352">
        <v>2</v>
      </c>
      <c r="K16" s="346"/>
      <c r="L16" s="347"/>
    </row>
    <row r="17" spans="1:13" s="40" customFormat="1" ht="24" customHeight="1" x14ac:dyDescent="0.2">
      <c r="A17" s="353"/>
      <c r="B17" s="41" t="str">
        <f>IF(E14&gt;0,E14," ")</f>
        <v xml:space="preserve"> </v>
      </c>
      <c r="C17" s="41" t="str">
        <f>IF(D14&gt;0,D14," ")</f>
        <v xml:space="preserve"> </v>
      </c>
      <c r="D17" s="357"/>
      <c r="E17" s="358"/>
      <c r="F17" s="39"/>
      <c r="G17" s="39"/>
      <c r="H17" s="39"/>
      <c r="I17" s="39"/>
      <c r="J17" s="353"/>
      <c r="K17" s="348"/>
      <c r="L17" s="349"/>
    </row>
    <row r="18" spans="1:13" s="40" customFormat="1" ht="24" customHeight="1" x14ac:dyDescent="0.2">
      <c r="A18" s="354"/>
      <c r="B18" s="41" t="str">
        <f>IF(E15&gt;0,E15," ")</f>
        <v xml:space="preserve"> </v>
      </c>
      <c r="C18" s="41" t="str">
        <f>IF(D15&gt;0,D15," ")</f>
        <v xml:space="preserve"> </v>
      </c>
      <c r="D18" s="359"/>
      <c r="E18" s="360"/>
      <c r="F18" s="39"/>
      <c r="G18" s="39"/>
      <c r="H18" s="39"/>
      <c r="I18" s="39"/>
      <c r="J18" s="354"/>
      <c r="K18" s="350"/>
      <c r="L18" s="351"/>
    </row>
    <row r="19" spans="1:13" s="40" customFormat="1" ht="24" customHeight="1" x14ac:dyDescent="0.2">
      <c r="A19" s="352" t="str">
        <f>Pools!C49</f>
        <v>ABQ Premier 14N Strike</v>
      </c>
      <c r="B19" s="41" t="str">
        <f>IF(G13&gt;0,G13," ")</f>
        <v xml:space="preserve"> </v>
      </c>
      <c r="C19" s="41" t="str">
        <f>IF(F13&gt;0,F13," ")</f>
        <v xml:space="preserve"> </v>
      </c>
      <c r="D19" s="41" t="str">
        <f>IF(G16&gt;0,G16," ")</f>
        <v xml:space="preserve"> </v>
      </c>
      <c r="E19" s="41" t="str">
        <f>IF(F16&gt;0,F16," ")</f>
        <v xml:space="preserve"> </v>
      </c>
      <c r="F19" s="42"/>
      <c r="G19" s="42"/>
      <c r="H19" s="39"/>
      <c r="I19" s="39"/>
      <c r="J19" s="352">
        <v>3</v>
      </c>
      <c r="K19" s="346"/>
      <c r="L19" s="347"/>
    </row>
    <row r="20" spans="1:13" s="40" customFormat="1" ht="24" customHeight="1" x14ac:dyDescent="0.2">
      <c r="A20" s="353"/>
      <c r="B20" s="41" t="str">
        <f>IF(G14&gt;0,G14," ")</f>
        <v xml:space="preserve"> </v>
      </c>
      <c r="C20" s="41" t="str">
        <f>IF(F14&gt;0,F14," ")</f>
        <v xml:space="preserve"> </v>
      </c>
      <c r="D20" s="41" t="str">
        <f>IF(G17&gt;0,G17," ")</f>
        <v xml:space="preserve"> </v>
      </c>
      <c r="E20" s="41" t="str">
        <f>IF(F17&gt;0,F17," ")</f>
        <v xml:space="preserve"> </v>
      </c>
      <c r="F20" s="42"/>
      <c r="G20" s="42"/>
      <c r="H20" s="39"/>
      <c r="I20" s="39"/>
      <c r="J20" s="353"/>
      <c r="K20" s="348"/>
      <c r="L20" s="349"/>
    </row>
    <row r="21" spans="1:13" s="40" customFormat="1" ht="24" customHeight="1" x14ac:dyDescent="0.2">
      <c r="A21" s="354"/>
      <c r="B21" s="41" t="str">
        <f>IF(G15&gt;0,G15," ")</f>
        <v xml:space="preserve"> </v>
      </c>
      <c r="C21" s="41" t="str">
        <f>IF(F15&gt;0,F15," ")</f>
        <v xml:space="preserve"> </v>
      </c>
      <c r="D21" s="41" t="str">
        <f>IF(G18&gt;0,G18," ")</f>
        <v xml:space="preserve"> </v>
      </c>
      <c r="E21" s="41" t="str">
        <f>IF(F18&gt;0,F18," ")</f>
        <v xml:space="preserve"> </v>
      </c>
      <c r="F21" s="42"/>
      <c r="G21" s="42"/>
      <c r="H21" s="39"/>
      <c r="I21" s="39"/>
      <c r="J21" s="354"/>
      <c r="K21" s="350"/>
      <c r="L21" s="351"/>
    </row>
    <row r="22" spans="1:13" s="40" customFormat="1" ht="24" customHeight="1" x14ac:dyDescent="0.2">
      <c r="A22" s="352" t="str">
        <f>Pools!C50</f>
        <v>EP Diggers 13 Lutich</v>
      </c>
      <c r="B22" s="41" t="str">
        <f>IF(I13&gt;0,I13," ")</f>
        <v xml:space="preserve"> </v>
      </c>
      <c r="C22" s="41" t="str">
        <f>IF(H13&gt;0,H13," ")</f>
        <v xml:space="preserve"> </v>
      </c>
      <c r="D22" s="41" t="str">
        <f>IF(I16&gt;0,I16," ")</f>
        <v xml:space="preserve"> </v>
      </c>
      <c r="E22" s="41" t="str">
        <f>IF(H16&gt;0,H16," ")</f>
        <v xml:space="preserve"> </v>
      </c>
      <c r="F22" s="41" t="str">
        <f>IF(I19&gt;0,I19," ")</f>
        <v xml:space="preserve"> </v>
      </c>
      <c r="G22" s="41" t="str">
        <f>IF(H19&gt;0,H19," ")</f>
        <v xml:space="preserve"> </v>
      </c>
      <c r="H22" s="355"/>
      <c r="I22" s="356"/>
      <c r="J22" s="352">
        <v>4</v>
      </c>
      <c r="K22" s="346"/>
      <c r="L22" s="347"/>
    </row>
    <row r="23" spans="1:13" s="40" customFormat="1" ht="24" customHeight="1" x14ac:dyDescent="0.2">
      <c r="A23" s="353"/>
      <c r="B23" s="41" t="str">
        <f>IF(I14&gt;0,I14," ")</f>
        <v xml:space="preserve"> </v>
      </c>
      <c r="C23" s="41" t="str">
        <f>IF(H14&gt;0,H14," ")</f>
        <v xml:space="preserve"> </v>
      </c>
      <c r="D23" s="41" t="str">
        <f>IF(I17&gt;0,I17," ")</f>
        <v xml:space="preserve"> </v>
      </c>
      <c r="E23" s="41" t="str">
        <f>IF(H17&gt;0,H17," ")</f>
        <v xml:space="preserve"> </v>
      </c>
      <c r="F23" s="41" t="str">
        <f>IF(I20&gt;0,I20," ")</f>
        <v xml:space="preserve"> </v>
      </c>
      <c r="G23" s="41" t="str">
        <f>IF(H20&gt;0,H20," ")</f>
        <v xml:space="preserve"> </v>
      </c>
      <c r="H23" s="357"/>
      <c r="I23" s="358"/>
      <c r="J23" s="353"/>
      <c r="K23" s="348"/>
      <c r="L23" s="349"/>
    </row>
    <row r="24" spans="1:13" s="40" customFormat="1" ht="24" customHeight="1" x14ac:dyDescent="0.2">
      <c r="A24" s="354"/>
      <c r="B24" s="41" t="str">
        <f>IF(I15&gt;0,I15," ")</f>
        <v xml:space="preserve"> </v>
      </c>
      <c r="C24" s="41" t="str">
        <f>IF(H15&gt;0,H15," ")</f>
        <v xml:space="preserve"> </v>
      </c>
      <c r="D24" s="41" t="str">
        <f>IF(I18&gt;0,I18," ")</f>
        <v xml:space="preserve"> </v>
      </c>
      <c r="E24" s="41" t="str">
        <f>IF(H18&gt;0,H18," ")</f>
        <v xml:space="preserve"> </v>
      </c>
      <c r="F24" s="41" t="str">
        <f>IF(I21&gt;0,I21," ")</f>
        <v xml:space="preserve"> </v>
      </c>
      <c r="G24" s="41" t="str">
        <f>IF(H21&gt;0,H21," ")</f>
        <v xml:space="preserve"> </v>
      </c>
      <c r="H24" s="359"/>
      <c r="I24" s="360"/>
      <c r="J24" s="354"/>
      <c r="K24" s="350"/>
      <c r="L24" s="351"/>
    </row>
    <row r="25" spans="1:13" s="40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62" t="s">
        <v>9</v>
      </c>
      <c r="C26" s="362"/>
      <c r="D26" s="362"/>
      <c r="E26" s="35"/>
      <c r="F26" s="362" t="s">
        <v>10</v>
      </c>
      <c r="G26" s="362"/>
      <c r="H26" s="362"/>
      <c r="I26" s="362" t="s">
        <v>11</v>
      </c>
      <c r="J26" s="362"/>
    </row>
    <row r="27" spans="1:13" x14ac:dyDescent="0.15">
      <c r="A27" s="1"/>
      <c r="B27" s="339" t="s">
        <v>12</v>
      </c>
      <c r="C27" s="361"/>
      <c r="D27" s="361" t="s">
        <v>13</v>
      </c>
      <c r="E27" s="361"/>
      <c r="F27" s="361" t="s">
        <v>12</v>
      </c>
      <c r="G27" s="361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Midland Jrs Big 2 16's</v>
      </c>
      <c r="B28" s="343"/>
      <c r="C28" s="344"/>
      <c r="D28" s="343"/>
      <c r="E28" s="344"/>
      <c r="F28" s="343"/>
      <c r="G28" s="344"/>
      <c r="H28" s="43"/>
      <c r="I28" s="44">
        <f>D13+D14+D15+F13+F14+F15+H13+H14+H15</f>
        <v>0</v>
      </c>
      <c r="J28" s="44">
        <f>E13+E14+E15+G13+G14+G15+I13+I14+I15</f>
        <v>0</v>
      </c>
      <c r="K28" s="44">
        <f>I28-J28</f>
        <v>0</v>
      </c>
    </row>
    <row r="29" spans="1:13" ht="24" customHeight="1" x14ac:dyDescent="0.15">
      <c r="A29" s="2" t="str">
        <f>A16</f>
        <v>DBK 16 Black Tatyana</v>
      </c>
      <c r="B29" s="343"/>
      <c r="C29" s="344"/>
      <c r="D29" s="343"/>
      <c r="E29" s="344"/>
      <c r="F29" s="343"/>
      <c r="G29" s="344"/>
      <c r="H29" s="43"/>
      <c r="I29" s="44" t="e">
        <f>B16+B17+B18+F16+F17+F18+H16+H17+H18</f>
        <v>#VALUE!</v>
      </c>
      <c r="J29" s="44" t="e">
        <f>C16+C17+C18+G16+G17+G18+I16+I17+I18</f>
        <v>#VALUE!</v>
      </c>
      <c r="K29" s="44" t="e">
        <f>I29-J29</f>
        <v>#VALUE!</v>
      </c>
    </row>
    <row r="30" spans="1:13" ht="24" customHeight="1" x14ac:dyDescent="0.15">
      <c r="A30" s="2" t="str">
        <f>A19</f>
        <v>ABQ Premier 14N Strike</v>
      </c>
      <c r="B30" s="343"/>
      <c r="C30" s="344"/>
      <c r="D30" s="343"/>
      <c r="E30" s="344"/>
      <c r="F30" s="343"/>
      <c r="G30" s="344"/>
      <c r="H30" s="43"/>
      <c r="I30" s="44" t="e">
        <f>B19+B20+B21+D19+D20+D21+H19+H20+H21</f>
        <v>#VALUE!</v>
      </c>
      <c r="J30" s="44" t="e">
        <f>C19+C20+C21+E19+E20+E21+I19+I20+I21</f>
        <v>#VALUE!</v>
      </c>
      <c r="K30" s="44" t="e">
        <f>I30-J30</f>
        <v>#VALUE!</v>
      </c>
    </row>
    <row r="31" spans="1:13" ht="24" customHeight="1" x14ac:dyDescent="0.15">
      <c r="A31" s="2" t="str">
        <f>A22</f>
        <v>EP Diggers 13 Lutich</v>
      </c>
      <c r="B31" s="343"/>
      <c r="C31" s="344"/>
      <c r="D31" s="343"/>
      <c r="E31" s="344"/>
      <c r="F31" s="343"/>
      <c r="G31" s="344"/>
      <c r="H31" s="43"/>
      <c r="I31" s="44" t="e">
        <f>B22+B23+B24+D22+D23+D24+F22+F23+F24</f>
        <v>#VALUE!</v>
      </c>
      <c r="J31" s="44" t="e">
        <f>C22+C23+C24+E22+E23+E24+G22+G23+G24</f>
        <v>#VALUE!</v>
      </c>
      <c r="K31" s="44" t="e">
        <f>I31-J31</f>
        <v>#VALUE!</v>
      </c>
    </row>
    <row r="32" spans="1:13" x14ac:dyDescent="0.15">
      <c r="A32" s="8"/>
      <c r="B32" s="345">
        <f>SUM(B28:C31)</f>
        <v>0</v>
      </c>
      <c r="C32" s="345"/>
      <c r="D32" s="345">
        <f>SUM(D28:E31)</f>
        <v>0</v>
      </c>
      <c r="E32" s="345"/>
      <c r="F32" s="345">
        <f>SUM(F28:G31)</f>
        <v>0</v>
      </c>
      <c r="G32" s="345"/>
      <c r="H32" s="45">
        <f>SUM(H28:H31)</f>
        <v>0</v>
      </c>
      <c r="I32" s="45" t="e">
        <f>SUM(I28:I31)</f>
        <v>#VALUE!</v>
      </c>
      <c r="J32" s="45" t="e">
        <f>SUM(J28:J31)</f>
        <v>#VALUE!</v>
      </c>
      <c r="K32" s="45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39" t="s">
        <v>17</v>
      </c>
      <c r="C34" s="340"/>
      <c r="D34" s="339" t="s">
        <v>17</v>
      </c>
      <c r="E34" s="340"/>
      <c r="F34" s="341" t="s">
        <v>18</v>
      </c>
      <c r="G34" s="341"/>
      <c r="I34" s="342" t="s">
        <v>104</v>
      </c>
      <c r="J34" s="342"/>
      <c r="K34" s="342"/>
      <c r="L34" s="342"/>
    </row>
    <row r="35" spans="1:12" ht="18" customHeight="1" x14ac:dyDescent="0.15">
      <c r="A35" s="3" t="s">
        <v>19</v>
      </c>
      <c r="B35" s="339" t="str">
        <f>A28</f>
        <v>Midland Jrs Big 2 16's</v>
      </c>
      <c r="C35" s="340"/>
      <c r="D35" s="339" t="str">
        <f>A30</f>
        <v>ABQ Premier 14N Strike</v>
      </c>
      <c r="E35" s="340"/>
      <c r="F35" s="341" t="str">
        <f>A16</f>
        <v>DBK 16 Black Tatyana</v>
      </c>
      <c r="G35" s="341"/>
      <c r="I35" s="342" t="s">
        <v>145</v>
      </c>
      <c r="J35" s="342"/>
      <c r="K35" s="342"/>
      <c r="L35" s="342"/>
    </row>
    <row r="36" spans="1:12" ht="18" customHeight="1" x14ac:dyDescent="0.15">
      <c r="A36" s="3" t="s">
        <v>20</v>
      </c>
      <c r="B36" s="339" t="str">
        <f>A16</f>
        <v>DBK 16 Black Tatyana</v>
      </c>
      <c r="C36" s="340"/>
      <c r="D36" s="339" t="str">
        <f>A22</f>
        <v>EP Diggers 13 Lutich</v>
      </c>
      <c r="E36" s="340"/>
      <c r="F36" s="341" t="str">
        <f>A13</f>
        <v>Midland Jrs Big 2 16's</v>
      </c>
      <c r="G36" s="341"/>
      <c r="I36" s="18"/>
      <c r="J36" s="18"/>
      <c r="K36" s="18"/>
      <c r="L36" s="18"/>
    </row>
    <row r="37" spans="1:12" ht="18" customHeight="1" x14ac:dyDescent="0.15">
      <c r="A37" s="3" t="s">
        <v>21</v>
      </c>
      <c r="B37" s="339" t="str">
        <f>A28</f>
        <v>Midland Jrs Big 2 16's</v>
      </c>
      <c r="C37" s="340"/>
      <c r="D37" s="339" t="str">
        <f>A31</f>
        <v>EP Diggers 13 Lutich</v>
      </c>
      <c r="E37" s="340"/>
      <c r="F37" s="341" t="str">
        <f>A30</f>
        <v>ABQ Premier 14N Strike</v>
      </c>
      <c r="G37" s="341"/>
      <c r="I37" s="342" t="s">
        <v>105</v>
      </c>
      <c r="J37" s="342"/>
      <c r="K37" s="342"/>
      <c r="L37" s="342"/>
    </row>
    <row r="38" spans="1:12" ht="18" customHeight="1" x14ac:dyDescent="0.15">
      <c r="A38" s="3" t="s">
        <v>24</v>
      </c>
      <c r="B38" s="339" t="str">
        <f>A29</f>
        <v>DBK 16 Black Tatyana</v>
      </c>
      <c r="C38" s="340"/>
      <c r="D38" s="339" t="str">
        <f>A30</f>
        <v>ABQ Premier 14N Strike</v>
      </c>
      <c r="E38" s="340"/>
      <c r="F38" s="341" t="str">
        <f>A28</f>
        <v>Midland Jrs Big 2 16's</v>
      </c>
      <c r="G38" s="341"/>
      <c r="I38" s="342" t="s">
        <v>146</v>
      </c>
      <c r="J38" s="342"/>
      <c r="K38" s="342"/>
      <c r="L38" s="342"/>
    </row>
    <row r="39" spans="1:12" ht="18" customHeight="1" x14ac:dyDescent="0.15">
      <c r="A39" s="3" t="s">
        <v>25</v>
      </c>
      <c r="B39" s="339" t="str">
        <f>A30</f>
        <v>ABQ Premier 14N Strike</v>
      </c>
      <c r="C39" s="340"/>
      <c r="D39" s="339" t="str">
        <f>A31</f>
        <v>EP Diggers 13 Lutich</v>
      </c>
      <c r="E39" s="340"/>
      <c r="F39" s="341" t="str">
        <f>A16</f>
        <v>DBK 16 Black Tatyana</v>
      </c>
      <c r="G39" s="341"/>
    </row>
    <row r="40" spans="1:12" ht="18" customHeight="1" x14ac:dyDescent="0.15">
      <c r="A40" s="3" t="s">
        <v>26</v>
      </c>
      <c r="B40" s="339" t="str">
        <f>A13</f>
        <v>Midland Jrs Big 2 16's</v>
      </c>
      <c r="C40" s="340"/>
      <c r="D40" s="339" t="str">
        <f>A29</f>
        <v>DBK 16 Black Tatyana</v>
      </c>
      <c r="E40" s="340"/>
      <c r="F40" s="341" t="str">
        <f>A22</f>
        <v>EP Diggers 13 Lutich</v>
      </c>
      <c r="G40" s="341"/>
    </row>
    <row r="41" spans="1:12" ht="18" customHeight="1" x14ac:dyDescent="0.15">
      <c r="H41" s="8"/>
      <c r="I41" s="8"/>
    </row>
    <row r="42" spans="1:12" ht="18" customHeight="1" x14ac:dyDescent="0.15">
      <c r="A42" s="337"/>
      <c r="B42" s="337"/>
      <c r="C42" s="337"/>
      <c r="D42" s="337"/>
      <c r="E42" s="337"/>
      <c r="F42" s="337"/>
      <c r="G42" s="337"/>
      <c r="H42" s="337"/>
      <c r="I42" s="12"/>
    </row>
    <row r="43" spans="1:12" ht="18" customHeight="1" x14ac:dyDescent="0.2">
      <c r="A43" s="338" t="s">
        <v>187</v>
      </c>
      <c r="B43" s="338"/>
      <c r="C43" s="338"/>
      <c r="D43" s="338"/>
      <c r="E43" s="338"/>
      <c r="F43" s="338"/>
      <c r="G43" s="338"/>
      <c r="H43" s="338"/>
      <c r="I43" s="27"/>
    </row>
    <row r="44" spans="1:12" ht="18" customHeight="1" x14ac:dyDescent="0.15"/>
    <row r="45" spans="1:12" ht="18" customHeight="1" x14ac:dyDescent="0.15"/>
  </sheetData>
  <mergeCells count="71">
    <mergeCell ref="A42:H42"/>
    <mergeCell ref="A43:H43"/>
    <mergeCell ref="B39:C39"/>
    <mergeCell ref="D39:E39"/>
    <mergeCell ref="F39:G39"/>
    <mergeCell ref="B40:C40"/>
    <mergeCell ref="D40:E40"/>
    <mergeCell ref="F40:G40"/>
    <mergeCell ref="I37:L37"/>
    <mergeCell ref="B38:C38"/>
    <mergeCell ref="D38:E38"/>
    <mergeCell ref="F38:G38"/>
    <mergeCell ref="I38:L38"/>
    <mergeCell ref="B36:C36"/>
    <mergeCell ref="D36:E36"/>
    <mergeCell ref="F36:G36"/>
    <mergeCell ref="B37:C37"/>
    <mergeCell ref="D37:E37"/>
    <mergeCell ref="F37:G37"/>
    <mergeCell ref="I34:L34"/>
    <mergeCell ref="B35:C35"/>
    <mergeCell ref="D35:E35"/>
    <mergeCell ref="F35:G35"/>
    <mergeCell ref="I35:L35"/>
    <mergeCell ref="B32:C32"/>
    <mergeCell ref="D32:E32"/>
    <mergeCell ref="F32:G32"/>
    <mergeCell ref="B34:C34"/>
    <mergeCell ref="D34:E34"/>
    <mergeCell ref="F34:G34"/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  <mergeCell ref="B29:C29"/>
    <mergeCell ref="D29:E29"/>
    <mergeCell ref="F29:G29"/>
    <mergeCell ref="B26:D26"/>
    <mergeCell ref="F26:H26"/>
    <mergeCell ref="I26:J26"/>
    <mergeCell ref="B27:C27"/>
    <mergeCell ref="D27:E27"/>
    <mergeCell ref="F27:G27"/>
    <mergeCell ref="A19:A21"/>
    <mergeCell ref="J19:J21"/>
    <mergeCell ref="K19:L21"/>
    <mergeCell ref="A22:A24"/>
    <mergeCell ref="H22:I24"/>
    <mergeCell ref="J22:J24"/>
    <mergeCell ref="K22:L24"/>
    <mergeCell ref="A13:A15"/>
    <mergeCell ref="B13:C15"/>
    <mergeCell ref="J13:J15"/>
    <mergeCell ref="K13:L15"/>
    <mergeCell ref="A16:A18"/>
    <mergeCell ref="D16:E18"/>
    <mergeCell ref="J16:J18"/>
    <mergeCell ref="K16:L18"/>
    <mergeCell ref="A1:M1"/>
    <mergeCell ref="A2:M2"/>
    <mergeCell ref="A7:H7"/>
    <mergeCell ref="B12:C12"/>
    <mergeCell ref="D12:E12"/>
    <mergeCell ref="F12:G12"/>
    <mergeCell ref="H12:I12"/>
    <mergeCell ref="K12:L12"/>
  </mergeCells>
  <printOptions horizontalCentered="1" verticalCentered="1"/>
  <pageMargins left="0.2" right="0.23" top="0.17" bottom="0.2" header="0.17" footer="0.2"/>
  <pageSetup scale="64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F0"/>
    <pageSetUpPr fitToPage="1"/>
  </sheetPr>
  <dimension ref="A1:M45"/>
  <sheetViews>
    <sheetView workbookViewId="0">
      <selection sqref="A1:M1"/>
    </sheetView>
  </sheetViews>
  <sheetFormatPr baseColWidth="10" defaultColWidth="8.83203125" defaultRowHeight="13" x14ac:dyDescent="0.15"/>
  <cols>
    <col min="1" max="1" width="38.83203125" bestFit="1" customWidth="1"/>
    <col min="2" max="9" width="15.6640625" customWidth="1"/>
    <col min="10" max="10" width="22.6640625" customWidth="1"/>
  </cols>
  <sheetData>
    <row r="1" spans="1:13" ht="18" x14ac:dyDescent="0.2">
      <c r="A1" s="332" t="str">
        <f>Pools!A1</f>
        <v>El Paso Bid Qualifier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</row>
    <row r="2" spans="1:13" ht="18" x14ac:dyDescent="0.2">
      <c r="A2" s="333" t="str">
        <f>Pools!A2</f>
        <v>2/8/20 - 2/9/20</v>
      </c>
      <c r="B2" s="333"/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</row>
    <row r="3" spans="1:13" ht="14" x14ac:dyDescent="0.15">
      <c r="A3" s="29"/>
      <c r="B3" s="46" t="str">
        <f>Pools!D44</f>
        <v>PM Pool - 2:30pm Start</v>
      </c>
      <c r="C3" s="36"/>
      <c r="D3" s="29"/>
      <c r="E3" s="29"/>
      <c r="F3" s="29"/>
      <c r="G3" s="29"/>
    </row>
    <row r="4" spans="1:13" s="25" customFormat="1" ht="14" x14ac:dyDescent="0.15">
      <c r="A4" s="37" t="s">
        <v>4</v>
      </c>
      <c r="B4" s="25" t="str">
        <f>Pools!D45</f>
        <v>EP Convention Center Ct. 6</v>
      </c>
    </row>
    <row r="5" spans="1:13" s="25" customFormat="1" ht="14" x14ac:dyDescent="0.15">
      <c r="A5" s="37" t="s">
        <v>5</v>
      </c>
      <c r="B5" s="25" t="str">
        <f>Pools!A35</f>
        <v>Division II</v>
      </c>
    </row>
    <row r="7" spans="1:13" s="7" customFormat="1" ht="14" x14ac:dyDescent="0.15">
      <c r="A7" s="363" t="s">
        <v>103</v>
      </c>
      <c r="B7" s="363"/>
      <c r="C7" s="363"/>
      <c r="D7" s="363"/>
      <c r="E7" s="363"/>
      <c r="F7" s="363"/>
      <c r="G7" s="363"/>
      <c r="H7" s="363"/>
      <c r="I7" s="38"/>
      <c r="J7" s="38"/>
      <c r="K7" s="38"/>
      <c r="L7" s="38"/>
      <c r="M7" s="38"/>
    </row>
    <row r="9" spans="1:13" x14ac:dyDescent="0.15">
      <c r="A9" s="11" t="s">
        <v>22</v>
      </c>
      <c r="B9" s="26" t="s">
        <v>150</v>
      </c>
      <c r="D9" s="11"/>
      <c r="E9" s="11"/>
      <c r="F9" s="11"/>
      <c r="G9" s="11"/>
    </row>
    <row r="10" spans="1:13" x14ac:dyDescent="0.15">
      <c r="A10" s="11" t="s">
        <v>23</v>
      </c>
      <c r="B10" s="13">
        <v>6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39" t="str">
        <f>A13</f>
        <v>DCVA/505 15 Team Zia</v>
      </c>
      <c r="C12" s="361"/>
      <c r="D12" s="339" t="str">
        <f>A16</f>
        <v>Tx Storm 15 Smack</v>
      </c>
      <c r="E12" s="340"/>
      <c r="F12" s="339" t="str">
        <f>A19</f>
        <v>851 Thunder 17</v>
      </c>
      <c r="G12" s="340"/>
      <c r="H12" s="364" t="str">
        <f>A22</f>
        <v>ABQ Premier 15N Nakanao</v>
      </c>
      <c r="I12" s="340"/>
      <c r="J12" s="3" t="s">
        <v>7</v>
      </c>
      <c r="K12" s="339" t="s">
        <v>8</v>
      </c>
      <c r="L12" s="340"/>
    </row>
    <row r="13" spans="1:13" s="40" customFormat="1" ht="24" customHeight="1" x14ac:dyDescent="0.2">
      <c r="A13" s="352" t="str">
        <f>Pools!D47</f>
        <v>DCVA/505 15 Team Zia</v>
      </c>
      <c r="B13" s="355"/>
      <c r="C13" s="356"/>
      <c r="D13" s="39"/>
      <c r="E13" s="39"/>
      <c r="F13" s="39"/>
      <c r="G13" s="39"/>
      <c r="H13" s="39"/>
      <c r="I13" s="39"/>
      <c r="J13" s="352">
        <v>1</v>
      </c>
      <c r="K13" s="346"/>
      <c r="L13" s="347"/>
    </row>
    <row r="14" spans="1:13" s="40" customFormat="1" ht="24" customHeight="1" x14ac:dyDescent="0.2">
      <c r="A14" s="353"/>
      <c r="B14" s="357"/>
      <c r="C14" s="358"/>
      <c r="D14" s="39"/>
      <c r="E14" s="39"/>
      <c r="F14" s="39"/>
      <c r="G14" s="39"/>
      <c r="H14" s="39"/>
      <c r="I14" s="39"/>
      <c r="J14" s="353"/>
      <c r="K14" s="348"/>
      <c r="L14" s="349"/>
    </row>
    <row r="15" spans="1:13" s="40" customFormat="1" ht="24" customHeight="1" x14ac:dyDescent="0.2">
      <c r="A15" s="354"/>
      <c r="B15" s="359"/>
      <c r="C15" s="360"/>
      <c r="D15" s="39"/>
      <c r="E15" s="39"/>
      <c r="F15" s="39"/>
      <c r="G15" s="39"/>
      <c r="H15" s="39"/>
      <c r="I15" s="39"/>
      <c r="J15" s="354"/>
      <c r="K15" s="350"/>
      <c r="L15" s="351"/>
    </row>
    <row r="16" spans="1:13" s="40" customFormat="1" ht="24" customHeight="1" x14ac:dyDescent="0.2">
      <c r="A16" s="352" t="str">
        <f>Pools!D48</f>
        <v>Tx Storm 15 Smack</v>
      </c>
      <c r="B16" s="41" t="str">
        <f>IF(E13&gt;0,E13," ")</f>
        <v xml:space="preserve"> </v>
      </c>
      <c r="C16" s="41" t="str">
        <f>IF(D13&gt;0,D13," ")</f>
        <v xml:space="preserve"> </v>
      </c>
      <c r="D16" s="355"/>
      <c r="E16" s="356"/>
      <c r="F16" s="39"/>
      <c r="G16" s="39"/>
      <c r="H16" s="39"/>
      <c r="I16" s="39"/>
      <c r="J16" s="352">
        <v>2</v>
      </c>
      <c r="K16" s="346"/>
      <c r="L16" s="347"/>
    </row>
    <row r="17" spans="1:13" s="40" customFormat="1" ht="24" customHeight="1" x14ac:dyDescent="0.2">
      <c r="A17" s="353"/>
      <c r="B17" s="41" t="str">
        <f>IF(E14&gt;0,E14," ")</f>
        <v xml:space="preserve"> </v>
      </c>
      <c r="C17" s="41" t="str">
        <f>IF(D14&gt;0,D14," ")</f>
        <v xml:space="preserve"> </v>
      </c>
      <c r="D17" s="357"/>
      <c r="E17" s="358"/>
      <c r="F17" s="39"/>
      <c r="G17" s="39"/>
      <c r="H17" s="39"/>
      <c r="I17" s="39"/>
      <c r="J17" s="353"/>
      <c r="K17" s="348"/>
      <c r="L17" s="349"/>
    </row>
    <row r="18" spans="1:13" s="40" customFormat="1" ht="24" customHeight="1" x14ac:dyDescent="0.2">
      <c r="A18" s="354"/>
      <c r="B18" s="41" t="str">
        <f>IF(E15&gt;0,E15," ")</f>
        <v xml:space="preserve"> </v>
      </c>
      <c r="C18" s="41" t="str">
        <f>IF(D15&gt;0,D15," ")</f>
        <v xml:space="preserve"> </v>
      </c>
      <c r="D18" s="359"/>
      <c r="E18" s="360"/>
      <c r="F18" s="39"/>
      <c r="G18" s="39"/>
      <c r="H18" s="39"/>
      <c r="I18" s="39"/>
      <c r="J18" s="354"/>
      <c r="K18" s="350"/>
      <c r="L18" s="351"/>
    </row>
    <row r="19" spans="1:13" s="40" customFormat="1" ht="24" customHeight="1" x14ac:dyDescent="0.2">
      <c r="A19" s="352" t="str">
        <f>Pools!D49</f>
        <v>851 Thunder 17</v>
      </c>
      <c r="B19" s="41" t="str">
        <f>IF(G13&gt;0,G13," ")</f>
        <v xml:space="preserve"> </v>
      </c>
      <c r="C19" s="41" t="str">
        <f>IF(F13&gt;0,F13," ")</f>
        <v xml:space="preserve"> </v>
      </c>
      <c r="D19" s="41" t="str">
        <f>IF(G16&gt;0,G16," ")</f>
        <v xml:space="preserve"> </v>
      </c>
      <c r="E19" s="41" t="str">
        <f>IF(F16&gt;0,F16," ")</f>
        <v xml:space="preserve"> </v>
      </c>
      <c r="F19" s="42"/>
      <c r="G19" s="42"/>
      <c r="H19" s="39"/>
      <c r="I19" s="39"/>
      <c r="J19" s="352">
        <v>3</v>
      </c>
      <c r="K19" s="346"/>
      <c r="L19" s="347"/>
    </row>
    <row r="20" spans="1:13" s="40" customFormat="1" ht="24" customHeight="1" x14ac:dyDescent="0.2">
      <c r="A20" s="353"/>
      <c r="B20" s="41" t="str">
        <f>IF(G14&gt;0,G14," ")</f>
        <v xml:space="preserve"> </v>
      </c>
      <c r="C20" s="41" t="str">
        <f>IF(F14&gt;0,F14," ")</f>
        <v xml:space="preserve"> </v>
      </c>
      <c r="D20" s="41" t="str">
        <f>IF(G17&gt;0,G17," ")</f>
        <v xml:space="preserve"> </v>
      </c>
      <c r="E20" s="41" t="str">
        <f>IF(F17&gt;0,F17," ")</f>
        <v xml:space="preserve"> </v>
      </c>
      <c r="F20" s="42"/>
      <c r="G20" s="42"/>
      <c r="H20" s="39"/>
      <c r="I20" s="39"/>
      <c r="J20" s="353"/>
      <c r="K20" s="348"/>
      <c r="L20" s="349"/>
    </row>
    <row r="21" spans="1:13" s="40" customFormat="1" ht="24" customHeight="1" x14ac:dyDescent="0.2">
      <c r="A21" s="354"/>
      <c r="B21" s="41" t="str">
        <f>IF(G15&gt;0,G15," ")</f>
        <v xml:space="preserve"> </v>
      </c>
      <c r="C21" s="41" t="str">
        <f>IF(F15&gt;0,F15," ")</f>
        <v xml:space="preserve"> </v>
      </c>
      <c r="D21" s="41" t="str">
        <f>IF(G18&gt;0,G18," ")</f>
        <v xml:space="preserve"> </v>
      </c>
      <c r="E21" s="41" t="str">
        <f>IF(F18&gt;0,F18," ")</f>
        <v xml:space="preserve"> </v>
      </c>
      <c r="F21" s="42"/>
      <c r="G21" s="42"/>
      <c r="H21" s="39"/>
      <c r="I21" s="39"/>
      <c r="J21" s="354"/>
      <c r="K21" s="350"/>
      <c r="L21" s="351"/>
    </row>
    <row r="22" spans="1:13" s="40" customFormat="1" ht="24" customHeight="1" x14ac:dyDescent="0.2">
      <c r="A22" s="352" t="str">
        <f>Pools!D50</f>
        <v>ABQ Premier 15N Nakanao</v>
      </c>
      <c r="B22" s="41" t="str">
        <f>IF(I13&gt;0,I13," ")</f>
        <v xml:space="preserve"> </v>
      </c>
      <c r="C22" s="41" t="str">
        <f>IF(H13&gt;0,H13," ")</f>
        <v xml:space="preserve"> </v>
      </c>
      <c r="D22" s="41" t="str">
        <f>IF(I16&gt;0,I16," ")</f>
        <v xml:space="preserve"> </v>
      </c>
      <c r="E22" s="41" t="str">
        <f>IF(H16&gt;0,H16," ")</f>
        <v xml:space="preserve"> </v>
      </c>
      <c r="F22" s="41" t="str">
        <f>IF(I19&gt;0,I19," ")</f>
        <v xml:space="preserve"> </v>
      </c>
      <c r="G22" s="41" t="str">
        <f>IF(H19&gt;0,H19," ")</f>
        <v xml:space="preserve"> </v>
      </c>
      <c r="H22" s="355"/>
      <c r="I22" s="356"/>
      <c r="J22" s="352">
        <v>4</v>
      </c>
      <c r="K22" s="346"/>
      <c r="L22" s="347"/>
    </row>
    <row r="23" spans="1:13" s="40" customFormat="1" ht="24" customHeight="1" x14ac:dyDescent="0.2">
      <c r="A23" s="353"/>
      <c r="B23" s="41" t="str">
        <f>IF(I14&gt;0,I14," ")</f>
        <v xml:space="preserve"> </v>
      </c>
      <c r="C23" s="41" t="str">
        <f>IF(H14&gt;0,H14," ")</f>
        <v xml:space="preserve"> </v>
      </c>
      <c r="D23" s="41" t="str">
        <f>IF(I17&gt;0,I17," ")</f>
        <v xml:space="preserve"> </v>
      </c>
      <c r="E23" s="41" t="str">
        <f>IF(H17&gt;0,H17," ")</f>
        <v xml:space="preserve"> </v>
      </c>
      <c r="F23" s="41" t="str">
        <f>IF(I20&gt;0,I20," ")</f>
        <v xml:space="preserve"> </v>
      </c>
      <c r="G23" s="41" t="str">
        <f>IF(H20&gt;0,H20," ")</f>
        <v xml:space="preserve"> </v>
      </c>
      <c r="H23" s="357"/>
      <c r="I23" s="358"/>
      <c r="J23" s="353"/>
      <c r="K23" s="348"/>
      <c r="L23" s="349"/>
    </row>
    <row r="24" spans="1:13" s="40" customFormat="1" ht="24" customHeight="1" x14ac:dyDescent="0.2">
      <c r="A24" s="354"/>
      <c r="B24" s="41" t="str">
        <f>IF(I15&gt;0,I15," ")</f>
        <v xml:space="preserve"> </v>
      </c>
      <c r="C24" s="41" t="str">
        <f>IF(H15&gt;0,H15," ")</f>
        <v xml:space="preserve"> </v>
      </c>
      <c r="D24" s="41" t="str">
        <f>IF(I18&gt;0,I18," ")</f>
        <v xml:space="preserve"> </v>
      </c>
      <c r="E24" s="41" t="str">
        <f>IF(H18&gt;0,H18," ")</f>
        <v xml:space="preserve"> </v>
      </c>
      <c r="F24" s="41" t="str">
        <f>IF(I21&gt;0,I21," ")</f>
        <v xml:space="preserve"> </v>
      </c>
      <c r="G24" s="41" t="str">
        <f>IF(H21&gt;0,H21," ")</f>
        <v xml:space="preserve"> </v>
      </c>
      <c r="H24" s="359"/>
      <c r="I24" s="360"/>
      <c r="J24" s="354"/>
      <c r="K24" s="350"/>
      <c r="L24" s="351"/>
    </row>
    <row r="25" spans="1:13" s="40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62" t="s">
        <v>9</v>
      </c>
      <c r="C26" s="362"/>
      <c r="D26" s="362"/>
      <c r="E26" s="35"/>
      <c r="F26" s="362" t="s">
        <v>10</v>
      </c>
      <c r="G26" s="362"/>
      <c r="H26" s="362"/>
      <c r="I26" s="362" t="s">
        <v>11</v>
      </c>
      <c r="J26" s="362"/>
    </row>
    <row r="27" spans="1:13" x14ac:dyDescent="0.15">
      <c r="A27" s="1"/>
      <c r="B27" s="339" t="s">
        <v>12</v>
      </c>
      <c r="C27" s="361"/>
      <c r="D27" s="361" t="s">
        <v>13</v>
      </c>
      <c r="E27" s="361"/>
      <c r="F27" s="361" t="s">
        <v>12</v>
      </c>
      <c r="G27" s="361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DCVA/505 15 Team Zia</v>
      </c>
      <c r="B28" s="343"/>
      <c r="C28" s="344"/>
      <c r="D28" s="343"/>
      <c r="E28" s="344"/>
      <c r="F28" s="343"/>
      <c r="G28" s="344"/>
      <c r="H28" s="43"/>
      <c r="I28" s="44">
        <f>D13+D14+D15+F13+F14+F15+H13+H14+H15</f>
        <v>0</v>
      </c>
      <c r="J28" s="44">
        <f>E13+E14+E15+G13+G14+G15+I13+I14+I15</f>
        <v>0</v>
      </c>
      <c r="K28" s="44">
        <f>I28-J28</f>
        <v>0</v>
      </c>
    </row>
    <row r="29" spans="1:13" ht="24" customHeight="1" x14ac:dyDescent="0.15">
      <c r="A29" s="2" t="str">
        <f>A16</f>
        <v>Tx Storm 15 Smack</v>
      </c>
      <c r="B29" s="343"/>
      <c r="C29" s="344"/>
      <c r="D29" s="343"/>
      <c r="E29" s="344"/>
      <c r="F29" s="343"/>
      <c r="G29" s="344"/>
      <c r="H29" s="43"/>
      <c r="I29" s="44" t="e">
        <f>B16+B17+B18+F16+F17+F18+H16+H17+H18</f>
        <v>#VALUE!</v>
      </c>
      <c r="J29" s="44" t="e">
        <f>C16+C17+C18+G16+G17+G18+I16+I17+I18</f>
        <v>#VALUE!</v>
      </c>
      <c r="K29" s="44" t="e">
        <f>I29-J29</f>
        <v>#VALUE!</v>
      </c>
    </row>
    <row r="30" spans="1:13" ht="24" customHeight="1" x14ac:dyDescent="0.15">
      <c r="A30" s="2" t="str">
        <f>A19</f>
        <v>851 Thunder 17</v>
      </c>
      <c r="B30" s="343"/>
      <c r="C30" s="344"/>
      <c r="D30" s="343"/>
      <c r="E30" s="344"/>
      <c r="F30" s="343"/>
      <c r="G30" s="344"/>
      <c r="H30" s="43"/>
      <c r="I30" s="44" t="e">
        <f>B19+B20+B21+D19+D20+D21+H19+H20+H21</f>
        <v>#VALUE!</v>
      </c>
      <c r="J30" s="44" t="e">
        <f>C19+C20+C21+E19+E20+E21+I19+I20+I21</f>
        <v>#VALUE!</v>
      </c>
      <c r="K30" s="44" t="e">
        <f>I30-J30</f>
        <v>#VALUE!</v>
      </c>
    </row>
    <row r="31" spans="1:13" ht="24" customHeight="1" x14ac:dyDescent="0.15">
      <c r="A31" s="2" t="str">
        <f>A22</f>
        <v>ABQ Premier 15N Nakanao</v>
      </c>
      <c r="B31" s="343"/>
      <c r="C31" s="344"/>
      <c r="D31" s="343"/>
      <c r="E31" s="344"/>
      <c r="F31" s="343"/>
      <c r="G31" s="344"/>
      <c r="H31" s="43"/>
      <c r="I31" s="44" t="e">
        <f>B22+B23+B24+D22+D23+D24+F22+F23+F24</f>
        <v>#VALUE!</v>
      </c>
      <c r="J31" s="44" t="e">
        <f>C22+C23+C24+E22+E23+E24+G22+G23+G24</f>
        <v>#VALUE!</v>
      </c>
      <c r="K31" s="44" t="e">
        <f>I31-J31</f>
        <v>#VALUE!</v>
      </c>
    </row>
    <row r="32" spans="1:13" x14ac:dyDescent="0.15">
      <c r="A32" s="8"/>
      <c r="B32" s="345">
        <f>SUM(B28:C31)</f>
        <v>0</v>
      </c>
      <c r="C32" s="345"/>
      <c r="D32" s="345">
        <f>SUM(D28:E31)</f>
        <v>0</v>
      </c>
      <c r="E32" s="345"/>
      <c r="F32" s="345">
        <f>SUM(F28:G31)</f>
        <v>0</v>
      </c>
      <c r="G32" s="345"/>
      <c r="H32" s="45">
        <f>SUM(H28:H31)</f>
        <v>0</v>
      </c>
      <c r="I32" s="45" t="e">
        <f>SUM(I28:I31)</f>
        <v>#VALUE!</v>
      </c>
      <c r="J32" s="45" t="e">
        <f>SUM(J28:J31)</f>
        <v>#VALUE!</v>
      </c>
      <c r="K32" s="45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39" t="s">
        <v>17</v>
      </c>
      <c r="C34" s="340"/>
      <c r="D34" s="339" t="s">
        <v>17</v>
      </c>
      <c r="E34" s="340"/>
      <c r="F34" s="341" t="s">
        <v>18</v>
      </c>
      <c r="G34" s="341"/>
      <c r="I34" s="342" t="s">
        <v>104</v>
      </c>
      <c r="J34" s="342"/>
      <c r="K34" s="342"/>
      <c r="L34" s="342"/>
    </row>
    <row r="35" spans="1:12" ht="18" customHeight="1" x14ac:dyDescent="0.15">
      <c r="A35" s="3" t="s">
        <v>19</v>
      </c>
      <c r="B35" s="339" t="str">
        <f>A28</f>
        <v>DCVA/505 15 Team Zia</v>
      </c>
      <c r="C35" s="340"/>
      <c r="D35" s="339" t="str">
        <f>A30</f>
        <v>851 Thunder 17</v>
      </c>
      <c r="E35" s="340"/>
      <c r="F35" s="341" t="str">
        <f>A16</f>
        <v>Tx Storm 15 Smack</v>
      </c>
      <c r="G35" s="341"/>
      <c r="I35" s="342" t="s">
        <v>145</v>
      </c>
      <c r="J35" s="342"/>
      <c r="K35" s="342"/>
      <c r="L35" s="342"/>
    </row>
    <row r="36" spans="1:12" ht="18" customHeight="1" x14ac:dyDescent="0.15">
      <c r="A36" s="3" t="s">
        <v>20</v>
      </c>
      <c r="B36" s="339" t="str">
        <f>A16</f>
        <v>Tx Storm 15 Smack</v>
      </c>
      <c r="C36" s="340"/>
      <c r="D36" s="339" t="str">
        <f>A22</f>
        <v>ABQ Premier 15N Nakanao</v>
      </c>
      <c r="E36" s="340"/>
      <c r="F36" s="341" t="str">
        <f>A13</f>
        <v>DCVA/505 15 Team Zia</v>
      </c>
      <c r="G36" s="341"/>
      <c r="I36" s="18"/>
      <c r="J36" s="18"/>
      <c r="K36" s="18"/>
      <c r="L36" s="18"/>
    </row>
    <row r="37" spans="1:12" ht="18" customHeight="1" x14ac:dyDescent="0.15">
      <c r="A37" s="3" t="s">
        <v>21</v>
      </c>
      <c r="B37" s="339" t="str">
        <f>A28</f>
        <v>DCVA/505 15 Team Zia</v>
      </c>
      <c r="C37" s="340"/>
      <c r="D37" s="339" t="str">
        <f>A31</f>
        <v>ABQ Premier 15N Nakanao</v>
      </c>
      <c r="E37" s="340"/>
      <c r="F37" s="341" t="str">
        <f>A30</f>
        <v>851 Thunder 17</v>
      </c>
      <c r="G37" s="341"/>
      <c r="I37" s="342" t="s">
        <v>105</v>
      </c>
      <c r="J37" s="342"/>
      <c r="K37" s="342"/>
      <c r="L37" s="342"/>
    </row>
    <row r="38" spans="1:12" ht="18" customHeight="1" x14ac:dyDescent="0.15">
      <c r="A38" s="3" t="s">
        <v>24</v>
      </c>
      <c r="B38" s="339" t="str">
        <f>A29</f>
        <v>Tx Storm 15 Smack</v>
      </c>
      <c r="C38" s="340"/>
      <c r="D38" s="339" t="str">
        <f>A30</f>
        <v>851 Thunder 17</v>
      </c>
      <c r="E38" s="340"/>
      <c r="F38" s="341" t="str">
        <f>A28</f>
        <v>DCVA/505 15 Team Zia</v>
      </c>
      <c r="G38" s="341"/>
      <c r="I38" s="342" t="s">
        <v>146</v>
      </c>
      <c r="J38" s="342"/>
      <c r="K38" s="342"/>
      <c r="L38" s="342"/>
    </row>
    <row r="39" spans="1:12" ht="18" customHeight="1" x14ac:dyDescent="0.15">
      <c r="A39" s="3" t="s">
        <v>25</v>
      </c>
      <c r="B39" s="339" t="str">
        <f>A30</f>
        <v>851 Thunder 17</v>
      </c>
      <c r="C39" s="340"/>
      <c r="D39" s="339" t="str">
        <f>A31</f>
        <v>ABQ Premier 15N Nakanao</v>
      </c>
      <c r="E39" s="340"/>
      <c r="F39" s="341" t="str">
        <f>A16</f>
        <v>Tx Storm 15 Smack</v>
      </c>
      <c r="G39" s="341"/>
    </row>
    <row r="40" spans="1:12" ht="18" customHeight="1" x14ac:dyDescent="0.15">
      <c r="A40" s="3" t="s">
        <v>26</v>
      </c>
      <c r="B40" s="339" t="str">
        <f>A13</f>
        <v>DCVA/505 15 Team Zia</v>
      </c>
      <c r="C40" s="340"/>
      <c r="D40" s="339" t="str">
        <f>A29</f>
        <v>Tx Storm 15 Smack</v>
      </c>
      <c r="E40" s="340"/>
      <c r="F40" s="341" t="str">
        <f>A22</f>
        <v>ABQ Premier 15N Nakanao</v>
      </c>
      <c r="G40" s="341"/>
    </row>
    <row r="41" spans="1:12" ht="18" customHeight="1" x14ac:dyDescent="0.15">
      <c r="H41" s="8"/>
      <c r="I41" s="8"/>
    </row>
    <row r="42" spans="1:12" ht="18" customHeight="1" x14ac:dyDescent="0.15">
      <c r="A42" s="337"/>
      <c r="B42" s="337"/>
      <c r="C42" s="337"/>
      <c r="D42" s="337"/>
      <c r="E42" s="337"/>
      <c r="F42" s="337"/>
      <c r="G42" s="337"/>
      <c r="H42" s="337"/>
      <c r="I42" s="12"/>
    </row>
    <row r="43" spans="1:12" ht="18" customHeight="1" x14ac:dyDescent="0.2">
      <c r="A43" s="338" t="s">
        <v>187</v>
      </c>
      <c r="B43" s="338"/>
      <c r="C43" s="338"/>
      <c r="D43" s="338"/>
      <c r="E43" s="338"/>
      <c r="F43" s="338"/>
      <c r="G43" s="338"/>
      <c r="H43" s="338"/>
      <c r="I43" s="27"/>
    </row>
    <row r="44" spans="1:12" ht="18" customHeight="1" x14ac:dyDescent="0.15"/>
    <row r="45" spans="1:12" ht="18" customHeight="1" x14ac:dyDescent="0.15"/>
  </sheetData>
  <mergeCells count="71">
    <mergeCell ref="A42:H42"/>
    <mergeCell ref="A43:H43"/>
    <mergeCell ref="B39:C39"/>
    <mergeCell ref="D39:E39"/>
    <mergeCell ref="F39:G39"/>
    <mergeCell ref="B40:C40"/>
    <mergeCell ref="D40:E40"/>
    <mergeCell ref="F40:G40"/>
    <mergeCell ref="I37:L37"/>
    <mergeCell ref="B38:C38"/>
    <mergeCell ref="D38:E38"/>
    <mergeCell ref="F38:G38"/>
    <mergeCell ref="I38:L38"/>
    <mergeCell ref="B36:C36"/>
    <mergeCell ref="D36:E36"/>
    <mergeCell ref="F36:G36"/>
    <mergeCell ref="B37:C37"/>
    <mergeCell ref="D37:E37"/>
    <mergeCell ref="F37:G37"/>
    <mergeCell ref="I34:L34"/>
    <mergeCell ref="B35:C35"/>
    <mergeCell ref="D35:E35"/>
    <mergeCell ref="F35:G35"/>
    <mergeCell ref="I35:L35"/>
    <mergeCell ref="B32:C32"/>
    <mergeCell ref="D32:E32"/>
    <mergeCell ref="F32:G32"/>
    <mergeCell ref="B34:C34"/>
    <mergeCell ref="D34:E34"/>
    <mergeCell ref="F34:G34"/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  <mergeCell ref="B29:C29"/>
    <mergeCell ref="D29:E29"/>
    <mergeCell ref="F29:G29"/>
    <mergeCell ref="B26:D26"/>
    <mergeCell ref="F26:H26"/>
    <mergeCell ref="I26:J26"/>
    <mergeCell ref="B27:C27"/>
    <mergeCell ref="D27:E27"/>
    <mergeCell ref="F27:G27"/>
    <mergeCell ref="A19:A21"/>
    <mergeCell ref="J19:J21"/>
    <mergeCell ref="K19:L21"/>
    <mergeCell ref="A22:A24"/>
    <mergeCell ref="H22:I24"/>
    <mergeCell ref="J22:J24"/>
    <mergeCell ref="K22:L24"/>
    <mergeCell ref="A13:A15"/>
    <mergeCell ref="B13:C15"/>
    <mergeCell ref="J13:J15"/>
    <mergeCell ref="K13:L15"/>
    <mergeCell ref="A16:A18"/>
    <mergeCell ref="D16:E18"/>
    <mergeCell ref="J16:J18"/>
    <mergeCell ref="K16:L18"/>
    <mergeCell ref="A1:M1"/>
    <mergeCell ref="A2:M2"/>
    <mergeCell ref="A7:H7"/>
    <mergeCell ref="B12:C12"/>
    <mergeCell ref="D12:E12"/>
    <mergeCell ref="F12:G12"/>
    <mergeCell ref="H12:I12"/>
    <mergeCell ref="K12:L12"/>
  </mergeCells>
  <printOptions horizontalCentered="1" verticalCentered="1"/>
  <pageMargins left="0.2" right="0.23" top="0.17" bottom="0.2" header="0.17" footer="0.2"/>
  <pageSetup scale="64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00B0F0"/>
    <pageSetUpPr fitToPage="1"/>
  </sheetPr>
  <dimension ref="A1:M45"/>
  <sheetViews>
    <sheetView workbookViewId="0">
      <selection activeCell="A25" sqref="A25"/>
    </sheetView>
  </sheetViews>
  <sheetFormatPr baseColWidth="10" defaultColWidth="8.83203125" defaultRowHeight="13" x14ac:dyDescent="0.15"/>
  <cols>
    <col min="1" max="1" width="38.83203125" bestFit="1" customWidth="1"/>
    <col min="2" max="9" width="15.6640625" customWidth="1"/>
    <col min="10" max="10" width="22.6640625" customWidth="1"/>
  </cols>
  <sheetData>
    <row r="1" spans="1:13" ht="18" x14ac:dyDescent="0.2">
      <c r="A1" s="332" t="str">
        <f>Pools!A1</f>
        <v>El Paso Bid Qualifier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</row>
    <row r="2" spans="1:13" ht="18" x14ac:dyDescent="0.2">
      <c r="A2" s="333" t="str">
        <f>Pools!A2</f>
        <v>2/8/20 - 2/9/20</v>
      </c>
      <c r="B2" s="333"/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</row>
    <row r="3" spans="1:13" ht="14" x14ac:dyDescent="0.15">
      <c r="A3" s="29"/>
      <c r="B3" s="46" t="str">
        <f>Pools!E44</f>
        <v>PM Pool - 2:30pm Start</v>
      </c>
      <c r="C3" s="36"/>
      <c r="D3" s="29"/>
      <c r="E3" s="29"/>
      <c r="F3" s="29"/>
      <c r="G3" s="29"/>
    </row>
    <row r="4" spans="1:13" s="25" customFormat="1" ht="14" x14ac:dyDescent="0.15">
      <c r="A4" s="37" t="s">
        <v>4</v>
      </c>
      <c r="B4" s="25" t="str">
        <f>Pools!E45</f>
        <v>EP Convention Center Ct. 7</v>
      </c>
    </row>
    <row r="5" spans="1:13" s="25" customFormat="1" ht="14" x14ac:dyDescent="0.15">
      <c r="A5" s="37" t="s">
        <v>5</v>
      </c>
      <c r="B5" s="25" t="str">
        <f>Pools!A35</f>
        <v>Division II</v>
      </c>
    </row>
    <row r="7" spans="1:13" s="7" customFormat="1" ht="14" x14ac:dyDescent="0.15">
      <c r="A7" s="363" t="s">
        <v>103</v>
      </c>
      <c r="B7" s="363"/>
      <c r="C7" s="363"/>
      <c r="D7" s="363"/>
      <c r="E7" s="363"/>
      <c r="F7" s="363"/>
      <c r="G7" s="363"/>
      <c r="H7" s="363"/>
      <c r="I7" s="38"/>
      <c r="J7" s="38"/>
      <c r="K7" s="38"/>
      <c r="L7" s="38"/>
      <c r="M7" s="38"/>
    </row>
    <row r="9" spans="1:13" x14ac:dyDescent="0.15">
      <c r="A9" s="11" t="s">
        <v>22</v>
      </c>
      <c r="B9" s="26" t="s">
        <v>151</v>
      </c>
      <c r="D9" s="11"/>
      <c r="E9" s="11"/>
      <c r="F9" s="11"/>
      <c r="G9" s="11"/>
    </row>
    <row r="10" spans="1:13" x14ac:dyDescent="0.15">
      <c r="A10" s="11" t="s">
        <v>23</v>
      </c>
      <c r="B10" s="13">
        <v>7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39" t="str">
        <f>A13</f>
        <v>Wolf Pack 13 Black</v>
      </c>
      <c r="C12" s="361"/>
      <c r="D12" s="339" t="str">
        <f>A16</f>
        <v>EP SOL Allie 16</v>
      </c>
      <c r="E12" s="340"/>
      <c r="F12" s="339" t="str">
        <f>A19</f>
        <v>Wagatak Checkmate 18</v>
      </c>
      <c r="G12" s="340"/>
      <c r="H12" s="364" t="str">
        <f>A22</f>
        <v>NEVBC 18 White</v>
      </c>
      <c r="I12" s="340"/>
      <c r="J12" s="3" t="s">
        <v>7</v>
      </c>
      <c r="K12" s="339" t="s">
        <v>8</v>
      </c>
      <c r="L12" s="340"/>
    </row>
    <row r="13" spans="1:13" s="40" customFormat="1" ht="24" customHeight="1" x14ac:dyDescent="0.2">
      <c r="A13" s="352" t="str">
        <f>Pools!E47</f>
        <v>Wolf Pack 13 Black</v>
      </c>
      <c r="B13" s="355"/>
      <c r="C13" s="356"/>
      <c r="D13" s="39"/>
      <c r="E13" s="39"/>
      <c r="F13" s="39"/>
      <c r="G13" s="39"/>
      <c r="H13" s="39"/>
      <c r="I13" s="39"/>
      <c r="J13" s="352">
        <v>1</v>
      </c>
      <c r="K13" s="346"/>
      <c r="L13" s="347"/>
    </row>
    <row r="14" spans="1:13" s="40" customFormat="1" ht="24" customHeight="1" x14ac:dyDescent="0.2">
      <c r="A14" s="353"/>
      <c r="B14" s="357"/>
      <c r="C14" s="358"/>
      <c r="D14" s="39"/>
      <c r="E14" s="39"/>
      <c r="F14" s="39"/>
      <c r="G14" s="39"/>
      <c r="H14" s="39"/>
      <c r="I14" s="39"/>
      <c r="J14" s="353"/>
      <c r="K14" s="348"/>
      <c r="L14" s="349"/>
    </row>
    <row r="15" spans="1:13" s="40" customFormat="1" ht="24" customHeight="1" x14ac:dyDescent="0.2">
      <c r="A15" s="354"/>
      <c r="B15" s="359"/>
      <c r="C15" s="360"/>
      <c r="D15" s="39"/>
      <c r="E15" s="39"/>
      <c r="F15" s="39"/>
      <c r="G15" s="39"/>
      <c r="H15" s="39"/>
      <c r="I15" s="39"/>
      <c r="J15" s="354"/>
      <c r="K15" s="350"/>
      <c r="L15" s="351"/>
    </row>
    <row r="16" spans="1:13" s="40" customFormat="1" ht="24" customHeight="1" x14ac:dyDescent="0.2">
      <c r="A16" s="352" t="str">
        <f>Pools!E48</f>
        <v>EP SOL Allie 16</v>
      </c>
      <c r="B16" s="41" t="str">
        <f>IF(E13&gt;0,E13," ")</f>
        <v xml:space="preserve"> </v>
      </c>
      <c r="C16" s="41" t="str">
        <f>IF(D13&gt;0,D13," ")</f>
        <v xml:space="preserve"> </v>
      </c>
      <c r="D16" s="355"/>
      <c r="E16" s="356"/>
      <c r="F16" s="39"/>
      <c r="G16" s="39"/>
      <c r="H16" s="39"/>
      <c r="I16" s="39"/>
      <c r="J16" s="352">
        <v>2</v>
      </c>
      <c r="K16" s="346"/>
      <c r="L16" s="347"/>
    </row>
    <row r="17" spans="1:13" s="40" customFormat="1" ht="24" customHeight="1" x14ac:dyDescent="0.2">
      <c r="A17" s="353"/>
      <c r="B17" s="41" t="str">
        <f>IF(E14&gt;0,E14," ")</f>
        <v xml:space="preserve"> </v>
      </c>
      <c r="C17" s="41" t="str">
        <f>IF(D14&gt;0,D14," ")</f>
        <v xml:space="preserve"> </v>
      </c>
      <c r="D17" s="357"/>
      <c r="E17" s="358"/>
      <c r="F17" s="39"/>
      <c r="G17" s="39"/>
      <c r="H17" s="39"/>
      <c r="I17" s="39"/>
      <c r="J17" s="353"/>
      <c r="K17" s="348"/>
      <c r="L17" s="349"/>
    </row>
    <row r="18" spans="1:13" s="40" customFormat="1" ht="24" customHeight="1" x14ac:dyDescent="0.2">
      <c r="A18" s="354"/>
      <c r="B18" s="41" t="str">
        <f>IF(E15&gt;0,E15," ")</f>
        <v xml:space="preserve"> </v>
      </c>
      <c r="C18" s="41" t="str">
        <f>IF(D15&gt;0,D15," ")</f>
        <v xml:space="preserve"> </v>
      </c>
      <c r="D18" s="359"/>
      <c r="E18" s="360"/>
      <c r="F18" s="39"/>
      <c r="G18" s="39"/>
      <c r="H18" s="39"/>
      <c r="I18" s="39"/>
      <c r="J18" s="354"/>
      <c r="K18" s="350"/>
      <c r="L18" s="351"/>
    </row>
    <row r="19" spans="1:13" s="40" customFormat="1" ht="24" customHeight="1" x14ac:dyDescent="0.2">
      <c r="A19" s="352" t="str">
        <f>Pools!E49</f>
        <v>Wagatak Checkmate 18</v>
      </c>
      <c r="B19" s="41" t="str">
        <f>IF(G13&gt;0,G13," ")</f>
        <v xml:space="preserve"> </v>
      </c>
      <c r="C19" s="41" t="str">
        <f>IF(F13&gt;0,F13," ")</f>
        <v xml:space="preserve"> </v>
      </c>
      <c r="D19" s="41" t="str">
        <f>IF(G16&gt;0,G16," ")</f>
        <v xml:space="preserve"> </v>
      </c>
      <c r="E19" s="41" t="str">
        <f>IF(F16&gt;0,F16," ")</f>
        <v xml:space="preserve"> </v>
      </c>
      <c r="F19" s="42"/>
      <c r="G19" s="42"/>
      <c r="H19" s="39"/>
      <c r="I19" s="39"/>
      <c r="J19" s="352">
        <v>3</v>
      </c>
      <c r="K19" s="346"/>
      <c r="L19" s="347"/>
    </row>
    <row r="20" spans="1:13" s="40" customFormat="1" ht="24" customHeight="1" x14ac:dyDescent="0.2">
      <c r="A20" s="353"/>
      <c r="B20" s="41" t="str">
        <f>IF(G14&gt;0,G14," ")</f>
        <v xml:space="preserve"> </v>
      </c>
      <c r="C20" s="41" t="str">
        <f>IF(F14&gt;0,F14," ")</f>
        <v xml:space="preserve"> </v>
      </c>
      <c r="D20" s="41" t="str">
        <f>IF(G17&gt;0,G17," ")</f>
        <v xml:space="preserve"> </v>
      </c>
      <c r="E20" s="41" t="str">
        <f>IF(F17&gt;0,F17," ")</f>
        <v xml:space="preserve"> </v>
      </c>
      <c r="F20" s="42"/>
      <c r="G20" s="42"/>
      <c r="H20" s="39"/>
      <c r="I20" s="39"/>
      <c r="J20" s="353"/>
      <c r="K20" s="348"/>
      <c r="L20" s="349"/>
    </row>
    <row r="21" spans="1:13" s="40" customFormat="1" ht="24" customHeight="1" x14ac:dyDescent="0.2">
      <c r="A21" s="354"/>
      <c r="B21" s="41" t="str">
        <f>IF(G15&gt;0,G15," ")</f>
        <v xml:space="preserve"> </v>
      </c>
      <c r="C21" s="41" t="str">
        <f>IF(F15&gt;0,F15," ")</f>
        <v xml:space="preserve"> </v>
      </c>
      <c r="D21" s="41" t="str">
        <f>IF(G18&gt;0,G18," ")</f>
        <v xml:space="preserve"> </v>
      </c>
      <c r="E21" s="41" t="str">
        <f>IF(F18&gt;0,F18," ")</f>
        <v xml:space="preserve"> </v>
      </c>
      <c r="F21" s="42"/>
      <c r="G21" s="42"/>
      <c r="H21" s="39"/>
      <c r="I21" s="39"/>
      <c r="J21" s="354"/>
      <c r="K21" s="350"/>
      <c r="L21" s="351"/>
    </row>
    <row r="22" spans="1:13" s="40" customFormat="1" ht="24" customHeight="1" x14ac:dyDescent="0.2">
      <c r="A22" s="352" t="str">
        <f>Pools!E50</f>
        <v>NEVBC 18 White</v>
      </c>
      <c r="B22" s="41" t="str">
        <f>IF(I13&gt;0,I13," ")</f>
        <v xml:space="preserve"> </v>
      </c>
      <c r="C22" s="41" t="str">
        <f>IF(H13&gt;0,H13," ")</f>
        <v xml:space="preserve"> </v>
      </c>
      <c r="D22" s="41" t="str">
        <f>IF(I16&gt;0,I16," ")</f>
        <v xml:space="preserve"> </v>
      </c>
      <c r="E22" s="41" t="str">
        <f>IF(H16&gt;0,H16," ")</f>
        <v xml:space="preserve"> </v>
      </c>
      <c r="F22" s="41" t="str">
        <f>IF(I19&gt;0,I19," ")</f>
        <v xml:space="preserve"> </v>
      </c>
      <c r="G22" s="41" t="str">
        <f>IF(H19&gt;0,H19," ")</f>
        <v xml:space="preserve"> </v>
      </c>
      <c r="H22" s="355"/>
      <c r="I22" s="356"/>
      <c r="J22" s="352">
        <v>4</v>
      </c>
      <c r="K22" s="346"/>
      <c r="L22" s="347"/>
    </row>
    <row r="23" spans="1:13" s="40" customFormat="1" ht="24" customHeight="1" x14ac:dyDescent="0.2">
      <c r="A23" s="353"/>
      <c r="B23" s="41" t="str">
        <f>IF(I14&gt;0,I14," ")</f>
        <v xml:space="preserve"> </v>
      </c>
      <c r="C23" s="41" t="str">
        <f>IF(H14&gt;0,H14," ")</f>
        <v xml:space="preserve"> </v>
      </c>
      <c r="D23" s="41" t="str">
        <f>IF(I17&gt;0,I17," ")</f>
        <v xml:space="preserve"> </v>
      </c>
      <c r="E23" s="41" t="str">
        <f>IF(H17&gt;0,H17," ")</f>
        <v xml:space="preserve"> </v>
      </c>
      <c r="F23" s="41" t="str">
        <f>IF(I20&gt;0,I20," ")</f>
        <v xml:space="preserve"> </v>
      </c>
      <c r="G23" s="41" t="str">
        <f>IF(H20&gt;0,H20," ")</f>
        <v xml:space="preserve"> </v>
      </c>
      <c r="H23" s="357"/>
      <c r="I23" s="358"/>
      <c r="J23" s="353"/>
      <c r="K23" s="348"/>
      <c r="L23" s="349"/>
    </row>
    <row r="24" spans="1:13" s="40" customFormat="1" ht="24" customHeight="1" x14ac:dyDescent="0.2">
      <c r="A24" s="354"/>
      <c r="B24" s="41" t="str">
        <f>IF(I15&gt;0,I15," ")</f>
        <v xml:space="preserve"> </v>
      </c>
      <c r="C24" s="41" t="str">
        <f>IF(H15&gt;0,H15," ")</f>
        <v xml:space="preserve"> </v>
      </c>
      <c r="D24" s="41" t="str">
        <f>IF(I18&gt;0,I18," ")</f>
        <v xml:space="preserve"> </v>
      </c>
      <c r="E24" s="41" t="str">
        <f>IF(H18&gt;0,H18," ")</f>
        <v xml:space="preserve"> </v>
      </c>
      <c r="F24" s="41" t="str">
        <f>IF(I21&gt;0,I21," ")</f>
        <v xml:space="preserve"> </v>
      </c>
      <c r="G24" s="41" t="str">
        <f>IF(H21&gt;0,H21," ")</f>
        <v xml:space="preserve"> </v>
      </c>
      <c r="H24" s="359"/>
      <c r="I24" s="360"/>
      <c r="J24" s="354"/>
      <c r="K24" s="350"/>
      <c r="L24" s="351"/>
    </row>
    <row r="25" spans="1:13" s="40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62" t="s">
        <v>9</v>
      </c>
      <c r="C26" s="362"/>
      <c r="D26" s="362"/>
      <c r="E26" s="35"/>
      <c r="F26" s="362" t="s">
        <v>10</v>
      </c>
      <c r="G26" s="362"/>
      <c r="H26" s="362"/>
      <c r="I26" s="362" t="s">
        <v>11</v>
      </c>
      <c r="J26" s="362"/>
    </row>
    <row r="27" spans="1:13" x14ac:dyDescent="0.15">
      <c r="A27" s="1"/>
      <c r="B27" s="339" t="s">
        <v>12</v>
      </c>
      <c r="C27" s="361"/>
      <c r="D27" s="361" t="s">
        <v>13</v>
      </c>
      <c r="E27" s="361"/>
      <c r="F27" s="361" t="s">
        <v>12</v>
      </c>
      <c r="G27" s="361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Wolf Pack 13 Black</v>
      </c>
      <c r="B28" s="343"/>
      <c r="C28" s="344"/>
      <c r="D28" s="343"/>
      <c r="E28" s="344"/>
      <c r="F28" s="343"/>
      <c r="G28" s="344"/>
      <c r="H28" s="43"/>
      <c r="I28" s="44">
        <f>D13+D14+D15+F13+F14+F15+H13+H14+H15</f>
        <v>0</v>
      </c>
      <c r="J28" s="44">
        <f>E13+E14+E15+G13+G14+G15+I13+I14+I15</f>
        <v>0</v>
      </c>
      <c r="K28" s="44">
        <f>I28-J28</f>
        <v>0</v>
      </c>
    </row>
    <row r="29" spans="1:13" ht="24" customHeight="1" x14ac:dyDescent="0.15">
      <c r="A29" s="2" t="str">
        <f>A16</f>
        <v>EP SOL Allie 16</v>
      </c>
      <c r="B29" s="343"/>
      <c r="C29" s="344"/>
      <c r="D29" s="343"/>
      <c r="E29" s="344"/>
      <c r="F29" s="343"/>
      <c r="G29" s="344"/>
      <c r="H29" s="43"/>
      <c r="I29" s="44" t="e">
        <f>B16+B17+B18+F16+F17+F18+H16+H17+H18</f>
        <v>#VALUE!</v>
      </c>
      <c r="J29" s="44" t="e">
        <f>C16+C17+C18+G16+G17+G18+I16+I17+I18</f>
        <v>#VALUE!</v>
      </c>
      <c r="K29" s="44" t="e">
        <f>I29-J29</f>
        <v>#VALUE!</v>
      </c>
    </row>
    <row r="30" spans="1:13" ht="24" customHeight="1" x14ac:dyDescent="0.15">
      <c r="A30" s="2" t="str">
        <f>A19</f>
        <v>Wagatak Checkmate 18</v>
      </c>
      <c r="B30" s="343"/>
      <c r="C30" s="344"/>
      <c r="D30" s="343"/>
      <c r="E30" s="344"/>
      <c r="F30" s="343"/>
      <c r="G30" s="344"/>
      <c r="H30" s="43"/>
      <c r="I30" s="44" t="e">
        <f>B19+B20+B21+D19+D20+D21+H19+H20+H21</f>
        <v>#VALUE!</v>
      </c>
      <c r="J30" s="44" t="e">
        <f>C19+C20+C21+E19+E20+E21+I19+I20+I21</f>
        <v>#VALUE!</v>
      </c>
      <c r="K30" s="44" t="e">
        <f>I30-J30</f>
        <v>#VALUE!</v>
      </c>
    </row>
    <row r="31" spans="1:13" ht="24" customHeight="1" x14ac:dyDescent="0.15">
      <c r="A31" s="2" t="str">
        <f>A22</f>
        <v>NEVBC 18 White</v>
      </c>
      <c r="B31" s="343"/>
      <c r="C31" s="344"/>
      <c r="D31" s="343"/>
      <c r="E31" s="344"/>
      <c r="F31" s="343"/>
      <c r="G31" s="344"/>
      <c r="H31" s="43"/>
      <c r="I31" s="44" t="e">
        <f>B22+B23+B24+D22+D23+D24+F22+F23+F24</f>
        <v>#VALUE!</v>
      </c>
      <c r="J31" s="44" t="e">
        <f>C22+C23+C24+E22+E23+E24+G22+G23+G24</f>
        <v>#VALUE!</v>
      </c>
      <c r="K31" s="44" t="e">
        <f>I31-J31</f>
        <v>#VALUE!</v>
      </c>
    </row>
    <row r="32" spans="1:13" x14ac:dyDescent="0.15">
      <c r="A32" s="8"/>
      <c r="B32" s="345">
        <f>SUM(B28:C31)</f>
        <v>0</v>
      </c>
      <c r="C32" s="345"/>
      <c r="D32" s="345">
        <f>SUM(D28:E31)</f>
        <v>0</v>
      </c>
      <c r="E32" s="345"/>
      <c r="F32" s="345">
        <f>SUM(F28:G31)</f>
        <v>0</v>
      </c>
      <c r="G32" s="345"/>
      <c r="H32" s="45">
        <f>SUM(H28:H31)</f>
        <v>0</v>
      </c>
      <c r="I32" s="45" t="e">
        <f>SUM(I28:I31)</f>
        <v>#VALUE!</v>
      </c>
      <c r="J32" s="45" t="e">
        <f>SUM(J28:J31)</f>
        <v>#VALUE!</v>
      </c>
      <c r="K32" s="45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39" t="s">
        <v>17</v>
      </c>
      <c r="C34" s="340"/>
      <c r="D34" s="339" t="s">
        <v>17</v>
      </c>
      <c r="E34" s="340"/>
      <c r="F34" s="341" t="s">
        <v>18</v>
      </c>
      <c r="G34" s="341"/>
      <c r="I34" s="342" t="s">
        <v>104</v>
      </c>
      <c r="J34" s="342"/>
      <c r="K34" s="342"/>
      <c r="L34" s="342"/>
    </row>
    <row r="35" spans="1:12" ht="18" customHeight="1" x14ac:dyDescent="0.15">
      <c r="A35" s="3" t="s">
        <v>19</v>
      </c>
      <c r="B35" s="339" t="str">
        <f>A28</f>
        <v>Wolf Pack 13 Black</v>
      </c>
      <c r="C35" s="340"/>
      <c r="D35" s="339" t="str">
        <f>A30</f>
        <v>Wagatak Checkmate 18</v>
      </c>
      <c r="E35" s="340"/>
      <c r="F35" s="341" t="str">
        <f>A16</f>
        <v>EP SOL Allie 16</v>
      </c>
      <c r="G35" s="341"/>
      <c r="I35" s="342" t="s">
        <v>145</v>
      </c>
      <c r="J35" s="342"/>
      <c r="K35" s="342"/>
      <c r="L35" s="342"/>
    </row>
    <row r="36" spans="1:12" ht="18" customHeight="1" x14ac:dyDescent="0.15">
      <c r="A36" s="3" t="s">
        <v>20</v>
      </c>
      <c r="B36" s="339" t="str">
        <f>A16</f>
        <v>EP SOL Allie 16</v>
      </c>
      <c r="C36" s="340"/>
      <c r="D36" s="339" t="str">
        <f>A22</f>
        <v>NEVBC 18 White</v>
      </c>
      <c r="E36" s="340"/>
      <c r="F36" s="341" t="str">
        <f>A13</f>
        <v>Wolf Pack 13 Black</v>
      </c>
      <c r="G36" s="341"/>
      <c r="I36" s="18"/>
      <c r="J36" s="18"/>
      <c r="K36" s="18"/>
      <c r="L36" s="18"/>
    </row>
    <row r="37" spans="1:12" ht="18" customHeight="1" x14ac:dyDescent="0.15">
      <c r="A37" s="3" t="s">
        <v>21</v>
      </c>
      <c r="B37" s="339" t="str">
        <f>A28</f>
        <v>Wolf Pack 13 Black</v>
      </c>
      <c r="C37" s="340"/>
      <c r="D37" s="339" t="str">
        <f>A31</f>
        <v>NEVBC 18 White</v>
      </c>
      <c r="E37" s="340"/>
      <c r="F37" s="341" t="str">
        <f>A30</f>
        <v>Wagatak Checkmate 18</v>
      </c>
      <c r="G37" s="341"/>
      <c r="I37" s="342" t="s">
        <v>105</v>
      </c>
      <c r="J37" s="342"/>
      <c r="K37" s="342"/>
      <c r="L37" s="342"/>
    </row>
    <row r="38" spans="1:12" ht="18" customHeight="1" x14ac:dyDescent="0.15">
      <c r="A38" s="3" t="s">
        <v>24</v>
      </c>
      <c r="B38" s="339" t="str">
        <f>A29</f>
        <v>EP SOL Allie 16</v>
      </c>
      <c r="C38" s="340"/>
      <c r="D38" s="339" t="str">
        <f>A30</f>
        <v>Wagatak Checkmate 18</v>
      </c>
      <c r="E38" s="340"/>
      <c r="F38" s="341" t="str">
        <f>A28</f>
        <v>Wolf Pack 13 Black</v>
      </c>
      <c r="G38" s="341"/>
      <c r="I38" s="342" t="s">
        <v>146</v>
      </c>
      <c r="J38" s="342"/>
      <c r="K38" s="342"/>
      <c r="L38" s="342"/>
    </row>
    <row r="39" spans="1:12" ht="18" customHeight="1" x14ac:dyDescent="0.15">
      <c r="A39" s="3" t="s">
        <v>25</v>
      </c>
      <c r="B39" s="339" t="str">
        <f>A30</f>
        <v>Wagatak Checkmate 18</v>
      </c>
      <c r="C39" s="340"/>
      <c r="D39" s="339" t="str">
        <f>A31</f>
        <v>NEVBC 18 White</v>
      </c>
      <c r="E39" s="340"/>
      <c r="F39" s="341" t="str">
        <f>A16</f>
        <v>EP SOL Allie 16</v>
      </c>
      <c r="G39" s="341"/>
    </row>
    <row r="40" spans="1:12" ht="18" customHeight="1" x14ac:dyDescent="0.15">
      <c r="A40" s="3" t="s">
        <v>26</v>
      </c>
      <c r="B40" s="339" t="str">
        <f>A13</f>
        <v>Wolf Pack 13 Black</v>
      </c>
      <c r="C40" s="340"/>
      <c r="D40" s="339" t="str">
        <f>A29</f>
        <v>EP SOL Allie 16</v>
      </c>
      <c r="E40" s="340"/>
      <c r="F40" s="341" t="str">
        <f>A22</f>
        <v>NEVBC 18 White</v>
      </c>
      <c r="G40" s="341"/>
    </row>
    <row r="41" spans="1:12" ht="18" customHeight="1" x14ac:dyDescent="0.15">
      <c r="H41" s="8"/>
      <c r="I41" s="8"/>
    </row>
    <row r="42" spans="1:12" ht="18" customHeight="1" x14ac:dyDescent="0.15">
      <c r="A42" s="337"/>
      <c r="B42" s="337"/>
      <c r="C42" s="337"/>
      <c r="D42" s="337"/>
      <c r="E42" s="337"/>
      <c r="F42" s="337"/>
      <c r="G42" s="337"/>
      <c r="H42" s="337"/>
      <c r="I42" s="12"/>
    </row>
    <row r="43" spans="1:12" ht="18" customHeight="1" x14ac:dyDescent="0.2">
      <c r="A43" s="338" t="s">
        <v>187</v>
      </c>
      <c r="B43" s="338"/>
      <c r="C43" s="338"/>
      <c r="D43" s="338"/>
      <c r="E43" s="338"/>
      <c r="F43" s="338"/>
      <c r="G43" s="338"/>
      <c r="H43" s="338"/>
      <c r="I43" s="27"/>
    </row>
    <row r="44" spans="1:12" ht="18" customHeight="1" x14ac:dyDescent="0.15"/>
    <row r="45" spans="1:12" ht="18" customHeight="1" x14ac:dyDescent="0.15"/>
  </sheetData>
  <mergeCells count="71">
    <mergeCell ref="A42:H42"/>
    <mergeCell ref="A43:H43"/>
    <mergeCell ref="B39:C39"/>
    <mergeCell ref="D39:E39"/>
    <mergeCell ref="F39:G39"/>
    <mergeCell ref="B40:C40"/>
    <mergeCell ref="D40:E40"/>
    <mergeCell ref="F40:G40"/>
    <mergeCell ref="I37:L37"/>
    <mergeCell ref="B38:C38"/>
    <mergeCell ref="D38:E38"/>
    <mergeCell ref="F38:G38"/>
    <mergeCell ref="I38:L38"/>
    <mergeCell ref="B36:C36"/>
    <mergeCell ref="D36:E36"/>
    <mergeCell ref="F36:G36"/>
    <mergeCell ref="B37:C37"/>
    <mergeCell ref="D37:E37"/>
    <mergeCell ref="F37:G37"/>
    <mergeCell ref="I34:L34"/>
    <mergeCell ref="B35:C35"/>
    <mergeCell ref="D35:E35"/>
    <mergeCell ref="F35:G35"/>
    <mergeCell ref="I35:L35"/>
    <mergeCell ref="B32:C32"/>
    <mergeCell ref="D32:E32"/>
    <mergeCell ref="F32:G32"/>
    <mergeCell ref="B34:C34"/>
    <mergeCell ref="D34:E34"/>
    <mergeCell ref="F34:G34"/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  <mergeCell ref="B29:C29"/>
    <mergeCell ref="D29:E29"/>
    <mergeCell ref="F29:G29"/>
    <mergeCell ref="B26:D26"/>
    <mergeCell ref="F26:H26"/>
    <mergeCell ref="I26:J26"/>
    <mergeCell ref="B27:C27"/>
    <mergeCell ref="D27:E27"/>
    <mergeCell ref="F27:G27"/>
    <mergeCell ref="A19:A21"/>
    <mergeCell ref="J19:J21"/>
    <mergeCell ref="K19:L21"/>
    <mergeCell ref="A22:A24"/>
    <mergeCell ref="H22:I24"/>
    <mergeCell ref="J22:J24"/>
    <mergeCell ref="K22:L24"/>
    <mergeCell ref="A13:A15"/>
    <mergeCell ref="B13:C15"/>
    <mergeCell ref="J13:J15"/>
    <mergeCell ref="K13:L15"/>
    <mergeCell ref="A16:A18"/>
    <mergeCell ref="D16:E18"/>
    <mergeCell ref="J16:J18"/>
    <mergeCell ref="K16:L18"/>
    <mergeCell ref="A1:M1"/>
    <mergeCell ref="A2:M2"/>
    <mergeCell ref="A7:H7"/>
    <mergeCell ref="B12:C12"/>
    <mergeCell ref="D12:E12"/>
    <mergeCell ref="F12:G12"/>
    <mergeCell ref="H12:I12"/>
    <mergeCell ref="K12:L12"/>
  </mergeCells>
  <printOptions horizontalCentered="1" verticalCentered="1"/>
  <pageMargins left="0.2" right="0.23" top="0.17" bottom="0.2" header="0.17" footer="0.2"/>
  <pageSetup scale="64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K90"/>
  <sheetViews>
    <sheetView topLeftCell="B1" workbookViewId="0">
      <selection activeCell="E13" sqref="E13"/>
    </sheetView>
  </sheetViews>
  <sheetFormatPr baseColWidth="10" defaultColWidth="8.83203125" defaultRowHeight="13" x14ac:dyDescent="0.15"/>
  <cols>
    <col min="1" max="1" width="20.6640625" customWidth="1"/>
    <col min="2" max="10" width="25.6640625" customWidth="1"/>
    <col min="11" max="11" width="20.6640625" customWidth="1"/>
  </cols>
  <sheetData>
    <row r="1" spans="2:10" ht="20" x14ac:dyDescent="0.2">
      <c r="B1" s="400" t="str">
        <f>Pools!A1</f>
        <v>El Paso Bid Qualifier</v>
      </c>
      <c r="C1" s="400"/>
      <c r="D1" s="400"/>
      <c r="E1" s="400"/>
      <c r="F1" s="400"/>
      <c r="G1" s="400"/>
      <c r="H1" s="400"/>
      <c r="I1" s="400"/>
      <c r="J1" s="400"/>
    </row>
    <row r="2" spans="2:10" ht="20.5" customHeight="1" x14ac:dyDescent="0.2">
      <c r="B2" s="333" t="str">
        <f>Pools!A2</f>
        <v>2/8/20 - 2/9/20</v>
      </c>
      <c r="C2" s="333"/>
      <c r="D2" s="333"/>
      <c r="E2" s="333"/>
      <c r="F2" s="333"/>
      <c r="G2" s="333"/>
      <c r="H2" s="333"/>
      <c r="I2" s="333"/>
      <c r="J2" s="333"/>
    </row>
    <row r="3" spans="2:10" ht="9.75" customHeight="1" x14ac:dyDescent="0.2">
      <c r="B3" s="401"/>
      <c r="C3" s="401"/>
      <c r="D3" s="401"/>
      <c r="E3" s="5"/>
      <c r="F3" s="5"/>
    </row>
    <row r="4" spans="2:10" ht="20" x14ac:dyDescent="0.2">
      <c r="B4" s="399" t="str">
        <f>Pools!A35</f>
        <v>Division II</v>
      </c>
      <c r="C4" s="399"/>
      <c r="D4" s="399"/>
      <c r="E4" s="399"/>
      <c r="F4" s="399"/>
      <c r="G4" s="399"/>
      <c r="H4" s="399"/>
      <c r="I4" s="399"/>
      <c r="J4" s="399"/>
    </row>
    <row r="5" spans="2:10" ht="20" x14ac:dyDescent="0.2">
      <c r="B5" s="399" t="s">
        <v>43</v>
      </c>
      <c r="C5" s="399"/>
      <c r="D5" s="399"/>
      <c r="E5" s="399"/>
      <c r="F5" s="399"/>
      <c r="G5" s="399"/>
      <c r="H5" s="399"/>
      <c r="I5" s="399"/>
      <c r="J5" s="399"/>
    </row>
    <row r="6" spans="2:10" ht="20" x14ac:dyDescent="0.2">
      <c r="B6" s="15"/>
      <c r="C6" s="15"/>
      <c r="D6" s="15"/>
      <c r="E6" s="15"/>
      <c r="F6" s="15"/>
      <c r="G6" s="15"/>
      <c r="H6" s="15"/>
      <c r="I6" s="15"/>
      <c r="J6" s="15"/>
    </row>
    <row r="7" spans="2:10" s="84" customFormat="1" ht="18" customHeight="1" x14ac:dyDescent="0.2">
      <c r="C7" s="137"/>
      <c r="D7" s="137" t="s">
        <v>457</v>
      </c>
      <c r="E7" s="137" t="s">
        <v>458</v>
      </c>
      <c r="F7" s="92" t="s">
        <v>42</v>
      </c>
      <c r="G7" s="137" t="s">
        <v>459</v>
      </c>
      <c r="H7" s="137" t="s">
        <v>460</v>
      </c>
    </row>
    <row r="8" spans="2:10" s="85" customFormat="1" ht="18" customHeight="1" x14ac:dyDescent="0.2">
      <c r="F8" s="90"/>
    </row>
    <row r="9" spans="2:10" s="85" customFormat="1" ht="18" customHeight="1" x14ac:dyDescent="0.2">
      <c r="B9" s="366" t="s">
        <v>41</v>
      </c>
      <c r="C9" s="366"/>
      <c r="D9" s="366"/>
      <c r="E9" s="366"/>
      <c r="F9" s="366"/>
      <c r="G9" s="366"/>
      <c r="H9" s="366"/>
      <c r="I9" s="366"/>
      <c r="J9" s="366"/>
    </row>
    <row r="10" spans="2:10" s="85" customFormat="1" ht="22.5" customHeight="1" x14ac:dyDescent="0.2">
      <c r="E10" s="137"/>
      <c r="F10" s="92"/>
      <c r="G10" s="137"/>
      <c r="H10" s="137"/>
      <c r="I10" s="137"/>
    </row>
    <row r="11" spans="2:10" s="85" customFormat="1" ht="22.5" customHeight="1" thickBot="1" x14ac:dyDescent="0.25">
      <c r="C11" s="27"/>
      <c r="D11" s="27"/>
      <c r="E11" s="27"/>
      <c r="F11" s="94" t="s">
        <v>31</v>
      </c>
      <c r="G11" s="27"/>
      <c r="H11" s="27"/>
      <c r="I11" s="27"/>
    </row>
    <row r="12" spans="2:10" s="85" customFormat="1" ht="22.5" customHeight="1" x14ac:dyDescent="0.2">
      <c r="C12" s="27"/>
      <c r="D12" s="27"/>
      <c r="E12" s="27"/>
      <c r="F12" s="108" t="s">
        <v>119</v>
      </c>
      <c r="G12" s="27"/>
      <c r="H12" s="27"/>
      <c r="I12" s="27"/>
      <c r="J12" s="93"/>
    </row>
    <row r="13" spans="2:10" s="85" customFormat="1" ht="22.5" customHeight="1" thickBot="1" x14ac:dyDescent="0.25">
      <c r="C13" s="27"/>
      <c r="D13" s="138"/>
      <c r="E13" s="138"/>
      <c r="F13" s="109" t="str">
        <f>F20</f>
        <v>EP CC Ct. 5</v>
      </c>
      <c r="G13" s="138"/>
      <c r="H13" s="138"/>
      <c r="I13" s="27"/>
      <c r="J13" s="93"/>
    </row>
    <row r="14" spans="2:10" s="85" customFormat="1" ht="22.5" customHeight="1" x14ac:dyDescent="0.2">
      <c r="C14" s="27"/>
      <c r="D14" s="144"/>
      <c r="E14" s="27"/>
      <c r="F14" s="158" t="s">
        <v>68</v>
      </c>
      <c r="G14" s="27"/>
      <c r="H14" s="139"/>
      <c r="I14" s="27"/>
      <c r="J14" s="93"/>
    </row>
    <row r="15" spans="2:10" s="85" customFormat="1" ht="22.5" customHeight="1" thickBot="1" x14ac:dyDescent="0.25">
      <c r="C15" s="27"/>
      <c r="D15" s="149"/>
      <c r="E15" s="27"/>
      <c r="F15" s="154"/>
      <c r="G15" s="27"/>
      <c r="H15" s="142"/>
      <c r="I15" s="27"/>
      <c r="J15" s="93"/>
    </row>
    <row r="16" spans="2:10" s="85" customFormat="1" ht="22.5" customHeight="1" x14ac:dyDescent="0.2">
      <c r="C16" s="27"/>
      <c r="D16" s="149"/>
      <c r="E16" s="159"/>
      <c r="F16" s="104" t="s">
        <v>78</v>
      </c>
      <c r="G16" s="27"/>
      <c r="H16" s="142"/>
      <c r="I16" s="27"/>
      <c r="J16" s="93"/>
    </row>
    <row r="17" spans="2:10" s="85" customFormat="1" ht="22.5" customHeight="1" x14ac:dyDescent="0.2">
      <c r="C17" s="27"/>
      <c r="D17" s="149" t="s">
        <v>129</v>
      </c>
      <c r="E17" s="159"/>
      <c r="F17" s="94"/>
      <c r="G17" s="27"/>
      <c r="H17" s="142" t="s">
        <v>125</v>
      </c>
      <c r="I17" s="27"/>
      <c r="J17" s="93"/>
    </row>
    <row r="18" spans="2:10" s="85" customFormat="1" ht="22.5" customHeight="1" thickBot="1" x14ac:dyDescent="0.25">
      <c r="C18" s="143"/>
      <c r="D18" s="156" t="str">
        <f>D40</f>
        <v>EP CC Ct. 6</v>
      </c>
      <c r="E18" s="148"/>
      <c r="F18" s="94" t="s">
        <v>153</v>
      </c>
      <c r="G18" s="148"/>
      <c r="H18" s="140" t="str">
        <f>F13</f>
        <v>EP CC Ct. 5</v>
      </c>
      <c r="I18" s="138"/>
      <c r="J18" s="93"/>
    </row>
    <row r="19" spans="2:10" s="85" customFormat="1" ht="22.5" customHeight="1" x14ac:dyDescent="0.2">
      <c r="C19" s="144"/>
      <c r="D19" s="150" t="s">
        <v>257</v>
      </c>
      <c r="E19" s="148"/>
      <c r="F19" s="108" t="s">
        <v>63</v>
      </c>
      <c r="G19" s="27"/>
      <c r="H19" s="141" t="s">
        <v>258</v>
      </c>
      <c r="I19" s="139"/>
      <c r="J19" s="93"/>
    </row>
    <row r="20" spans="2:10" s="85" customFormat="1" ht="22.5" customHeight="1" thickBot="1" x14ac:dyDescent="0.25">
      <c r="C20" s="149"/>
      <c r="D20" s="149"/>
      <c r="E20" s="138"/>
      <c r="F20" s="109" t="str">
        <f>D7</f>
        <v>EP CC Ct. 5</v>
      </c>
      <c r="G20" s="138"/>
      <c r="H20" s="141"/>
      <c r="I20" s="142"/>
      <c r="J20" s="93"/>
    </row>
    <row r="21" spans="2:10" s="85" customFormat="1" ht="22.5" customHeight="1" x14ac:dyDescent="0.2">
      <c r="C21" s="149"/>
      <c r="D21" s="149"/>
      <c r="E21" s="144"/>
      <c r="F21" s="161" t="s">
        <v>259</v>
      </c>
      <c r="G21" s="139"/>
      <c r="H21" s="141"/>
      <c r="I21" s="142"/>
      <c r="J21" s="93"/>
    </row>
    <row r="22" spans="2:10" s="85" customFormat="1" ht="22.5" customHeight="1" thickBot="1" x14ac:dyDescent="0.25">
      <c r="C22" s="149"/>
      <c r="D22" s="149"/>
      <c r="E22" s="149" t="s">
        <v>122</v>
      </c>
      <c r="F22" s="154"/>
      <c r="G22" s="142" t="s">
        <v>112</v>
      </c>
      <c r="H22" s="142"/>
      <c r="I22" s="142"/>
      <c r="J22" s="93"/>
    </row>
    <row r="23" spans="2:10" s="85" customFormat="1" ht="22.5" customHeight="1" thickBot="1" x14ac:dyDescent="0.25">
      <c r="C23" s="149"/>
      <c r="D23" s="155"/>
      <c r="E23" s="156" t="str">
        <f>G23</f>
        <v>EP CC Ct. 5</v>
      </c>
      <c r="F23" s="97" t="s">
        <v>34</v>
      </c>
      <c r="G23" s="140" t="str">
        <f>F13</f>
        <v>EP CC Ct. 5</v>
      </c>
      <c r="H23" s="143"/>
      <c r="I23" s="142"/>
      <c r="J23" s="93"/>
    </row>
    <row r="24" spans="2:10" s="85" customFormat="1" ht="22.5" customHeight="1" thickBot="1" x14ac:dyDescent="0.25">
      <c r="C24" s="149"/>
      <c r="D24" s="27"/>
      <c r="E24" s="147" t="s">
        <v>260</v>
      </c>
      <c r="F24" s="94" t="s">
        <v>33</v>
      </c>
      <c r="G24" s="141" t="s">
        <v>59</v>
      </c>
      <c r="H24" s="148"/>
      <c r="I24" s="142"/>
      <c r="J24" s="93"/>
    </row>
    <row r="25" spans="2:10" s="85" customFormat="1" ht="22.5" customHeight="1" x14ac:dyDescent="0.2">
      <c r="C25" s="149"/>
      <c r="D25" s="27"/>
      <c r="E25" s="95"/>
      <c r="F25" s="108" t="s">
        <v>64</v>
      </c>
      <c r="G25" s="142"/>
      <c r="H25" s="27"/>
      <c r="I25" s="142"/>
      <c r="J25" s="93"/>
    </row>
    <row r="26" spans="2:10" s="85" customFormat="1" ht="22.5" customHeight="1" thickBot="1" x14ac:dyDescent="0.25">
      <c r="C26" s="149"/>
      <c r="D26" s="27"/>
      <c r="E26" s="98"/>
      <c r="F26" s="109" t="str">
        <f>E7</f>
        <v>EP CC Ct. 6</v>
      </c>
      <c r="G26" s="143"/>
      <c r="H26" s="27"/>
      <c r="I26" s="142"/>
      <c r="J26" s="93"/>
    </row>
    <row r="27" spans="2:10" s="85" customFormat="1" ht="22.5" customHeight="1" x14ac:dyDescent="0.2">
      <c r="C27" s="149"/>
      <c r="D27" s="27"/>
      <c r="E27" s="27"/>
      <c r="F27" s="145" t="s">
        <v>168</v>
      </c>
      <c r="G27" s="27"/>
      <c r="H27" s="27"/>
      <c r="I27" s="142"/>
      <c r="J27" s="93"/>
    </row>
    <row r="28" spans="2:10" s="85" customFormat="1" ht="22.5" customHeight="1" thickBot="1" x14ac:dyDescent="0.25">
      <c r="C28" s="149" t="s">
        <v>155</v>
      </c>
      <c r="D28" s="27"/>
      <c r="E28" s="27"/>
      <c r="F28" s="154"/>
      <c r="G28" s="27"/>
      <c r="H28" s="27"/>
      <c r="I28" s="142" t="s">
        <v>130</v>
      </c>
      <c r="J28" s="93"/>
    </row>
    <row r="29" spans="2:10" s="85" customFormat="1" ht="22.5" customHeight="1" thickBot="1" x14ac:dyDescent="0.25">
      <c r="B29" s="102"/>
      <c r="C29" s="162" t="str">
        <f>D40</f>
        <v>EP CC Ct. 6</v>
      </c>
      <c r="D29" s="27"/>
      <c r="E29" s="27"/>
      <c r="F29" s="97" t="s">
        <v>124</v>
      </c>
      <c r="G29" s="27"/>
      <c r="H29" s="27"/>
      <c r="I29" s="163" t="str">
        <f>H18</f>
        <v>EP CC Ct. 5</v>
      </c>
      <c r="J29" s="98"/>
    </row>
    <row r="30" spans="2:10" s="85" customFormat="1" ht="22.5" customHeight="1" x14ac:dyDescent="0.2">
      <c r="B30" s="95"/>
      <c r="C30" s="95" t="s">
        <v>261</v>
      </c>
      <c r="D30" s="94"/>
      <c r="E30" s="164"/>
      <c r="F30" s="94"/>
      <c r="G30" s="164"/>
      <c r="H30" s="94"/>
      <c r="I30" s="100" t="s">
        <v>117</v>
      </c>
      <c r="J30" s="100"/>
    </row>
    <row r="31" spans="2:10" s="85" customFormat="1" ht="22.5" customHeight="1" x14ac:dyDescent="0.2">
      <c r="B31" s="165"/>
      <c r="D31" s="94"/>
      <c r="E31" s="164"/>
      <c r="F31" s="94"/>
      <c r="G31" s="94"/>
      <c r="H31" s="94"/>
      <c r="J31" s="165"/>
    </row>
    <row r="32" spans="2:10" s="85" customFormat="1" ht="22.5" customHeight="1" x14ac:dyDescent="0.2">
      <c r="B32" s="95"/>
      <c r="C32" s="147"/>
      <c r="D32" s="94"/>
      <c r="E32" s="94"/>
      <c r="F32" s="113"/>
      <c r="G32" s="94"/>
      <c r="H32" s="94"/>
      <c r="I32" s="100"/>
      <c r="J32" s="101"/>
    </row>
    <row r="33" spans="2:10" s="85" customFormat="1" ht="22.5" customHeight="1" thickBot="1" x14ac:dyDescent="0.25">
      <c r="B33" s="95"/>
      <c r="C33" s="95"/>
      <c r="D33" s="94"/>
      <c r="E33" s="94"/>
      <c r="F33" s="94" t="s">
        <v>76</v>
      </c>
      <c r="G33" s="94"/>
      <c r="H33" s="164"/>
      <c r="I33" s="100"/>
      <c r="J33" s="101"/>
    </row>
    <row r="34" spans="2:10" s="85" customFormat="1" ht="22.5" customHeight="1" x14ac:dyDescent="0.2">
      <c r="B34" s="95"/>
      <c r="C34" s="95"/>
      <c r="D34" s="94"/>
      <c r="E34" s="94"/>
      <c r="F34" s="108" t="s">
        <v>114</v>
      </c>
      <c r="G34" s="94"/>
      <c r="H34" s="164"/>
      <c r="I34" s="100"/>
      <c r="J34" s="101"/>
    </row>
    <row r="35" spans="2:10" s="85" customFormat="1" ht="22.5" customHeight="1" thickBot="1" x14ac:dyDescent="0.25">
      <c r="B35" s="95"/>
      <c r="C35" s="95"/>
      <c r="D35" s="114"/>
      <c r="E35" s="115"/>
      <c r="F35" s="109" t="str">
        <f>F26</f>
        <v>EP CC Ct. 6</v>
      </c>
      <c r="G35" s="116"/>
      <c r="H35" s="114"/>
      <c r="I35" s="100"/>
      <c r="J35" s="101"/>
    </row>
    <row r="36" spans="2:10" s="85" customFormat="1" ht="22.5" customHeight="1" x14ac:dyDescent="0.2">
      <c r="B36" s="95"/>
      <c r="C36" s="95"/>
      <c r="D36" s="117"/>
      <c r="E36" s="164"/>
      <c r="F36" s="158" t="s">
        <v>165</v>
      </c>
      <c r="G36" s="164"/>
      <c r="H36" s="166"/>
      <c r="I36" s="100"/>
      <c r="J36" s="101"/>
    </row>
    <row r="37" spans="2:10" s="85" customFormat="1" ht="22.5" customHeight="1" thickBot="1" x14ac:dyDescent="0.25">
      <c r="B37" s="95"/>
      <c r="C37" s="95"/>
      <c r="D37" s="95"/>
      <c r="E37" s="94"/>
      <c r="F37" s="154"/>
      <c r="G37" s="94"/>
      <c r="H37" s="100"/>
      <c r="I37" s="100"/>
      <c r="J37" s="101"/>
    </row>
    <row r="38" spans="2:10" s="85" customFormat="1" ht="22.5" customHeight="1" x14ac:dyDescent="0.2">
      <c r="B38" s="95"/>
      <c r="C38" s="95"/>
      <c r="D38" s="95"/>
      <c r="E38" s="94"/>
      <c r="F38" s="104" t="s">
        <v>164</v>
      </c>
      <c r="G38" s="94"/>
      <c r="H38" s="100"/>
      <c r="I38" s="100"/>
      <c r="J38" s="101"/>
    </row>
    <row r="39" spans="2:10" s="85" customFormat="1" ht="22.5" customHeight="1" x14ac:dyDescent="0.2">
      <c r="B39" s="95"/>
      <c r="C39" s="95"/>
      <c r="D39" s="147" t="s">
        <v>136</v>
      </c>
      <c r="E39" s="94"/>
      <c r="F39" s="164"/>
      <c r="G39" s="94"/>
      <c r="H39" s="100" t="s">
        <v>127</v>
      </c>
      <c r="I39" s="100"/>
      <c r="J39" s="101"/>
    </row>
    <row r="40" spans="2:10" s="85" customFormat="1" ht="22.5" customHeight="1" thickBot="1" x14ac:dyDescent="0.25">
      <c r="B40" s="95"/>
      <c r="C40" s="112"/>
      <c r="D40" s="162" t="str">
        <f>H40</f>
        <v>EP CC Ct. 6</v>
      </c>
      <c r="E40" s="94"/>
      <c r="F40" s="94"/>
      <c r="G40" s="94"/>
      <c r="H40" s="106" t="str">
        <f>F45</f>
        <v>EP CC Ct. 6</v>
      </c>
      <c r="I40" s="112"/>
      <c r="J40" s="101"/>
    </row>
    <row r="41" spans="2:10" s="85" customFormat="1" ht="22.5" customHeight="1" x14ac:dyDescent="0.2">
      <c r="B41" s="95"/>
      <c r="C41" s="94"/>
      <c r="D41" s="95" t="s">
        <v>90</v>
      </c>
      <c r="E41" s="94"/>
      <c r="F41" s="94"/>
      <c r="G41" s="94"/>
      <c r="H41" s="100" t="s">
        <v>262</v>
      </c>
      <c r="I41" s="94"/>
      <c r="J41" s="101"/>
    </row>
    <row r="42" spans="2:10" s="85" customFormat="1" ht="22.5" customHeight="1" x14ac:dyDescent="0.2">
      <c r="B42" s="95"/>
      <c r="C42" s="94"/>
      <c r="D42" s="95"/>
      <c r="E42" s="94"/>
      <c r="F42" s="94"/>
      <c r="G42" s="94"/>
      <c r="H42" s="100"/>
      <c r="I42" s="94"/>
      <c r="J42" s="101"/>
    </row>
    <row r="43" spans="2:10" s="85" customFormat="1" ht="22.5" customHeight="1" thickBot="1" x14ac:dyDescent="0.25">
      <c r="B43" s="95"/>
      <c r="C43" s="94"/>
      <c r="D43" s="149"/>
      <c r="E43" s="27"/>
      <c r="F43" s="94" t="s">
        <v>141</v>
      </c>
      <c r="G43" s="27"/>
      <c r="H43" s="142"/>
      <c r="I43" s="94"/>
      <c r="J43" s="101"/>
    </row>
    <row r="44" spans="2:10" s="85" customFormat="1" ht="22.5" customHeight="1" x14ac:dyDescent="0.2">
      <c r="B44" s="95"/>
      <c r="C44" s="94"/>
      <c r="D44" s="149"/>
      <c r="E44" s="27"/>
      <c r="F44" s="108" t="s">
        <v>128</v>
      </c>
      <c r="G44" s="27"/>
      <c r="H44" s="142"/>
      <c r="I44" s="94"/>
      <c r="J44" s="101"/>
    </row>
    <row r="45" spans="2:10" s="85" customFormat="1" ht="22.5" customHeight="1" thickBot="1" x14ac:dyDescent="0.25">
      <c r="B45" s="95"/>
      <c r="C45" s="94"/>
      <c r="D45" s="151"/>
      <c r="E45" s="138"/>
      <c r="F45" s="109" t="str">
        <f>F35</f>
        <v>EP CC Ct. 6</v>
      </c>
      <c r="G45" s="138"/>
      <c r="H45" s="143"/>
      <c r="I45" s="94"/>
      <c r="J45" s="101"/>
    </row>
    <row r="46" spans="2:10" s="85" customFormat="1" ht="22.5" customHeight="1" x14ac:dyDescent="0.2">
      <c r="B46" s="95"/>
      <c r="C46" s="94"/>
      <c r="D46" s="146"/>
      <c r="E46" s="27"/>
      <c r="F46" s="158" t="s">
        <v>91</v>
      </c>
      <c r="G46" s="27"/>
      <c r="H46" s="146"/>
      <c r="I46" s="94"/>
      <c r="J46" s="101"/>
    </row>
    <row r="47" spans="2:10" s="85" customFormat="1" ht="22.5" customHeight="1" thickBot="1" x14ac:dyDescent="0.25">
      <c r="B47" s="95"/>
      <c r="C47" s="94"/>
      <c r="D47" s="27"/>
      <c r="E47" s="27"/>
      <c r="F47" s="154"/>
      <c r="G47" s="27"/>
      <c r="H47" s="27"/>
      <c r="I47" s="94"/>
      <c r="J47" s="101"/>
    </row>
    <row r="48" spans="2:10" s="85" customFormat="1" ht="22.5" customHeight="1" x14ac:dyDescent="0.2">
      <c r="B48" s="149" t="s">
        <v>263</v>
      </c>
      <c r="C48" s="94"/>
      <c r="D48" s="27"/>
      <c r="E48" s="159"/>
      <c r="F48" s="97" t="s">
        <v>35</v>
      </c>
      <c r="G48" s="27"/>
      <c r="H48" s="27"/>
      <c r="I48" s="94"/>
      <c r="J48" s="142" t="s">
        <v>156</v>
      </c>
    </row>
    <row r="49" spans="1:11" s="85" customFormat="1" ht="22.5" customHeight="1" thickBot="1" x14ac:dyDescent="0.25">
      <c r="A49" s="167"/>
      <c r="B49" s="162" t="str">
        <f>C29</f>
        <v>EP CC Ct. 6</v>
      </c>
      <c r="D49" s="94"/>
      <c r="E49" s="94"/>
      <c r="F49" s="168"/>
      <c r="G49" s="94"/>
      <c r="H49" s="27"/>
      <c r="I49" s="27"/>
      <c r="J49" s="163" t="str">
        <f>I29</f>
        <v>EP CC Ct. 5</v>
      </c>
      <c r="K49" s="169"/>
    </row>
    <row r="50" spans="1:11" s="85" customFormat="1" ht="22.5" customHeight="1" x14ac:dyDescent="0.2">
      <c r="A50" s="94" t="s">
        <v>44</v>
      </c>
      <c r="B50" s="95" t="s">
        <v>154</v>
      </c>
      <c r="D50" s="119"/>
      <c r="E50" s="119"/>
      <c r="F50" s="119"/>
      <c r="G50" s="119"/>
      <c r="H50" s="119"/>
      <c r="I50" s="170"/>
      <c r="J50" s="100" t="s">
        <v>157</v>
      </c>
      <c r="K50" s="94" t="s">
        <v>45</v>
      </c>
    </row>
    <row r="51" spans="1:11" s="85" customFormat="1" ht="22.5" customHeight="1" thickBot="1" x14ac:dyDescent="0.25">
      <c r="A51" s="94" t="s">
        <v>46</v>
      </c>
      <c r="B51" s="160"/>
      <c r="C51" s="27"/>
      <c r="D51" s="27"/>
      <c r="E51" s="27"/>
      <c r="F51" s="94" t="s">
        <v>32</v>
      </c>
      <c r="G51" s="27"/>
      <c r="H51" s="27"/>
      <c r="I51" s="27"/>
      <c r="J51" s="157"/>
      <c r="K51" s="94" t="s">
        <v>46</v>
      </c>
    </row>
    <row r="52" spans="1:11" s="85" customFormat="1" ht="22.5" customHeight="1" x14ac:dyDescent="0.2">
      <c r="B52" s="160"/>
      <c r="C52" s="27"/>
      <c r="D52" s="27"/>
      <c r="E52" s="27"/>
      <c r="F52" s="108" t="s">
        <v>134</v>
      </c>
      <c r="G52" s="27"/>
      <c r="H52" s="27"/>
      <c r="I52" s="27"/>
      <c r="J52" s="101"/>
    </row>
    <row r="53" spans="1:11" s="85" customFormat="1" ht="22.5" customHeight="1" thickBot="1" x14ac:dyDescent="0.25">
      <c r="B53" s="160"/>
      <c r="C53" s="27"/>
      <c r="D53" s="138"/>
      <c r="E53" s="138"/>
      <c r="F53" s="109" t="str">
        <f>F60</f>
        <v>EP CC Ct. 7</v>
      </c>
      <c r="G53" s="138"/>
      <c r="H53" s="138"/>
      <c r="I53" s="27"/>
      <c r="J53" s="101"/>
    </row>
    <row r="54" spans="1:11" s="85" customFormat="1" ht="22.5" customHeight="1" x14ac:dyDescent="0.2">
      <c r="B54" s="160"/>
      <c r="C54" s="27"/>
      <c r="D54" s="144"/>
      <c r="E54" s="27"/>
      <c r="F54" s="158" t="s">
        <v>89</v>
      </c>
      <c r="G54" s="27"/>
      <c r="H54" s="139"/>
      <c r="I54" s="27"/>
      <c r="J54" s="101"/>
    </row>
    <row r="55" spans="1:11" s="85" customFormat="1" ht="22.5" customHeight="1" thickBot="1" x14ac:dyDescent="0.25">
      <c r="B55" s="160"/>
      <c r="C55" s="27"/>
      <c r="D55" s="149"/>
      <c r="E55" s="27"/>
      <c r="F55" s="154"/>
      <c r="G55" s="27"/>
      <c r="H55" s="142"/>
      <c r="I55" s="27"/>
      <c r="J55" s="101"/>
    </row>
    <row r="56" spans="1:11" s="85" customFormat="1" ht="22.5" customHeight="1" x14ac:dyDescent="0.2">
      <c r="B56" s="160"/>
      <c r="C56" s="27"/>
      <c r="D56" s="149"/>
      <c r="E56" s="159"/>
      <c r="F56" s="104" t="s">
        <v>94</v>
      </c>
      <c r="G56" s="27"/>
      <c r="H56" s="142"/>
      <c r="I56" s="27"/>
      <c r="J56" s="101"/>
    </row>
    <row r="57" spans="1:11" s="85" customFormat="1" ht="22.5" customHeight="1" x14ac:dyDescent="0.2">
      <c r="B57" s="160"/>
      <c r="C57" s="27"/>
      <c r="D57" s="149" t="s">
        <v>158</v>
      </c>
      <c r="E57" s="159"/>
      <c r="F57" s="94"/>
      <c r="G57" s="27"/>
      <c r="H57" s="142" t="s">
        <v>123</v>
      </c>
      <c r="I57" s="27"/>
      <c r="J57" s="101"/>
    </row>
    <row r="58" spans="1:11" s="85" customFormat="1" ht="22.5" customHeight="1" thickBot="1" x14ac:dyDescent="0.25">
      <c r="B58" s="160"/>
      <c r="C58" s="143"/>
      <c r="D58" s="156" t="str">
        <f>D80</f>
        <v>EP CC Ct. 8</v>
      </c>
      <c r="E58" s="148"/>
      <c r="F58" s="94" t="s">
        <v>163</v>
      </c>
      <c r="G58" s="148"/>
      <c r="H58" s="140" t="str">
        <f>F53</f>
        <v>EP CC Ct. 7</v>
      </c>
      <c r="I58" s="138"/>
      <c r="J58" s="101"/>
    </row>
    <row r="59" spans="1:11" s="85" customFormat="1" ht="22.5" customHeight="1" x14ac:dyDescent="0.2">
      <c r="B59" s="160"/>
      <c r="C59" s="144"/>
      <c r="D59" s="150" t="s">
        <v>160</v>
      </c>
      <c r="E59" s="148"/>
      <c r="F59" s="108" t="s">
        <v>115</v>
      </c>
      <c r="G59" s="27"/>
      <c r="H59" s="141" t="s">
        <v>116</v>
      </c>
      <c r="I59" s="139"/>
      <c r="J59" s="101"/>
    </row>
    <row r="60" spans="1:11" s="85" customFormat="1" ht="22.5" customHeight="1" thickBot="1" x14ac:dyDescent="0.25">
      <c r="B60" s="160"/>
      <c r="C60" s="149"/>
      <c r="D60" s="149"/>
      <c r="E60" s="138"/>
      <c r="F60" s="109" t="str">
        <f>G7</f>
        <v>EP CC Ct. 7</v>
      </c>
      <c r="G60" s="138"/>
      <c r="H60" s="141"/>
      <c r="I60" s="142"/>
      <c r="J60" s="101"/>
    </row>
    <row r="61" spans="1:11" s="85" customFormat="1" ht="22.5" customHeight="1" x14ac:dyDescent="0.2">
      <c r="B61" s="160"/>
      <c r="C61" s="149"/>
      <c r="D61" s="149"/>
      <c r="E61" s="144"/>
      <c r="F61" s="161" t="s">
        <v>169</v>
      </c>
      <c r="G61" s="139"/>
      <c r="H61" s="141"/>
      <c r="I61" s="142"/>
      <c r="J61" s="101"/>
    </row>
    <row r="62" spans="1:11" s="85" customFormat="1" ht="22.5" customHeight="1" thickBot="1" x14ac:dyDescent="0.25">
      <c r="B62" s="160"/>
      <c r="C62" s="149"/>
      <c r="D62" s="149"/>
      <c r="E62" s="149" t="s">
        <v>132</v>
      </c>
      <c r="F62" s="154"/>
      <c r="G62" s="142" t="s">
        <v>133</v>
      </c>
      <c r="H62" s="142"/>
      <c r="I62" s="142"/>
      <c r="J62" s="101"/>
    </row>
    <row r="63" spans="1:11" s="85" customFormat="1" ht="22.5" customHeight="1" thickBot="1" x14ac:dyDescent="0.25">
      <c r="B63" s="160"/>
      <c r="C63" s="149"/>
      <c r="D63" s="155"/>
      <c r="E63" s="156" t="str">
        <f>G63</f>
        <v>EP CC Ct. 7</v>
      </c>
      <c r="F63" s="97" t="s">
        <v>37</v>
      </c>
      <c r="G63" s="140" t="str">
        <f>F53</f>
        <v>EP CC Ct. 7</v>
      </c>
      <c r="H63" s="143"/>
      <c r="I63" s="142"/>
      <c r="J63" s="101"/>
    </row>
    <row r="64" spans="1:11" s="85" customFormat="1" ht="22.5" customHeight="1" thickBot="1" x14ac:dyDescent="0.25">
      <c r="B64" s="160"/>
      <c r="C64" s="149"/>
      <c r="D64" s="27"/>
      <c r="E64" s="147" t="s">
        <v>110</v>
      </c>
      <c r="F64" s="94" t="s">
        <v>38</v>
      </c>
      <c r="G64" s="141" t="s">
        <v>55</v>
      </c>
      <c r="H64" s="148"/>
      <c r="I64" s="142"/>
      <c r="J64" s="101"/>
    </row>
    <row r="65" spans="2:10" s="85" customFormat="1" ht="22.5" customHeight="1" x14ac:dyDescent="0.2">
      <c r="B65" s="160"/>
      <c r="C65" s="149"/>
      <c r="D65" s="27"/>
      <c r="E65" s="95"/>
      <c r="F65" s="108" t="s">
        <v>138</v>
      </c>
      <c r="G65" s="142"/>
      <c r="H65" s="27"/>
      <c r="I65" s="142"/>
      <c r="J65" s="101"/>
    </row>
    <row r="66" spans="2:10" s="85" customFormat="1" ht="22.5" customHeight="1" thickBot="1" x14ac:dyDescent="0.25">
      <c r="B66" s="160"/>
      <c r="C66" s="149"/>
      <c r="D66" s="27"/>
      <c r="E66" s="98"/>
      <c r="F66" s="109" t="str">
        <f>H7</f>
        <v>EP CC Ct. 8</v>
      </c>
      <c r="G66" s="143"/>
      <c r="H66" s="27"/>
      <c r="I66" s="142"/>
      <c r="J66" s="101"/>
    </row>
    <row r="67" spans="2:10" s="85" customFormat="1" ht="22.5" customHeight="1" x14ac:dyDescent="0.2">
      <c r="B67" s="160"/>
      <c r="C67" s="149"/>
      <c r="D67" s="27"/>
      <c r="E67" s="27"/>
      <c r="F67" s="145" t="s">
        <v>237</v>
      </c>
      <c r="G67" s="27"/>
      <c r="H67" s="27"/>
      <c r="I67" s="142"/>
      <c r="J67" s="101"/>
    </row>
    <row r="68" spans="2:10" s="85" customFormat="1" ht="22.5" customHeight="1" thickBot="1" x14ac:dyDescent="0.25">
      <c r="B68" s="160"/>
      <c r="C68" s="149" t="s">
        <v>161</v>
      </c>
      <c r="D68" s="27"/>
      <c r="E68" s="27"/>
      <c r="F68" s="154"/>
      <c r="G68" s="27"/>
      <c r="H68" s="27"/>
      <c r="I68" s="142" t="s">
        <v>159</v>
      </c>
      <c r="J68" s="101"/>
    </row>
    <row r="69" spans="2:10" s="85" customFormat="1" ht="22.5" customHeight="1" thickBot="1" x14ac:dyDescent="0.25">
      <c r="B69" s="112"/>
      <c r="C69" s="162" t="str">
        <f>D80</f>
        <v>EP CC Ct. 8</v>
      </c>
      <c r="D69" s="27"/>
      <c r="E69" s="27"/>
      <c r="F69" s="97" t="s">
        <v>118</v>
      </c>
      <c r="G69" s="27"/>
      <c r="H69" s="27"/>
      <c r="I69" s="163" t="str">
        <f>H58</f>
        <v>EP CC Ct. 7</v>
      </c>
      <c r="J69" s="112"/>
    </row>
    <row r="70" spans="2:10" s="85" customFormat="1" ht="22.5" customHeight="1" x14ac:dyDescent="0.2">
      <c r="B70" s="94"/>
      <c r="C70" s="95" t="s">
        <v>162</v>
      </c>
      <c r="D70" s="94"/>
      <c r="E70" s="164"/>
      <c r="F70" s="94"/>
      <c r="G70" s="164"/>
      <c r="H70" s="94"/>
      <c r="I70" s="100" t="s">
        <v>131</v>
      </c>
      <c r="J70" s="94"/>
    </row>
    <row r="71" spans="2:10" s="85" customFormat="1" ht="22.5" customHeight="1" x14ac:dyDescent="0.2">
      <c r="B71" s="157"/>
      <c r="D71" s="94"/>
      <c r="E71" s="164"/>
      <c r="F71" s="94"/>
      <c r="G71" s="94"/>
      <c r="H71" s="94"/>
      <c r="I71" s="157"/>
    </row>
    <row r="72" spans="2:10" s="85" customFormat="1" ht="22.5" customHeight="1" x14ac:dyDescent="0.2">
      <c r="B72" s="94"/>
      <c r="C72" s="147"/>
      <c r="D72" s="94"/>
      <c r="E72" s="94"/>
      <c r="F72" s="113"/>
      <c r="G72" s="94"/>
      <c r="H72" s="94"/>
      <c r="I72" s="100"/>
      <c r="J72" s="93"/>
    </row>
    <row r="73" spans="2:10" s="85" customFormat="1" ht="22.5" customHeight="1" thickBot="1" x14ac:dyDescent="0.25">
      <c r="B73" s="94"/>
      <c r="C73" s="95"/>
      <c r="D73" s="94"/>
      <c r="E73" s="94"/>
      <c r="F73" s="94" t="s">
        <v>93</v>
      </c>
      <c r="G73" s="94"/>
      <c r="H73" s="164"/>
      <c r="I73" s="100"/>
      <c r="J73" s="93"/>
    </row>
    <row r="74" spans="2:10" s="85" customFormat="1" ht="22.5" customHeight="1" x14ac:dyDescent="0.2">
      <c r="B74" s="94"/>
      <c r="C74" s="95"/>
      <c r="D74" s="94"/>
      <c r="E74" s="94"/>
      <c r="F74" s="108" t="s">
        <v>142</v>
      </c>
      <c r="G74" s="94"/>
      <c r="H74" s="164"/>
      <c r="I74" s="100"/>
      <c r="J74" s="93"/>
    </row>
    <row r="75" spans="2:10" s="85" customFormat="1" ht="22.5" customHeight="1" thickBot="1" x14ac:dyDescent="0.25">
      <c r="B75" s="94"/>
      <c r="C75" s="95"/>
      <c r="D75" s="114"/>
      <c r="E75" s="115"/>
      <c r="F75" s="109" t="str">
        <f>F66</f>
        <v>EP CC Ct. 8</v>
      </c>
      <c r="G75" s="116"/>
      <c r="H75" s="114"/>
      <c r="I75" s="100"/>
      <c r="J75" s="93"/>
    </row>
    <row r="76" spans="2:10" s="85" customFormat="1" ht="22.5" customHeight="1" x14ac:dyDescent="0.2">
      <c r="B76" s="94"/>
      <c r="C76" s="95"/>
      <c r="D76" s="117"/>
      <c r="E76" s="164"/>
      <c r="F76" s="158" t="s">
        <v>79</v>
      </c>
      <c r="G76" s="164"/>
      <c r="H76" s="166"/>
      <c r="I76" s="100"/>
      <c r="J76" s="93"/>
    </row>
    <row r="77" spans="2:10" s="85" customFormat="1" ht="22.5" customHeight="1" thickBot="1" x14ac:dyDescent="0.25">
      <c r="B77" s="94"/>
      <c r="C77" s="95"/>
      <c r="D77" s="95"/>
      <c r="E77" s="94"/>
      <c r="F77" s="154"/>
      <c r="G77" s="94"/>
      <c r="H77" s="100"/>
      <c r="I77" s="100"/>
      <c r="J77" s="93"/>
    </row>
    <row r="78" spans="2:10" s="85" customFormat="1" ht="22.5" customHeight="1" x14ac:dyDescent="0.2">
      <c r="B78" s="94"/>
      <c r="C78" s="95"/>
      <c r="D78" s="95"/>
      <c r="E78" s="94"/>
      <c r="F78" s="104" t="s">
        <v>152</v>
      </c>
      <c r="G78" s="94"/>
      <c r="H78" s="100"/>
      <c r="I78" s="100"/>
      <c r="J78" s="93"/>
    </row>
    <row r="79" spans="2:10" s="85" customFormat="1" ht="22.5" customHeight="1" x14ac:dyDescent="0.2">
      <c r="B79" s="94"/>
      <c r="C79" s="95"/>
      <c r="D79" s="147" t="s">
        <v>135</v>
      </c>
      <c r="E79" s="94"/>
      <c r="F79" s="164"/>
      <c r="G79" s="94"/>
      <c r="H79" s="100" t="s">
        <v>139</v>
      </c>
      <c r="I79" s="100"/>
      <c r="J79" s="93"/>
    </row>
    <row r="80" spans="2:10" s="85" customFormat="1" ht="22.5" customHeight="1" thickBot="1" x14ac:dyDescent="0.25">
      <c r="B80" s="94"/>
      <c r="C80" s="112"/>
      <c r="D80" s="162" t="str">
        <f>H80</f>
        <v>EP CC Ct. 8</v>
      </c>
      <c r="E80" s="94"/>
      <c r="F80" s="94"/>
      <c r="G80" s="94"/>
      <c r="H80" s="106" t="str">
        <f>F85</f>
        <v>EP CC Ct. 8</v>
      </c>
      <c r="I80" s="112"/>
      <c r="J80" s="93"/>
    </row>
    <row r="81" spans="2:10" s="85" customFormat="1" ht="22.5" customHeight="1" x14ac:dyDescent="0.2">
      <c r="B81" s="94"/>
      <c r="C81" s="94"/>
      <c r="D81" s="95" t="s">
        <v>137</v>
      </c>
      <c r="E81" s="94"/>
      <c r="F81" s="94"/>
      <c r="G81" s="94"/>
      <c r="H81" s="100" t="s">
        <v>264</v>
      </c>
      <c r="I81" s="94"/>
      <c r="J81" s="93"/>
    </row>
    <row r="82" spans="2:10" s="85" customFormat="1" ht="22.5" customHeight="1" x14ac:dyDescent="0.2">
      <c r="B82" s="94"/>
      <c r="C82" s="94"/>
      <c r="D82" s="95"/>
      <c r="E82" s="94"/>
      <c r="F82" s="94"/>
      <c r="G82" s="94"/>
      <c r="H82" s="100"/>
      <c r="I82" s="94"/>
      <c r="J82" s="93"/>
    </row>
    <row r="83" spans="2:10" s="85" customFormat="1" ht="22.5" customHeight="1" thickBot="1" x14ac:dyDescent="0.25">
      <c r="B83" s="94"/>
      <c r="C83" s="94"/>
      <c r="D83" s="149"/>
      <c r="E83" s="27"/>
      <c r="F83" s="94" t="s">
        <v>113</v>
      </c>
      <c r="G83" s="27"/>
      <c r="H83" s="142"/>
      <c r="I83" s="94"/>
      <c r="J83" s="93"/>
    </row>
    <row r="84" spans="2:10" s="85" customFormat="1" ht="22.5" customHeight="1" x14ac:dyDescent="0.2">
      <c r="B84" s="94"/>
      <c r="C84" s="94"/>
      <c r="D84" s="149"/>
      <c r="E84" s="27"/>
      <c r="F84" s="108" t="s">
        <v>140</v>
      </c>
      <c r="G84" s="27"/>
      <c r="H84" s="142"/>
      <c r="I84" s="94"/>
      <c r="J84" s="93"/>
    </row>
    <row r="85" spans="2:10" s="85" customFormat="1" ht="22.5" customHeight="1" thickBot="1" x14ac:dyDescent="0.25">
      <c r="B85" s="94"/>
      <c r="C85" s="94"/>
      <c r="D85" s="151"/>
      <c r="E85" s="138"/>
      <c r="F85" s="109" t="str">
        <f>F75</f>
        <v>EP CC Ct. 8</v>
      </c>
      <c r="G85" s="138"/>
      <c r="H85" s="143"/>
      <c r="I85" s="94"/>
      <c r="J85" s="93"/>
    </row>
    <row r="86" spans="2:10" s="85" customFormat="1" ht="22.5" customHeight="1" x14ac:dyDescent="0.2">
      <c r="B86" s="94"/>
      <c r="C86" s="94"/>
      <c r="D86" s="146"/>
      <c r="E86" s="27"/>
      <c r="F86" s="158" t="s">
        <v>92</v>
      </c>
      <c r="G86" s="27"/>
      <c r="H86" s="146"/>
      <c r="I86" s="94"/>
      <c r="J86" s="93"/>
    </row>
    <row r="87" spans="2:10" s="85" customFormat="1" ht="22.5" customHeight="1" thickBot="1" x14ac:dyDescent="0.25">
      <c r="B87" s="94"/>
      <c r="C87" s="94"/>
      <c r="D87" s="27"/>
      <c r="E87" s="27"/>
      <c r="F87" s="154"/>
      <c r="G87" s="27"/>
      <c r="H87" s="27"/>
      <c r="I87" s="94"/>
      <c r="J87" s="93"/>
    </row>
    <row r="88" spans="2:10" s="85" customFormat="1" ht="22.5" customHeight="1" x14ac:dyDescent="0.2">
      <c r="B88" s="94"/>
      <c r="C88" s="94"/>
      <c r="D88" s="27"/>
      <c r="E88" s="159"/>
      <c r="F88" s="97" t="s">
        <v>36</v>
      </c>
      <c r="G88" s="27"/>
      <c r="H88" s="27"/>
      <c r="I88" s="94"/>
      <c r="J88" s="93"/>
    </row>
    <row r="89" spans="2:10" s="85" customFormat="1" ht="22.5" customHeight="1" x14ac:dyDescent="0.2">
      <c r="D89" s="94"/>
      <c r="E89" s="94"/>
      <c r="F89" s="94"/>
      <c r="G89" s="94"/>
      <c r="H89" s="27"/>
      <c r="I89" s="27"/>
      <c r="J89" s="170"/>
    </row>
    <row r="90" spans="2:10" s="85" customFormat="1" ht="22.5" customHeight="1" x14ac:dyDescent="0.2">
      <c r="B90" s="171"/>
      <c r="C90" s="22" t="s">
        <v>62</v>
      </c>
      <c r="F90" s="90"/>
    </row>
  </sheetData>
  <mergeCells count="6">
    <mergeCell ref="B5:J5"/>
    <mergeCell ref="B9:J9"/>
    <mergeCell ref="B1:J1"/>
    <mergeCell ref="B2:J2"/>
    <mergeCell ref="B3:D3"/>
    <mergeCell ref="B4:J4"/>
  </mergeCells>
  <printOptions horizontalCentered="1" verticalCentered="1"/>
  <pageMargins left="0.25" right="0.25" top="0.22" bottom="0.24" header="0.22" footer="0.24"/>
  <pageSetup scale="40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K165"/>
  <sheetViews>
    <sheetView workbookViewId="0">
      <selection activeCell="E10" sqref="E10"/>
    </sheetView>
  </sheetViews>
  <sheetFormatPr baseColWidth="10" defaultColWidth="8.83203125" defaultRowHeight="13" x14ac:dyDescent="0.15"/>
  <cols>
    <col min="1" max="1" width="19.6640625" customWidth="1"/>
    <col min="2" max="10" width="23.6640625" customWidth="1"/>
    <col min="11" max="11" width="19.6640625" customWidth="1"/>
  </cols>
  <sheetData>
    <row r="1" spans="1:11" ht="20" x14ac:dyDescent="0.2">
      <c r="B1" s="400" t="str">
        <f>Pools!A1</f>
        <v>El Paso Bid Qualifier</v>
      </c>
      <c r="C1" s="400"/>
      <c r="D1" s="400"/>
      <c r="E1" s="400"/>
      <c r="F1" s="400"/>
      <c r="G1" s="400"/>
      <c r="H1" s="400"/>
      <c r="I1" s="400"/>
      <c r="J1" s="400"/>
    </row>
    <row r="2" spans="1:11" ht="20.5" customHeight="1" x14ac:dyDescent="0.2">
      <c r="B2" s="333" t="str">
        <f>Pools!A2</f>
        <v>2/8/20 - 2/9/20</v>
      </c>
      <c r="C2" s="333"/>
      <c r="D2" s="333"/>
      <c r="E2" s="333"/>
      <c r="F2" s="333"/>
      <c r="G2" s="333"/>
      <c r="H2" s="333"/>
      <c r="I2" s="333"/>
      <c r="J2" s="333"/>
    </row>
    <row r="3" spans="1:11" ht="9.75" customHeight="1" x14ac:dyDescent="0.2">
      <c r="B3" s="401"/>
      <c r="C3" s="401"/>
      <c r="D3" s="401"/>
      <c r="E3" s="5"/>
      <c r="F3" s="5"/>
    </row>
    <row r="4" spans="1:11" ht="20" x14ac:dyDescent="0.2">
      <c r="B4" s="399" t="str">
        <f>Pools!A35</f>
        <v>Division II</v>
      </c>
      <c r="C4" s="399"/>
      <c r="D4" s="399"/>
      <c r="E4" s="399"/>
      <c r="F4" s="399"/>
      <c r="G4" s="399"/>
      <c r="H4" s="399"/>
      <c r="I4" s="399"/>
      <c r="J4" s="399"/>
    </row>
    <row r="5" spans="1:11" ht="20" x14ac:dyDescent="0.2">
      <c r="A5" s="365" t="s">
        <v>69</v>
      </c>
      <c r="B5" s="365"/>
      <c r="C5" s="365"/>
      <c r="D5" s="365"/>
      <c r="E5" s="365"/>
      <c r="F5" s="365"/>
      <c r="G5" s="365"/>
      <c r="H5" s="365"/>
      <c r="I5" s="365"/>
      <c r="J5" s="365"/>
      <c r="K5" s="365"/>
    </row>
    <row r="6" spans="1:11" ht="20" x14ac:dyDescent="0.2">
      <c r="A6" s="15"/>
      <c r="B6" s="15"/>
      <c r="C6" s="15"/>
      <c r="D6" s="15"/>
      <c r="E6" s="15"/>
      <c r="F6" s="15"/>
      <c r="G6" s="15"/>
      <c r="H6" s="15"/>
      <c r="I6" s="15"/>
      <c r="J6" s="15"/>
    </row>
    <row r="7" spans="1:11" s="84" customFormat="1" ht="18" customHeight="1" x14ac:dyDescent="0.2">
      <c r="A7" s="85"/>
      <c r="B7" s="85"/>
      <c r="C7" s="288"/>
      <c r="D7" s="135" t="s">
        <v>448</v>
      </c>
      <c r="E7" s="135" t="s">
        <v>254</v>
      </c>
      <c r="F7" s="92" t="s">
        <v>42</v>
      </c>
      <c r="G7" s="135" t="s">
        <v>255</v>
      </c>
      <c r="H7" s="135" t="s">
        <v>256</v>
      </c>
      <c r="I7" s="288"/>
      <c r="J7" s="85"/>
      <c r="K7" s="85"/>
    </row>
    <row r="8" spans="1:11" s="85" customFormat="1" ht="18" customHeight="1" x14ac:dyDescent="0.2">
      <c r="F8" s="90"/>
    </row>
    <row r="9" spans="1:11" s="85" customFormat="1" ht="18" customHeight="1" x14ac:dyDescent="0.2">
      <c r="A9" s="137"/>
      <c r="B9" s="366" t="s">
        <v>41</v>
      </c>
      <c r="C9" s="366"/>
      <c r="D9" s="366"/>
      <c r="E9" s="366"/>
      <c r="F9" s="366"/>
      <c r="G9" s="366"/>
      <c r="H9" s="366"/>
      <c r="I9" s="366"/>
      <c r="J9" s="366"/>
    </row>
    <row r="10" spans="1:11" s="85" customFormat="1" ht="28.5" customHeight="1" x14ac:dyDescent="0.2">
      <c r="E10" s="137"/>
      <c r="F10" s="92"/>
      <c r="G10" s="137"/>
      <c r="H10" s="137"/>
      <c r="I10" s="137"/>
    </row>
    <row r="11" spans="1:11" s="85" customFormat="1" ht="28.5" customHeight="1" thickBot="1" x14ac:dyDescent="0.25">
      <c r="C11" s="27"/>
      <c r="D11" s="27"/>
      <c r="E11" s="27"/>
      <c r="F11" s="94" t="s">
        <v>39</v>
      </c>
      <c r="G11" s="27"/>
      <c r="H11" s="27"/>
      <c r="I11" s="27"/>
    </row>
    <row r="12" spans="1:11" s="85" customFormat="1" ht="28.5" customHeight="1" x14ac:dyDescent="0.2">
      <c r="C12" s="27"/>
      <c r="D12" s="27"/>
      <c r="E12" s="27"/>
      <c r="F12" s="108" t="s">
        <v>112</v>
      </c>
      <c r="G12" s="27"/>
      <c r="H12" s="27"/>
      <c r="I12" s="27"/>
      <c r="J12" s="93"/>
    </row>
    <row r="13" spans="1:11" s="85" customFormat="1" ht="28.5" customHeight="1" thickBot="1" x14ac:dyDescent="0.25">
      <c r="C13" s="27"/>
      <c r="D13" s="138"/>
      <c r="E13" s="138"/>
      <c r="F13" s="109" t="str">
        <f>F33</f>
        <v>FiveSets Ct. 21</v>
      </c>
      <c r="G13" s="138"/>
      <c r="H13" s="138"/>
      <c r="I13" s="27"/>
      <c r="J13" s="93"/>
    </row>
    <row r="14" spans="1:11" s="85" customFormat="1" ht="28.5" customHeight="1" x14ac:dyDescent="0.2">
      <c r="C14" s="27"/>
      <c r="D14" s="144"/>
      <c r="E14" s="27"/>
      <c r="F14" s="158" t="s">
        <v>77</v>
      </c>
      <c r="G14" s="27"/>
      <c r="H14" s="139"/>
      <c r="I14" s="27"/>
      <c r="J14" s="93"/>
    </row>
    <row r="15" spans="1:11" s="85" customFormat="1" ht="28.5" customHeight="1" thickBot="1" x14ac:dyDescent="0.25">
      <c r="C15" s="27"/>
      <c r="D15" s="149"/>
      <c r="E15" s="27"/>
      <c r="F15" s="154"/>
      <c r="G15" s="27"/>
      <c r="H15" s="142"/>
      <c r="I15" s="27"/>
      <c r="J15" s="93"/>
    </row>
    <row r="16" spans="1:11" s="85" customFormat="1" ht="28.5" customHeight="1" x14ac:dyDescent="0.2">
      <c r="C16" s="27"/>
      <c r="D16" s="149"/>
      <c r="E16" s="159"/>
      <c r="F16" s="97" t="s">
        <v>81</v>
      </c>
      <c r="G16" s="27"/>
      <c r="H16" s="142"/>
      <c r="I16" s="27"/>
      <c r="J16" s="93"/>
    </row>
    <row r="17" spans="1:10" s="85" customFormat="1" ht="28.5" customHeight="1" x14ac:dyDescent="0.2">
      <c r="C17" s="27"/>
      <c r="D17" s="149" t="s">
        <v>129</v>
      </c>
      <c r="E17" s="159"/>
      <c r="F17" s="94"/>
      <c r="G17" s="27"/>
      <c r="H17" s="142" t="s">
        <v>125</v>
      </c>
      <c r="I17" s="27"/>
      <c r="J17" s="93"/>
    </row>
    <row r="18" spans="1:10" s="85" customFormat="1" ht="28.5" customHeight="1" thickBot="1" x14ac:dyDescent="0.25">
      <c r="C18" s="143"/>
      <c r="D18" s="156" t="str">
        <f>D36</f>
        <v>FiveSets Ct. 22</v>
      </c>
      <c r="E18" s="148"/>
      <c r="F18" s="94" t="s">
        <v>166</v>
      </c>
      <c r="G18" s="148"/>
      <c r="H18" s="140" t="str">
        <f>H36</f>
        <v>FiveSets Ct. 21</v>
      </c>
      <c r="I18" s="138"/>
      <c r="J18" s="93"/>
    </row>
    <row r="19" spans="1:10" s="85" customFormat="1" ht="28.5" customHeight="1" x14ac:dyDescent="0.2">
      <c r="C19" s="144"/>
      <c r="D19" s="150" t="s">
        <v>257</v>
      </c>
      <c r="E19" s="148"/>
      <c r="F19" s="108" t="s">
        <v>63</v>
      </c>
      <c r="G19" s="27"/>
      <c r="H19" s="141" t="s">
        <v>258</v>
      </c>
      <c r="I19" s="139"/>
      <c r="J19" s="93"/>
    </row>
    <row r="20" spans="1:10" s="85" customFormat="1" ht="28.5" customHeight="1" thickBot="1" x14ac:dyDescent="0.25">
      <c r="C20" s="149"/>
      <c r="D20" s="149"/>
      <c r="E20" s="138"/>
      <c r="F20" s="109" t="str">
        <f>D7</f>
        <v>FiveSets Ct. 21</v>
      </c>
      <c r="G20" s="138"/>
      <c r="H20" s="141"/>
      <c r="I20" s="142"/>
      <c r="J20" s="93"/>
    </row>
    <row r="21" spans="1:10" s="85" customFormat="1" ht="28.5" customHeight="1" x14ac:dyDescent="0.2">
      <c r="C21" s="149"/>
      <c r="D21" s="149"/>
      <c r="E21" s="144"/>
      <c r="F21" s="161" t="s">
        <v>170</v>
      </c>
      <c r="G21" s="139"/>
      <c r="H21" s="141"/>
      <c r="I21" s="142"/>
      <c r="J21" s="93"/>
    </row>
    <row r="22" spans="1:10" s="85" customFormat="1" ht="28.5" customHeight="1" thickBot="1" x14ac:dyDescent="0.25">
      <c r="C22" s="149"/>
      <c r="D22" s="149"/>
      <c r="E22" s="149" t="s">
        <v>127</v>
      </c>
      <c r="F22" s="154"/>
      <c r="G22" s="142" t="s">
        <v>128</v>
      </c>
      <c r="H22" s="142"/>
      <c r="I22" s="142"/>
      <c r="J22" s="93"/>
    </row>
    <row r="23" spans="1:10" s="85" customFormat="1" ht="28.5" customHeight="1" thickBot="1" x14ac:dyDescent="0.25">
      <c r="C23" s="149"/>
      <c r="D23" s="155"/>
      <c r="E23" s="156" t="str">
        <f>G23</f>
        <v>FiveSets Ct. 22</v>
      </c>
      <c r="F23" s="97" t="s">
        <v>72</v>
      </c>
      <c r="G23" s="140" t="str">
        <f>F39</f>
        <v>FiveSets Ct. 22</v>
      </c>
      <c r="H23" s="143"/>
      <c r="I23" s="142"/>
      <c r="J23" s="93"/>
    </row>
    <row r="24" spans="1:10" s="85" customFormat="1" ht="28.5" customHeight="1" thickBot="1" x14ac:dyDescent="0.25">
      <c r="C24" s="149"/>
      <c r="D24" s="27"/>
      <c r="E24" s="147" t="s">
        <v>86</v>
      </c>
      <c r="F24" s="94" t="s">
        <v>73</v>
      </c>
      <c r="G24" s="141" t="s">
        <v>61</v>
      </c>
      <c r="H24" s="148"/>
      <c r="I24" s="142"/>
      <c r="J24" s="93"/>
    </row>
    <row r="25" spans="1:10" s="85" customFormat="1" ht="28.5" customHeight="1" x14ac:dyDescent="0.2">
      <c r="C25" s="149"/>
      <c r="D25" s="27"/>
      <c r="E25" s="95"/>
      <c r="F25" s="108" t="s">
        <v>64</v>
      </c>
      <c r="G25" s="142"/>
      <c r="H25" s="27"/>
      <c r="I25" s="142"/>
      <c r="J25" s="93"/>
    </row>
    <row r="26" spans="1:10" s="85" customFormat="1" ht="28.5" customHeight="1" thickBot="1" x14ac:dyDescent="0.25">
      <c r="C26" s="149"/>
      <c r="D26" s="27"/>
      <c r="E26" s="98"/>
      <c r="F26" s="109" t="str">
        <f>E7</f>
        <v>FiveSets Ct. 22</v>
      </c>
      <c r="G26" s="143"/>
      <c r="H26" s="27"/>
      <c r="I26" s="142"/>
      <c r="J26" s="93"/>
    </row>
    <row r="27" spans="1:10" s="85" customFormat="1" ht="28.5" customHeight="1" thickBot="1" x14ac:dyDescent="0.25">
      <c r="B27" s="167"/>
      <c r="C27" s="149" t="s">
        <v>289</v>
      </c>
      <c r="D27" s="27"/>
      <c r="E27" s="27"/>
      <c r="F27" s="145" t="s">
        <v>265</v>
      </c>
      <c r="G27" s="27"/>
      <c r="H27" s="27"/>
      <c r="I27" s="142" t="s">
        <v>130</v>
      </c>
      <c r="J27" s="313"/>
    </row>
    <row r="28" spans="1:10" s="85" customFormat="1" ht="28.5" customHeight="1" thickBot="1" x14ac:dyDescent="0.25">
      <c r="B28" s="314"/>
      <c r="C28" s="162" t="str">
        <f>D18</f>
        <v>FiveSets Ct. 22</v>
      </c>
      <c r="D28" s="27"/>
      <c r="E28" s="27"/>
      <c r="F28" s="154"/>
      <c r="G28" s="27"/>
      <c r="H28" s="27"/>
      <c r="I28" s="163" t="str">
        <f>H18</f>
        <v>FiveSets Ct. 21</v>
      </c>
      <c r="J28" s="315"/>
    </row>
    <row r="29" spans="1:10" s="85" customFormat="1" ht="28.5" customHeight="1" x14ac:dyDescent="0.2">
      <c r="A29" s="170"/>
      <c r="B29" s="95"/>
      <c r="C29" s="95" t="s">
        <v>261</v>
      </c>
      <c r="D29" s="94"/>
      <c r="E29" s="164"/>
      <c r="F29" s="97" t="s">
        <v>143</v>
      </c>
      <c r="G29" s="94"/>
      <c r="H29" s="94"/>
      <c r="I29" s="100" t="s">
        <v>117</v>
      </c>
      <c r="J29" s="100"/>
    </row>
    <row r="30" spans="1:10" s="85" customFormat="1" ht="28.5" customHeight="1" x14ac:dyDescent="0.2">
      <c r="A30" s="170"/>
      <c r="B30" s="95"/>
      <c r="C30" s="160"/>
      <c r="D30" s="94"/>
      <c r="E30" s="94"/>
      <c r="F30" s="113"/>
      <c r="G30" s="94"/>
      <c r="H30" s="94"/>
      <c r="I30" s="157"/>
      <c r="J30" s="101"/>
    </row>
    <row r="31" spans="1:10" s="85" customFormat="1" ht="28.5" customHeight="1" thickBot="1" x14ac:dyDescent="0.25">
      <c r="A31" s="170"/>
      <c r="B31" s="95"/>
      <c r="C31" s="95"/>
      <c r="D31" s="94"/>
      <c r="E31" s="94"/>
      <c r="F31" s="94" t="s">
        <v>80</v>
      </c>
      <c r="G31" s="94"/>
      <c r="H31" s="164"/>
      <c r="I31" s="100"/>
      <c r="J31" s="101"/>
    </row>
    <row r="32" spans="1:10" s="85" customFormat="1" ht="28.5" customHeight="1" x14ac:dyDescent="0.2">
      <c r="A32" s="170"/>
      <c r="B32" s="95"/>
      <c r="C32" s="95"/>
      <c r="D32" s="94"/>
      <c r="E32" s="94"/>
      <c r="F32" s="108" t="s">
        <v>119</v>
      </c>
      <c r="G32" s="94"/>
      <c r="H32" s="164"/>
      <c r="I32" s="100"/>
      <c r="J32" s="101"/>
    </row>
    <row r="33" spans="1:11" s="85" customFormat="1" ht="28.5" customHeight="1" thickBot="1" x14ac:dyDescent="0.25">
      <c r="A33" s="170"/>
      <c r="B33" s="95"/>
      <c r="C33" s="95"/>
      <c r="D33" s="114"/>
      <c r="E33" s="316"/>
      <c r="F33" s="109" t="str">
        <f>F20</f>
        <v>FiveSets Ct. 21</v>
      </c>
      <c r="G33" s="316"/>
      <c r="H33" s="114"/>
      <c r="I33" s="100"/>
      <c r="J33" s="101"/>
    </row>
    <row r="34" spans="1:11" s="85" customFormat="1" ht="28.5" customHeight="1" x14ac:dyDescent="0.2">
      <c r="A34" s="170"/>
      <c r="B34" s="95"/>
      <c r="C34" s="95"/>
      <c r="D34" s="117"/>
      <c r="E34" s="164"/>
      <c r="F34" s="158" t="s">
        <v>68</v>
      </c>
      <c r="G34" s="164"/>
      <c r="H34" s="166"/>
      <c r="I34" s="100"/>
      <c r="J34" s="101"/>
    </row>
    <row r="35" spans="1:11" s="85" customFormat="1" ht="28.5" customHeight="1" thickBot="1" x14ac:dyDescent="0.25">
      <c r="A35" s="170"/>
      <c r="B35" s="95"/>
      <c r="C35" s="95"/>
      <c r="D35" s="147" t="s">
        <v>136</v>
      </c>
      <c r="E35" s="94"/>
      <c r="F35" s="154"/>
      <c r="G35" s="94"/>
      <c r="H35" s="100" t="s">
        <v>122</v>
      </c>
      <c r="I35" s="100"/>
      <c r="J35" s="101"/>
    </row>
    <row r="36" spans="1:11" s="85" customFormat="1" ht="28.5" customHeight="1" thickBot="1" x14ac:dyDescent="0.25">
      <c r="A36" s="170"/>
      <c r="B36" s="95"/>
      <c r="C36" s="112"/>
      <c r="D36" s="162" t="str">
        <f>E23</f>
        <v>FiveSets Ct. 22</v>
      </c>
      <c r="E36" s="94"/>
      <c r="F36" s="104" t="s">
        <v>167</v>
      </c>
      <c r="G36" s="94"/>
      <c r="H36" s="106" t="str">
        <f>F13</f>
        <v>FiveSets Ct. 21</v>
      </c>
      <c r="I36" s="112"/>
      <c r="J36" s="101"/>
    </row>
    <row r="37" spans="1:11" s="85" customFormat="1" ht="28.5" customHeight="1" thickBot="1" x14ac:dyDescent="0.25">
      <c r="A37" s="170"/>
      <c r="B37" s="95"/>
      <c r="C37" s="94"/>
      <c r="D37" s="95" t="s">
        <v>90</v>
      </c>
      <c r="E37" s="27"/>
      <c r="F37" s="105" t="s">
        <v>144</v>
      </c>
      <c r="G37" s="27"/>
      <c r="H37" s="100" t="s">
        <v>147</v>
      </c>
      <c r="I37" s="94"/>
      <c r="J37" s="101"/>
    </row>
    <row r="38" spans="1:11" s="85" customFormat="1" ht="28.5" customHeight="1" x14ac:dyDescent="0.2">
      <c r="A38" s="170"/>
      <c r="B38" s="95"/>
      <c r="C38" s="94"/>
      <c r="D38" s="149"/>
      <c r="E38" s="27"/>
      <c r="F38" s="108" t="s">
        <v>114</v>
      </c>
      <c r="G38" s="27"/>
      <c r="H38" s="142"/>
      <c r="I38" s="94"/>
      <c r="J38" s="101"/>
    </row>
    <row r="39" spans="1:11" s="85" customFormat="1" ht="28.5" customHeight="1" thickBot="1" x14ac:dyDescent="0.25">
      <c r="A39" s="170"/>
      <c r="B39" s="95"/>
      <c r="C39" s="94"/>
      <c r="D39" s="151"/>
      <c r="E39" s="138"/>
      <c r="F39" s="109" t="str">
        <f>F26</f>
        <v>FiveSets Ct. 22</v>
      </c>
      <c r="G39" s="138"/>
      <c r="H39" s="143"/>
      <c r="I39" s="94"/>
      <c r="J39" s="101"/>
      <c r="K39" s="170"/>
    </row>
    <row r="40" spans="1:11" s="85" customFormat="1" ht="28.5" customHeight="1" x14ac:dyDescent="0.2">
      <c r="A40" s="170"/>
      <c r="B40" s="149" t="s">
        <v>290</v>
      </c>
      <c r="C40" s="94"/>
      <c r="D40" s="146"/>
      <c r="E40" s="27"/>
      <c r="F40" s="158" t="s">
        <v>165</v>
      </c>
      <c r="G40" s="27"/>
      <c r="H40" s="146"/>
      <c r="I40" s="94"/>
      <c r="J40" s="142" t="s">
        <v>194</v>
      </c>
    </row>
    <row r="41" spans="1:11" s="85" customFormat="1" ht="28.5" customHeight="1" thickBot="1" x14ac:dyDescent="0.25">
      <c r="A41" s="317"/>
      <c r="B41" s="156" t="str">
        <f>C28</f>
        <v>FiveSets Ct. 22</v>
      </c>
      <c r="C41" s="94"/>
      <c r="D41" s="27"/>
      <c r="E41" s="27"/>
      <c r="F41" s="154"/>
      <c r="G41" s="27"/>
      <c r="H41" s="27"/>
      <c r="I41" s="94"/>
      <c r="J41" s="140" t="str">
        <f>I28</f>
        <v>FiveSets Ct. 21</v>
      </c>
      <c r="K41" s="317"/>
    </row>
    <row r="42" spans="1:11" s="85" customFormat="1" ht="28.5" customHeight="1" x14ac:dyDescent="0.2">
      <c r="A42" s="94" t="s">
        <v>44</v>
      </c>
      <c r="B42" s="150" t="s">
        <v>286</v>
      </c>
      <c r="C42" s="94"/>
      <c r="D42" s="27"/>
      <c r="E42" s="159"/>
      <c r="F42" s="97" t="s">
        <v>70</v>
      </c>
      <c r="G42" s="27"/>
      <c r="J42" s="141" t="s">
        <v>266</v>
      </c>
      <c r="K42" s="94" t="s">
        <v>45</v>
      </c>
    </row>
    <row r="43" spans="1:11" s="85" customFormat="1" ht="28.5" customHeight="1" x14ac:dyDescent="0.2">
      <c r="A43" s="94" t="s">
        <v>46</v>
      </c>
      <c r="B43" s="95"/>
      <c r="C43" s="94"/>
      <c r="D43" s="27"/>
      <c r="E43" s="159"/>
      <c r="F43" s="94"/>
      <c r="G43" s="27"/>
      <c r="J43" s="157"/>
      <c r="K43" s="94" t="s">
        <v>46</v>
      </c>
    </row>
    <row r="44" spans="1:11" s="85" customFormat="1" ht="28.5" customHeight="1" thickBot="1" x14ac:dyDescent="0.25">
      <c r="A44" s="170"/>
      <c r="B44" s="95"/>
      <c r="C44" s="27"/>
      <c r="D44" s="27"/>
      <c r="E44" s="27"/>
      <c r="F44" s="94" t="s">
        <v>71</v>
      </c>
      <c r="G44" s="27"/>
      <c r="H44" s="27"/>
      <c r="J44" s="157"/>
    </row>
    <row r="45" spans="1:11" s="85" customFormat="1" ht="28.5" customHeight="1" x14ac:dyDescent="0.2">
      <c r="A45" s="170"/>
      <c r="B45" s="95"/>
      <c r="C45" s="27"/>
      <c r="D45" s="27"/>
      <c r="E45" s="27"/>
      <c r="F45" s="108" t="s">
        <v>115</v>
      </c>
      <c r="G45" s="27"/>
      <c r="H45" s="27"/>
      <c r="I45" s="27"/>
      <c r="J45" s="157"/>
    </row>
    <row r="46" spans="1:11" s="85" customFormat="1" ht="28.5" customHeight="1" thickBot="1" x14ac:dyDescent="0.25">
      <c r="A46" s="170"/>
      <c r="B46" s="95"/>
      <c r="C46" s="27"/>
      <c r="D46" s="138"/>
      <c r="E46" s="317"/>
      <c r="F46" s="109" t="str">
        <f>G7</f>
        <v>FiveSets Ct. 23</v>
      </c>
      <c r="G46" s="317"/>
      <c r="H46" s="138"/>
      <c r="I46" s="27"/>
      <c r="J46" s="157"/>
    </row>
    <row r="47" spans="1:11" s="85" customFormat="1" ht="28.5" customHeight="1" x14ac:dyDescent="0.2">
      <c r="A47" s="170"/>
      <c r="B47" s="95"/>
      <c r="C47" s="27"/>
      <c r="D47" s="144"/>
      <c r="F47" s="318" t="s">
        <v>287</v>
      </c>
      <c r="H47" s="139"/>
      <c r="I47" s="27"/>
      <c r="J47" s="157"/>
    </row>
    <row r="48" spans="1:11" s="85" customFormat="1" ht="28.5" customHeight="1" thickBot="1" x14ac:dyDescent="0.25">
      <c r="A48" s="170"/>
      <c r="B48" s="95"/>
      <c r="C48" s="27"/>
      <c r="D48" s="149" t="s">
        <v>140</v>
      </c>
      <c r="F48" s="154"/>
      <c r="H48" s="142" t="s">
        <v>133</v>
      </c>
      <c r="I48" s="27"/>
      <c r="J48" s="157"/>
    </row>
    <row r="49" spans="1:10" s="85" customFormat="1" ht="28.5" customHeight="1" thickBot="1" x14ac:dyDescent="0.25">
      <c r="A49" s="170"/>
      <c r="B49" s="95"/>
      <c r="C49" s="143"/>
      <c r="D49" s="156" t="str">
        <f>F66</f>
        <v>FiveSets Ct. 24</v>
      </c>
      <c r="F49" s="97" t="s">
        <v>120</v>
      </c>
      <c r="H49" s="140" t="str">
        <f>F60</f>
        <v>FiveSets Ct. 23</v>
      </c>
      <c r="I49" s="151"/>
      <c r="J49" s="157"/>
    </row>
    <row r="50" spans="1:10" s="85" customFormat="1" ht="28.5" customHeight="1" thickBot="1" x14ac:dyDescent="0.25">
      <c r="A50" s="170"/>
      <c r="B50" s="95"/>
      <c r="C50" s="144"/>
      <c r="D50" s="150" t="s">
        <v>92</v>
      </c>
      <c r="F50" s="94" t="s">
        <v>171</v>
      </c>
      <c r="H50" s="141" t="s">
        <v>109</v>
      </c>
      <c r="I50" s="139"/>
      <c r="J50" s="157"/>
    </row>
    <row r="51" spans="1:10" s="85" customFormat="1" ht="28.5" customHeight="1" x14ac:dyDescent="0.2">
      <c r="A51" s="170"/>
      <c r="B51" s="95"/>
      <c r="C51" s="150"/>
      <c r="D51" s="150"/>
      <c r="F51" s="108" t="s">
        <v>138</v>
      </c>
      <c r="H51" s="142"/>
      <c r="I51" s="142"/>
      <c r="J51" s="157"/>
    </row>
    <row r="52" spans="1:10" s="85" customFormat="1" ht="28.5" customHeight="1" thickBot="1" x14ac:dyDescent="0.25">
      <c r="A52" s="170"/>
      <c r="B52" s="95"/>
      <c r="C52" s="149"/>
      <c r="D52" s="151"/>
      <c r="E52" s="317"/>
      <c r="F52" s="109" t="str">
        <f>H7</f>
        <v>FiveSets Ct. 24</v>
      </c>
      <c r="G52" s="317"/>
      <c r="H52" s="143"/>
      <c r="I52" s="141"/>
      <c r="J52" s="157"/>
    </row>
    <row r="53" spans="1:10" s="85" customFormat="1" ht="28.5" customHeight="1" x14ac:dyDescent="0.2">
      <c r="A53" s="170"/>
      <c r="B53" s="95"/>
      <c r="C53" s="160"/>
      <c r="F53" s="318" t="s">
        <v>201</v>
      </c>
      <c r="H53" s="146"/>
      <c r="I53" s="141"/>
      <c r="J53" s="157"/>
    </row>
    <row r="54" spans="1:10" s="85" customFormat="1" ht="28.5" customHeight="1" thickBot="1" x14ac:dyDescent="0.25">
      <c r="A54" s="170"/>
      <c r="B54" s="95"/>
      <c r="C54" s="149"/>
      <c r="D54" s="27"/>
      <c r="F54" s="154"/>
      <c r="H54" s="27"/>
      <c r="I54" s="142"/>
      <c r="J54" s="157"/>
    </row>
    <row r="55" spans="1:10" s="85" customFormat="1" ht="28.5" customHeight="1" x14ac:dyDescent="0.2">
      <c r="A55" s="170"/>
      <c r="B55" s="95"/>
      <c r="C55" s="149" t="s">
        <v>135</v>
      </c>
      <c r="D55" s="27"/>
      <c r="F55" s="97" t="s">
        <v>96</v>
      </c>
      <c r="H55" s="27"/>
      <c r="I55" s="142" t="s">
        <v>123</v>
      </c>
      <c r="J55" s="157"/>
    </row>
    <row r="56" spans="1:10" s="85" customFormat="1" ht="28.5" customHeight="1" thickBot="1" x14ac:dyDescent="0.25">
      <c r="A56" s="170"/>
      <c r="B56" s="98"/>
      <c r="C56" s="156" t="str">
        <f>D63</f>
        <v>FiveSets Ct. 24</v>
      </c>
      <c r="D56" s="27"/>
      <c r="F56" s="27"/>
      <c r="H56" s="148"/>
      <c r="I56" s="140" t="str">
        <f>H63</f>
        <v>FiveSets Ct. 23</v>
      </c>
      <c r="J56" s="167"/>
    </row>
    <row r="57" spans="1:10" s="85" customFormat="1" ht="28.5" customHeight="1" x14ac:dyDescent="0.2">
      <c r="A57" s="170"/>
      <c r="B57" s="94"/>
      <c r="C57" s="150" t="s">
        <v>288</v>
      </c>
      <c r="D57" s="27"/>
      <c r="F57" s="94"/>
      <c r="H57" s="148"/>
      <c r="I57" s="141" t="s">
        <v>267</v>
      </c>
      <c r="J57" s="170"/>
    </row>
    <row r="58" spans="1:10" s="85" customFormat="1" ht="28.5" customHeight="1" thickBot="1" x14ac:dyDescent="0.25">
      <c r="A58" s="170"/>
      <c r="B58" s="94"/>
      <c r="C58" s="149"/>
      <c r="D58" s="164"/>
      <c r="F58" s="94" t="s">
        <v>121</v>
      </c>
      <c r="H58" s="27"/>
      <c r="I58" s="142"/>
      <c r="J58" s="170"/>
    </row>
    <row r="59" spans="1:10" s="85" customFormat="1" ht="28.5" customHeight="1" x14ac:dyDescent="0.2">
      <c r="B59" s="94"/>
      <c r="C59" s="149"/>
      <c r="D59" s="94"/>
      <c r="F59" s="108" t="s">
        <v>134</v>
      </c>
      <c r="H59" s="27"/>
      <c r="I59" s="142"/>
      <c r="J59" s="170"/>
    </row>
    <row r="60" spans="1:10" s="85" customFormat="1" ht="28.5" customHeight="1" thickBot="1" x14ac:dyDescent="0.25">
      <c r="A60" s="170"/>
      <c r="B60" s="94"/>
      <c r="C60" s="160"/>
      <c r="D60" s="138"/>
      <c r="E60" s="319"/>
      <c r="F60" s="109" t="str">
        <f>F46</f>
        <v>FiveSets Ct. 23</v>
      </c>
      <c r="G60" s="317"/>
      <c r="H60" s="138"/>
      <c r="I60" s="142"/>
      <c r="J60" s="170"/>
    </row>
    <row r="61" spans="1:10" s="85" customFormat="1" ht="28.5" customHeight="1" x14ac:dyDescent="0.2">
      <c r="A61" s="94"/>
      <c r="B61" s="27"/>
      <c r="C61" s="149"/>
      <c r="D61" s="314"/>
      <c r="E61" s="170"/>
      <c r="F61" s="158" t="s">
        <v>89</v>
      </c>
      <c r="H61" s="139"/>
      <c r="I61" s="142"/>
      <c r="J61" s="170"/>
    </row>
    <row r="62" spans="1:10" s="85" customFormat="1" ht="28.5" customHeight="1" thickBot="1" x14ac:dyDescent="0.25">
      <c r="B62" s="94"/>
      <c r="C62" s="149"/>
      <c r="D62" s="149" t="s">
        <v>139</v>
      </c>
      <c r="F62" s="103"/>
      <c r="H62" s="142" t="s">
        <v>132</v>
      </c>
      <c r="I62" s="142"/>
      <c r="J62" s="170"/>
    </row>
    <row r="63" spans="1:10" s="85" customFormat="1" ht="28.5" customHeight="1" thickBot="1" x14ac:dyDescent="0.25">
      <c r="B63" s="94"/>
      <c r="C63" s="155"/>
      <c r="D63" s="156" t="str">
        <f>D49</f>
        <v>FiveSets Ct. 24</v>
      </c>
      <c r="F63" s="97" t="s">
        <v>172</v>
      </c>
      <c r="H63" s="140" t="str">
        <f>H49</f>
        <v>FiveSets Ct. 23</v>
      </c>
      <c r="I63" s="155"/>
      <c r="J63" s="170"/>
    </row>
    <row r="64" spans="1:10" s="85" customFormat="1" ht="28.5" customHeight="1" thickBot="1" x14ac:dyDescent="0.25">
      <c r="B64" s="94"/>
      <c r="C64" s="27"/>
      <c r="D64" s="150" t="s">
        <v>111</v>
      </c>
      <c r="F64" s="320" t="s">
        <v>95</v>
      </c>
      <c r="H64" s="141" t="s">
        <v>110</v>
      </c>
      <c r="I64" s="27"/>
    </row>
    <row r="65" spans="1:10" s="85" customFormat="1" ht="28.5" customHeight="1" x14ac:dyDescent="0.2">
      <c r="A65" s="94"/>
      <c r="B65" s="94"/>
      <c r="C65" s="27"/>
      <c r="D65" s="149"/>
      <c r="F65" s="108" t="s">
        <v>142</v>
      </c>
      <c r="H65" s="142"/>
      <c r="I65" s="27"/>
    </row>
    <row r="66" spans="1:10" s="85" customFormat="1" ht="28.5" customHeight="1" thickBot="1" x14ac:dyDescent="0.25">
      <c r="B66" s="94"/>
      <c r="C66" s="27"/>
      <c r="D66" s="151"/>
      <c r="E66" s="317"/>
      <c r="F66" s="109" t="str">
        <f>F52</f>
        <v>FiveSets Ct. 24</v>
      </c>
      <c r="G66" s="317"/>
      <c r="H66" s="143"/>
      <c r="I66" s="27"/>
      <c r="J66" s="93"/>
    </row>
    <row r="67" spans="1:10" s="85" customFormat="1" ht="28.5" customHeight="1" x14ac:dyDescent="0.2">
      <c r="B67" s="94"/>
      <c r="C67" s="27"/>
      <c r="D67" s="146"/>
      <c r="F67" s="158" t="s">
        <v>79</v>
      </c>
      <c r="G67" s="27"/>
      <c r="H67" s="27"/>
      <c r="I67" s="27"/>
      <c r="J67" s="170"/>
    </row>
    <row r="68" spans="1:10" s="85" customFormat="1" ht="28.5" customHeight="1" thickBot="1" x14ac:dyDescent="0.25">
      <c r="B68" s="94"/>
      <c r="C68" s="27"/>
      <c r="D68" s="27"/>
      <c r="E68" s="27"/>
      <c r="F68" s="103"/>
      <c r="G68" s="27"/>
      <c r="H68" s="27"/>
      <c r="I68" s="170"/>
      <c r="J68" s="170"/>
    </row>
    <row r="69" spans="1:10" s="85" customFormat="1" ht="28.5" customHeight="1" x14ac:dyDescent="0.2">
      <c r="B69" s="94"/>
      <c r="C69" s="27"/>
      <c r="D69" s="27"/>
      <c r="E69" s="27"/>
      <c r="F69" s="97" t="s">
        <v>40</v>
      </c>
      <c r="G69" s="27"/>
      <c r="H69" s="27"/>
      <c r="I69" s="321"/>
      <c r="J69" s="170"/>
    </row>
    <row r="70" spans="1:10" s="85" customFormat="1" ht="28.5" customHeight="1" x14ac:dyDescent="0.2">
      <c r="D70" s="94"/>
      <c r="E70" s="94"/>
      <c r="F70" s="94"/>
      <c r="G70" s="94"/>
      <c r="H70" s="27"/>
      <c r="I70" s="292"/>
      <c r="J70" s="27"/>
    </row>
    <row r="71" spans="1:10" s="85" customFormat="1" ht="28.5" customHeight="1" x14ac:dyDescent="0.2">
      <c r="B71" s="171"/>
      <c r="C71" s="22" t="s">
        <v>62</v>
      </c>
      <c r="F71" s="90"/>
      <c r="I71" s="170"/>
      <c r="J71" s="170"/>
    </row>
    <row r="72" spans="1:10" s="85" customFormat="1" ht="24" customHeight="1" x14ac:dyDescent="0.2">
      <c r="F72" s="90"/>
    </row>
    <row r="73" spans="1:10" s="85" customFormat="1" ht="22.5" customHeight="1" x14ac:dyDescent="0.2">
      <c r="F73" s="90"/>
    </row>
    <row r="74" spans="1:10" s="85" customFormat="1" ht="22.5" customHeight="1" x14ac:dyDescent="0.2">
      <c r="E74" s="90"/>
    </row>
    <row r="75" spans="1:10" s="85" customFormat="1" ht="22.5" customHeight="1" x14ac:dyDescent="0.2">
      <c r="E75" s="90"/>
    </row>
    <row r="76" spans="1:10" s="85" customFormat="1" ht="22.5" customHeight="1" x14ac:dyDescent="0.2"/>
    <row r="77" spans="1:10" s="85" customFormat="1" ht="22.5" customHeight="1" x14ac:dyDescent="0.2"/>
    <row r="78" spans="1:10" s="85" customFormat="1" ht="22.5" customHeight="1" x14ac:dyDescent="0.2"/>
    <row r="79" spans="1:10" s="85" customFormat="1" ht="22.5" customHeight="1" x14ac:dyDescent="0.2"/>
    <row r="80" spans="1:10" s="85" customFormat="1" ht="22.5" customHeight="1" x14ac:dyDescent="0.2"/>
    <row r="81" s="85" customFormat="1" ht="22.5" customHeight="1" x14ac:dyDescent="0.2"/>
    <row r="82" s="85" customFormat="1" ht="22.5" customHeight="1" x14ac:dyDescent="0.2"/>
    <row r="83" s="85" customFormat="1" ht="22.5" customHeight="1" x14ac:dyDescent="0.2"/>
    <row r="84" s="85" customFormat="1" ht="22.5" customHeight="1" x14ac:dyDescent="0.2"/>
    <row r="85" s="85" customFormat="1" ht="22.5" customHeight="1" x14ac:dyDescent="0.2"/>
    <row r="86" s="85" customFormat="1" ht="22.5" customHeight="1" x14ac:dyDescent="0.2"/>
    <row r="87" s="85" customFormat="1" ht="22.5" customHeight="1" x14ac:dyDescent="0.2"/>
    <row r="88" s="85" customFormat="1" ht="22.5" customHeight="1" x14ac:dyDescent="0.2"/>
    <row r="89" s="85" customFormat="1" ht="22.5" customHeight="1" x14ac:dyDescent="0.2"/>
    <row r="90" s="85" customFormat="1" ht="16" x14ac:dyDescent="0.2"/>
    <row r="91" s="85" customFormat="1" ht="16" x14ac:dyDescent="0.2"/>
    <row r="92" s="85" customFormat="1" ht="16" x14ac:dyDescent="0.2"/>
    <row r="93" s="85" customFormat="1" ht="16" x14ac:dyDescent="0.2"/>
    <row r="94" s="85" customFormat="1" ht="16" x14ac:dyDescent="0.2"/>
    <row r="95" s="85" customFormat="1" ht="16" x14ac:dyDescent="0.2"/>
    <row r="96" s="85" customFormat="1" ht="16" x14ac:dyDescent="0.2"/>
    <row r="97" s="85" customFormat="1" ht="16" x14ac:dyDescent="0.2"/>
    <row r="98" s="85" customFormat="1" ht="16" x14ac:dyDescent="0.2"/>
    <row r="99" s="85" customFormat="1" ht="16" x14ac:dyDescent="0.2"/>
    <row r="100" s="85" customFormat="1" ht="16" x14ac:dyDescent="0.2"/>
    <row r="101" s="85" customFormat="1" ht="16" x14ac:dyDescent="0.2"/>
    <row r="102" s="85" customFormat="1" ht="16" x14ac:dyDescent="0.2"/>
    <row r="103" s="85" customFormat="1" ht="16" x14ac:dyDescent="0.2"/>
    <row r="104" s="85" customFormat="1" ht="16" x14ac:dyDescent="0.2"/>
    <row r="105" s="85" customFormat="1" ht="16" x14ac:dyDescent="0.2"/>
    <row r="106" s="85" customFormat="1" ht="16" x14ac:dyDescent="0.2"/>
    <row r="107" s="85" customFormat="1" ht="16" x14ac:dyDescent="0.2"/>
    <row r="108" s="85" customFormat="1" ht="16" x14ac:dyDescent="0.2"/>
    <row r="109" s="85" customFormat="1" ht="16" x14ac:dyDescent="0.2"/>
    <row r="110" s="85" customFormat="1" ht="16" x14ac:dyDescent="0.2"/>
    <row r="111" s="85" customFormat="1" ht="16" x14ac:dyDescent="0.2"/>
    <row r="112" s="85" customFormat="1" ht="16" x14ac:dyDescent="0.2"/>
    <row r="113" s="85" customFormat="1" ht="16" x14ac:dyDescent="0.2"/>
    <row r="114" s="85" customFormat="1" ht="16" x14ac:dyDescent="0.2"/>
    <row r="156" spans="1:9" x14ac:dyDescent="0.15">
      <c r="A156" s="54"/>
      <c r="B156" s="54"/>
      <c r="C156" s="54"/>
      <c r="D156" s="54"/>
      <c r="E156" s="54"/>
      <c r="F156" s="54"/>
      <c r="G156" s="54"/>
      <c r="H156" s="54"/>
      <c r="I156" s="54"/>
    </row>
    <row r="157" spans="1:9" x14ac:dyDescent="0.15">
      <c r="A157" s="54"/>
      <c r="B157" s="54"/>
      <c r="C157" s="54"/>
      <c r="D157" s="54"/>
      <c r="E157" s="54"/>
      <c r="F157" s="54"/>
      <c r="G157" s="54"/>
      <c r="H157" s="54"/>
      <c r="I157" s="54"/>
    </row>
    <row r="158" spans="1:9" x14ac:dyDescent="0.15">
      <c r="A158" s="54"/>
      <c r="B158" s="54"/>
      <c r="C158" s="54"/>
      <c r="D158" s="54"/>
      <c r="E158" s="54"/>
      <c r="F158" s="54"/>
      <c r="G158" s="54"/>
      <c r="H158" s="54"/>
      <c r="I158" s="54"/>
    </row>
    <row r="159" spans="1:9" x14ac:dyDescent="0.15">
      <c r="A159" s="54"/>
      <c r="B159" s="54"/>
      <c r="C159" s="54"/>
      <c r="D159" s="54"/>
      <c r="E159" s="54"/>
      <c r="F159" s="54"/>
      <c r="G159" s="54"/>
      <c r="H159" s="54"/>
      <c r="I159" s="54"/>
    </row>
    <row r="160" spans="1:9" x14ac:dyDescent="0.15">
      <c r="A160" s="54"/>
      <c r="B160" s="54"/>
      <c r="C160" s="54"/>
      <c r="D160" s="54"/>
      <c r="E160" s="54"/>
      <c r="F160" s="54"/>
      <c r="G160" s="54"/>
      <c r="H160" s="54"/>
      <c r="I160" s="54"/>
    </row>
    <row r="161" spans="1:9" x14ac:dyDescent="0.15">
      <c r="A161" s="54"/>
      <c r="B161" s="54"/>
      <c r="C161" s="54"/>
      <c r="D161" s="54"/>
      <c r="E161" s="54"/>
      <c r="F161" s="54"/>
      <c r="G161" s="54"/>
      <c r="H161" s="54"/>
      <c r="I161" s="54"/>
    </row>
    <row r="162" spans="1:9" x14ac:dyDescent="0.15">
      <c r="A162" s="54"/>
      <c r="B162" s="54"/>
      <c r="C162" s="54"/>
      <c r="D162" s="54"/>
      <c r="E162" s="54"/>
      <c r="F162" s="54"/>
      <c r="G162" s="54"/>
      <c r="H162" s="54"/>
      <c r="I162" s="54"/>
    </row>
    <row r="163" spans="1:9" x14ac:dyDescent="0.15">
      <c r="A163" s="54"/>
      <c r="B163" s="54"/>
      <c r="C163" s="54"/>
      <c r="D163" s="54"/>
      <c r="E163" s="54"/>
      <c r="F163" s="54"/>
      <c r="G163" s="54"/>
      <c r="H163" s="54"/>
      <c r="I163" s="54"/>
    </row>
    <row r="164" spans="1:9" x14ac:dyDescent="0.15">
      <c r="A164" s="54"/>
      <c r="B164" s="54"/>
      <c r="C164" s="54"/>
      <c r="D164" s="54"/>
      <c r="E164" s="54"/>
      <c r="F164" s="54"/>
      <c r="G164" s="54"/>
      <c r="H164" s="54"/>
      <c r="I164" s="54"/>
    </row>
    <row r="165" spans="1:9" x14ac:dyDescent="0.15">
      <c r="A165" s="54"/>
      <c r="B165" s="54"/>
      <c r="C165" s="54"/>
      <c r="D165" s="54"/>
      <c r="E165" s="54"/>
      <c r="F165" s="54"/>
      <c r="G165" s="54"/>
      <c r="H165" s="54"/>
      <c r="I165" s="54"/>
    </row>
  </sheetData>
  <mergeCells count="6">
    <mergeCell ref="A5:K5"/>
    <mergeCell ref="B9:J9"/>
    <mergeCell ref="B1:J1"/>
    <mergeCell ref="B2:J2"/>
    <mergeCell ref="B3:D3"/>
    <mergeCell ref="B4:J4"/>
  </mergeCells>
  <printOptions horizontalCentered="1" verticalCentered="1"/>
  <pageMargins left="0.25" right="0.25" top="0.22" bottom="0.24" header="0.22" footer="0.24"/>
  <pageSetup scale="4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00B0F0"/>
    <pageSetUpPr fitToPage="1"/>
  </sheetPr>
  <dimension ref="A1:K38"/>
  <sheetViews>
    <sheetView workbookViewId="0">
      <selection activeCell="A22" sqref="A22"/>
    </sheetView>
  </sheetViews>
  <sheetFormatPr baseColWidth="10" defaultColWidth="9.1640625" defaultRowHeight="13" x14ac:dyDescent="0.15"/>
  <cols>
    <col min="1" max="1" width="38.6640625" style="54" bestFit="1" customWidth="1"/>
    <col min="2" max="7" width="15.6640625" style="54" customWidth="1"/>
    <col min="8" max="8" width="22.6640625" style="54" customWidth="1"/>
    <col min="9" max="16384" width="9.1640625" style="54"/>
  </cols>
  <sheetData>
    <row r="1" spans="1:11" ht="18" x14ac:dyDescent="0.2">
      <c r="A1" s="395" t="str">
        <f>Pools!A1</f>
        <v>El Paso Bid Qualifier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</row>
    <row r="2" spans="1:11" ht="18" x14ac:dyDescent="0.2">
      <c r="A2" s="368" t="str">
        <f>Pools!A2</f>
        <v>2/8/20 - 2/9/20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</row>
    <row r="3" spans="1:11" ht="14" x14ac:dyDescent="0.15">
      <c r="A3" s="55"/>
      <c r="B3" s="79" t="str">
        <f>Pools!A53</f>
        <v>PM Pool - 2:30pm Start</v>
      </c>
      <c r="C3" s="56"/>
      <c r="D3" s="55"/>
      <c r="E3" s="55"/>
    </row>
    <row r="4" spans="1:11" s="58" customFormat="1" ht="14" x14ac:dyDescent="0.15">
      <c r="A4" s="57" t="s">
        <v>4</v>
      </c>
      <c r="B4" s="58" t="str">
        <f>Pools!A54</f>
        <v>EP Convention Center Ct. 8</v>
      </c>
    </row>
    <row r="5" spans="1:11" s="58" customFormat="1" ht="14" x14ac:dyDescent="0.15">
      <c r="A5" s="57" t="s">
        <v>5</v>
      </c>
      <c r="B5" s="58" t="str">
        <f>Pools!A52</f>
        <v>Division III</v>
      </c>
    </row>
    <row r="7" spans="1:11" s="59" customFormat="1" ht="14" x14ac:dyDescent="0.15">
      <c r="A7" s="396" t="s">
        <v>176</v>
      </c>
      <c r="B7" s="396"/>
      <c r="C7" s="396"/>
      <c r="D7" s="396"/>
      <c r="E7" s="396"/>
      <c r="F7" s="396"/>
      <c r="G7" s="396"/>
      <c r="H7" s="396"/>
      <c r="I7" s="396"/>
      <c r="J7" s="396"/>
      <c r="K7" s="396"/>
    </row>
    <row r="9" spans="1:11" x14ac:dyDescent="0.15">
      <c r="A9" s="60" t="s">
        <v>22</v>
      </c>
      <c r="B9" s="54" t="s">
        <v>27</v>
      </c>
      <c r="D9" s="60"/>
      <c r="E9" s="60"/>
    </row>
    <row r="10" spans="1:11" x14ac:dyDescent="0.15">
      <c r="A10" s="60" t="s">
        <v>23</v>
      </c>
      <c r="B10" s="61">
        <v>8</v>
      </c>
      <c r="C10" s="61"/>
      <c r="D10" s="60"/>
      <c r="E10" s="60"/>
    </row>
    <row r="12" spans="1:11" s="64" customFormat="1" x14ac:dyDescent="0.15">
      <c r="A12" s="62" t="s">
        <v>6</v>
      </c>
      <c r="B12" s="373" t="str">
        <f>A13</f>
        <v>APAC 14 Yoshi</v>
      </c>
      <c r="C12" s="393"/>
      <c r="D12" s="373" t="str">
        <f>A16</f>
        <v>PBEVC Thunder 16</v>
      </c>
      <c r="E12" s="374"/>
      <c r="F12" s="397" t="str">
        <f>A19</f>
        <v>Rip It 16</v>
      </c>
      <c r="G12" s="374"/>
      <c r="H12" s="62" t="s">
        <v>7</v>
      </c>
      <c r="I12" s="373" t="s">
        <v>8</v>
      </c>
      <c r="J12" s="374"/>
    </row>
    <row r="13" spans="1:11" s="66" customFormat="1" ht="24" customHeight="1" x14ac:dyDescent="0.2">
      <c r="A13" s="376" t="str">
        <f>Pools!A56</f>
        <v>APAC 14 Yoshi</v>
      </c>
      <c r="B13" s="379"/>
      <c r="C13" s="380"/>
      <c r="D13" s="65"/>
      <c r="E13" s="65"/>
      <c r="F13" s="65"/>
      <c r="G13" s="65"/>
      <c r="H13" s="376">
        <v>1</v>
      </c>
      <c r="I13" s="385"/>
      <c r="J13" s="386"/>
    </row>
    <row r="14" spans="1:11" s="66" customFormat="1" ht="24" customHeight="1" x14ac:dyDescent="0.2">
      <c r="A14" s="377"/>
      <c r="B14" s="381"/>
      <c r="C14" s="382"/>
      <c r="D14" s="65"/>
      <c r="E14" s="65"/>
      <c r="F14" s="65"/>
      <c r="G14" s="65"/>
      <c r="H14" s="377"/>
      <c r="I14" s="387"/>
      <c r="J14" s="388"/>
    </row>
    <row r="15" spans="1:11" s="66" customFormat="1" ht="24" customHeight="1" x14ac:dyDescent="0.2">
      <c r="A15" s="378"/>
      <c r="B15" s="383"/>
      <c r="C15" s="384"/>
      <c r="D15" s="65"/>
      <c r="E15" s="65"/>
      <c r="F15" s="65"/>
      <c r="G15" s="65"/>
      <c r="H15" s="378"/>
      <c r="I15" s="389"/>
      <c r="J15" s="390"/>
    </row>
    <row r="16" spans="1:11" s="66" customFormat="1" ht="24" customHeight="1" x14ac:dyDescent="0.2">
      <c r="A16" s="376" t="str">
        <f>Pools!A57</f>
        <v>PBEVC Thunder 16</v>
      </c>
      <c r="B16" s="67" t="str">
        <f>IF(E13&gt;0,E13," ")</f>
        <v xml:space="preserve"> </v>
      </c>
      <c r="C16" s="67" t="str">
        <f>IF(D13&gt;0,D13," ")</f>
        <v xml:space="preserve"> </v>
      </c>
      <c r="D16" s="379"/>
      <c r="E16" s="380"/>
      <c r="F16" s="65"/>
      <c r="G16" s="65"/>
      <c r="H16" s="376">
        <v>2</v>
      </c>
      <c r="I16" s="385"/>
      <c r="J16" s="386"/>
    </row>
    <row r="17" spans="1:11" s="66" customFormat="1" ht="24" customHeight="1" x14ac:dyDescent="0.2">
      <c r="A17" s="377"/>
      <c r="B17" s="67" t="str">
        <f>IF(E14&gt;0,E14," ")</f>
        <v xml:space="preserve"> </v>
      </c>
      <c r="C17" s="67" t="str">
        <f>IF(D14&gt;0,D14," ")</f>
        <v xml:space="preserve"> </v>
      </c>
      <c r="D17" s="381"/>
      <c r="E17" s="382"/>
      <c r="F17" s="65"/>
      <c r="G17" s="65"/>
      <c r="H17" s="377"/>
      <c r="I17" s="387"/>
      <c r="J17" s="388"/>
    </row>
    <row r="18" spans="1:11" s="66" customFormat="1" ht="24" customHeight="1" x14ac:dyDescent="0.2">
      <c r="A18" s="378"/>
      <c r="B18" s="67" t="str">
        <f>IF(E15&gt;0,E15," ")</f>
        <v xml:space="preserve"> </v>
      </c>
      <c r="C18" s="67" t="str">
        <f>IF(D15&gt;0,D15," ")</f>
        <v xml:space="preserve"> </v>
      </c>
      <c r="D18" s="383"/>
      <c r="E18" s="384"/>
      <c r="F18" s="65"/>
      <c r="G18" s="65"/>
      <c r="H18" s="378"/>
      <c r="I18" s="389"/>
      <c r="J18" s="390"/>
    </row>
    <row r="19" spans="1:11" s="66" customFormat="1" ht="24" customHeight="1" x14ac:dyDescent="0.2">
      <c r="A19" s="376" t="str">
        <f>Pools!A58</f>
        <v>Rip It 16</v>
      </c>
      <c r="B19" s="67" t="str">
        <f>IF(G13&gt;0,G13," ")</f>
        <v xml:space="preserve"> </v>
      </c>
      <c r="C19" s="67" t="str">
        <f>IF(F13&gt;0,F13," ")</f>
        <v xml:space="preserve"> </v>
      </c>
      <c r="D19" s="67" t="str">
        <f>IF(G16&gt;0,G16," ")</f>
        <v xml:space="preserve"> </v>
      </c>
      <c r="E19" s="67" t="str">
        <f>IF(F16&gt;0,F16," ")</f>
        <v xml:space="preserve"> </v>
      </c>
      <c r="F19" s="379"/>
      <c r="G19" s="380"/>
      <c r="H19" s="376">
        <v>3</v>
      </c>
      <c r="I19" s="385"/>
      <c r="J19" s="386"/>
    </row>
    <row r="20" spans="1:11" s="66" customFormat="1" ht="24" customHeight="1" x14ac:dyDescent="0.2">
      <c r="A20" s="377"/>
      <c r="B20" s="67" t="str">
        <f>IF(G14&gt;0,G14," ")</f>
        <v xml:space="preserve"> </v>
      </c>
      <c r="C20" s="67" t="str">
        <f>IF(F14&gt;0,F14," ")</f>
        <v xml:space="preserve"> </v>
      </c>
      <c r="D20" s="67" t="str">
        <f>IF(G17&gt;0,G17," ")</f>
        <v xml:space="preserve"> </v>
      </c>
      <c r="E20" s="67" t="str">
        <f>IF(F17&gt;0,F17," ")</f>
        <v xml:space="preserve"> </v>
      </c>
      <c r="F20" s="381"/>
      <c r="G20" s="382"/>
      <c r="H20" s="377"/>
      <c r="I20" s="387"/>
      <c r="J20" s="388"/>
    </row>
    <row r="21" spans="1:11" s="66" customFormat="1" ht="24" customHeight="1" x14ac:dyDescent="0.2">
      <c r="A21" s="378"/>
      <c r="B21" s="67" t="str">
        <f>IF(G15&gt;0,G15," ")</f>
        <v xml:space="preserve"> </v>
      </c>
      <c r="C21" s="67" t="str">
        <f>IF(F15&gt;0,F15," ")</f>
        <v xml:space="preserve"> </v>
      </c>
      <c r="D21" s="67" t="str">
        <f>IF(G18&gt;0,G18," ")</f>
        <v xml:space="preserve"> </v>
      </c>
      <c r="E21" s="67" t="str">
        <f>IF(F18&gt;0,F18," ")</f>
        <v xml:space="preserve"> </v>
      </c>
      <c r="F21" s="383"/>
      <c r="G21" s="384"/>
      <c r="H21" s="378"/>
      <c r="I21" s="389"/>
      <c r="J21" s="390"/>
    </row>
    <row r="22" spans="1:11" s="66" customFormat="1" ht="40.5" customHeight="1" x14ac:dyDescent="0.2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</row>
    <row r="23" spans="1:11" x14ac:dyDescent="0.15">
      <c r="B23" s="394" t="s">
        <v>9</v>
      </c>
      <c r="C23" s="394"/>
      <c r="D23" s="394"/>
      <c r="E23" s="394"/>
      <c r="F23" s="394" t="s">
        <v>10</v>
      </c>
      <c r="G23" s="394"/>
      <c r="H23" s="394"/>
      <c r="I23" s="394" t="s">
        <v>11</v>
      </c>
      <c r="J23" s="394"/>
    </row>
    <row r="24" spans="1:11" x14ac:dyDescent="0.15">
      <c r="A24" s="64"/>
      <c r="B24" s="373" t="s">
        <v>12</v>
      </c>
      <c r="C24" s="393"/>
      <c r="D24" s="393" t="s">
        <v>13</v>
      </c>
      <c r="E24" s="393"/>
      <c r="F24" s="393" t="s">
        <v>12</v>
      </c>
      <c r="G24" s="393"/>
      <c r="H24" s="63" t="s">
        <v>13</v>
      </c>
      <c r="I24" s="63" t="s">
        <v>14</v>
      </c>
      <c r="J24" s="63" t="s">
        <v>15</v>
      </c>
      <c r="K24" s="68" t="s">
        <v>16</v>
      </c>
    </row>
    <row r="25" spans="1:11" s="64" customFormat="1" ht="24" customHeight="1" x14ac:dyDescent="0.15">
      <c r="A25" s="69" t="str">
        <f>A13</f>
        <v>APAC 14 Yoshi</v>
      </c>
      <c r="B25" s="391"/>
      <c r="C25" s="392"/>
      <c r="D25" s="391"/>
      <c r="E25" s="392"/>
      <c r="F25" s="391"/>
      <c r="G25" s="392"/>
      <c r="H25" s="70"/>
      <c r="I25" s="71">
        <f>IF(D13+D14+D15+F13+F14+F15=0,0,D13+D14+D15+F13+F14+F15)</f>
        <v>0</v>
      </c>
      <c r="J25" s="71">
        <f>E13+E14+E15+G13+G14+G15</f>
        <v>0</v>
      </c>
      <c r="K25" s="71">
        <f>I25-J25</f>
        <v>0</v>
      </c>
    </row>
    <row r="26" spans="1:11" ht="24" customHeight="1" x14ac:dyDescent="0.15">
      <c r="A26" s="69" t="str">
        <f>A16</f>
        <v>PBEVC Thunder 16</v>
      </c>
      <c r="B26" s="391"/>
      <c r="C26" s="392"/>
      <c r="D26" s="391"/>
      <c r="E26" s="392"/>
      <c r="F26" s="391"/>
      <c r="G26" s="392"/>
      <c r="H26" s="70"/>
      <c r="I26" s="71" t="e">
        <f>IF(B16+B17+B18+F16+F17+F18=0,0,B16+B17+B18+F16+F17+F18)</f>
        <v>#VALUE!</v>
      </c>
      <c r="J26" s="71" t="e">
        <f>C16+C17+C18+G16+G17+G18</f>
        <v>#VALUE!</v>
      </c>
      <c r="K26" s="71" t="e">
        <f>I26-J26</f>
        <v>#VALUE!</v>
      </c>
    </row>
    <row r="27" spans="1:11" ht="24" customHeight="1" x14ac:dyDescent="0.15">
      <c r="A27" s="69" t="str">
        <f>A19</f>
        <v>Rip It 16</v>
      </c>
      <c r="B27" s="391"/>
      <c r="C27" s="392"/>
      <c r="D27" s="391"/>
      <c r="E27" s="392"/>
      <c r="F27" s="391"/>
      <c r="G27" s="392"/>
      <c r="H27" s="70"/>
      <c r="I27" s="71" t="e">
        <f>B19+B20+B21+D19+D20+D21</f>
        <v>#VALUE!</v>
      </c>
      <c r="J27" s="71" t="e">
        <f>C19+C20+C21+E19+E20+E21</f>
        <v>#VALUE!</v>
      </c>
      <c r="K27" s="71" t="e">
        <f>I27-J27</f>
        <v>#VALUE!</v>
      </c>
    </row>
    <row r="28" spans="1:11" x14ac:dyDescent="0.15">
      <c r="A28" s="72"/>
      <c r="B28" s="398">
        <f>SUM(B25:C27)</f>
        <v>0</v>
      </c>
      <c r="C28" s="398"/>
      <c r="D28" s="398">
        <f>SUM(D25:E27)</f>
        <v>0</v>
      </c>
      <c r="E28" s="398"/>
      <c r="F28" s="398">
        <f>SUM(F25:G27)</f>
        <v>0</v>
      </c>
      <c r="G28" s="398"/>
      <c r="H28" s="73">
        <f>SUM(H25:H27)</f>
        <v>0</v>
      </c>
      <c r="I28" s="73" t="e">
        <f>SUM(I25:I27)</f>
        <v>#VALUE!</v>
      </c>
      <c r="J28" s="73" t="e">
        <f>SUM(J25:J27)</f>
        <v>#VALUE!</v>
      </c>
      <c r="K28" s="73" t="e">
        <f>SUM(K25:K27)</f>
        <v>#VALUE!</v>
      </c>
    </row>
    <row r="29" spans="1:11" ht="24" customHeight="1" x14ac:dyDescent="0.15"/>
    <row r="30" spans="1:11" ht="24" customHeight="1" x14ac:dyDescent="0.15">
      <c r="A30" s="62"/>
      <c r="B30" s="373" t="s">
        <v>17</v>
      </c>
      <c r="C30" s="374"/>
      <c r="D30" s="373" t="s">
        <v>17</v>
      </c>
      <c r="E30" s="374"/>
      <c r="F30" s="375" t="s">
        <v>18</v>
      </c>
      <c r="G30" s="375"/>
      <c r="H30" s="371" t="s">
        <v>177</v>
      </c>
      <c r="I30" s="371"/>
      <c r="J30" s="371"/>
      <c r="K30" s="371"/>
    </row>
    <row r="31" spans="1:11" ht="18" customHeight="1" x14ac:dyDescent="0.15">
      <c r="A31" s="62" t="s">
        <v>19</v>
      </c>
      <c r="B31" s="373" t="str">
        <f>A13</f>
        <v>APAC 14 Yoshi</v>
      </c>
      <c r="C31" s="374"/>
      <c r="D31" s="373" t="str">
        <f>A19</f>
        <v>Rip It 16</v>
      </c>
      <c r="E31" s="374"/>
      <c r="F31" s="375" t="str">
        <f>A16</f>
        <v>PBEVC Thunder 16</v>
      </c>
      <c r="G31" s="375"/>
      <c r="H31" s="371" t="s">
        <v>145</v>
      </c>
      <c r="I31" s="371"/>
      <c r="J31" s="371"/>
      <c r="K31" s="371"/>
    </row>
    <row r="32" spans="1:11" ht="18" customHeight="1" x14ac:dyDescent="0.15">
      <c r="A32" s="62" t="s">
        <v>20</v>
      </c>
      <c r="B32" s="373" t="str">
        <f>A16</f>
        <v>PBEVC Thunder 16</v>
      </c>
      <c r="C32" s="374"/>
      <c r="D32" s="373" t="str">
        <f>A19</f>
        <v>Rip It 16</v>
      </c>
      <c r="E32" s="374"/>
      <c r="F32" s="375" t="str">
        <f>A13</f>
        <v>APAC 14 Yoshi</v>
      </c>
      <c r="G32" s="375"/>
      <c r="H32" s="74"/>
      <c r="I32" s="74"/>
      <c r="J32" s="74"/>
      <c r="K32" s="74"/>
    </row>
    <row r="33" spans="1:11" ht="18" customHeight="1" x14ac:dyDescent="0.15">
      <c r="A33" s="62" t="s">
        <v>21</v>
      </c>
      <c r="B33" s="373" t="str">
        <f>A13</f>
        <v>APAC 14 Yoshi</v>
      </c>
      <c r="C33" s="374"/>
      <c r="D33" s="373" t="str">
        <f>A16</f>
        <v>PBEVC Thunder 16</v>
      </c>
      <c r="E33" s="374"/>
      <c r="F33" s="375" t="str">
        <f>A19</f>
        <v>Rip It 16</v>
      </c>
      <c r="G33" s="375"/>
      <c r="H33" s="371" t="s">
        <v>178</v>
      </c>
      <c r="I33" s="371"/>
      <c r="J33" s="371"/>
      <c r="K33" s="371"/>
    </row>
    <row r="34" spans="1:11" ht="18" customHeight="1" x14ac:dyDescent="0.15">
      <c r="F34" s="72"/>
      <c r="G34" s="72"/>
      <c r="H34" s="371" t="s">
        <v>146</v>
      </c>
      <c r="I34" s="371"/>
      <c r="J34" s="371"/>
      <c r="K34" s="371"/>
    </row>
    <row r="35" spans="1:11" ht="18" customHeight="1" x14ac:dyDescent="0.15">
      <c r="A35" s="372"/>
      <c r="B35" s="372"/>
      <c r="C35" s="372"/>
      <c r="D35" s="372"/>
      <c r="E35" s="372"/>
      <c r="F35" s="372"/>
      <c r="G35" s="75"/>
    </row>
    <row r="36" spans="1:11" ht="18" customHeight="1" x14ac:dyDescent="0.2">
      <c r="A36" s="338" t="s">
        <v>187</v>
      </c>
      <c r="B36" s="338"/>
      <c r="C36" s="338"/>
      <c r="D36" s="338"/>
      <c r="E36" s="338"/>
      <c r="F36" s="338"/>
      <c r="G36" s="338"/>
      <c r="H36" s="338"/>
      <c r="I36" s="76"/>
    </row>
    <row r="37" spans="1:11" ht="18" customHeight="1" x14ac:dyDescent="0.15"/>
    <row r="38" spans="1:11" ht="18" customHeight="1" x14ac:dyDescent="0.15"/>
  </sheetData>
  <mergeCells count="55">
    <mergeCell ref="B33:C33"/>
    <mergeCell ref="D33:E33"/>
    <mergeCell ref="F33:G33"/>
    <mergeCell ref="H33:K33"/>
    <mergeCell ref="F27:G27"/>
    <mergeCell ref="H19:H21"/>
    <mergeCell ref="I19:J21"/>
    <mergeCell ref="B23:E23"/>
    <mergeCell ref="F23:H23"/>
    <mergeCell ref="I23:J23"/>
    <mergeCell ref="A19:A21"/>
    <mergeCell ref="B27:C27"/>
    <mergeCell ref="D27:E27"/>
    <mergeCell ref="A1:K1"/>
    <mergeCell ref="A2:K2"/>
    <mergeCell ref="A7:K7"/>
    <mergeCell ref="I12:J12"/>
    <mergeCell ref="H13:H15"/>
    <mergeCell ref="I13:J15"/>
    <mergeCell ref="D12:E12"/>
    <mergeCell ref="A13:A15"/>
    <mergeCell ref="F12:G12"/>
    <mergeCell ref="B12:C12"/>
    <mergeCell ref="H16:H18"/>
    <mergeCell ref="I16:J18"/>
    <mergeCell ref="A16:A18"/>
    <mergeCell ref="B13:C15"/>
    <mergeCell ref="B28:C28"/>
    <mergeCell ref="F19:G21"/>
    <mergeCell ref="B25:C25"/>
    <mergeCell ref="D25:E25"/>
    <mergeCell ref="F25:G25"/>
    <mergeCell ref="D16:E18"/>
    <mergeCell ref="B24:C24"/>
    <mergeCell ref="D24:E24"/>
    <mergeCell ref="F24:G24"/>
    <mergeCell ref="B26:C26"/>
    <mergeCell ref="D26:E26"/>
    <mergeCell ref="F26:G26"/>
    <mergeCell ref="H34:K34"/>
    <mergeCell ref="A35:F35"/>
    <mergeCell ref="A36:H36"/>
    <mergeCell ref="D28:E28"/>
    <mergeCell ref="F28:G28"/>
    <mergeCell ref="F31:G31"/>
    <mergeCell ref="B32:C32"/>
    <mergeCell ref="D32:E32"/>
    <mergeCell ref="F32:G32"/>
    <mergeCell ref="B31:C31"/>
    <mergeCell ref="D31:E31"/>
    <mergeCell ref="B30:C30"/>
    <mergeCell ref="D30:E30"/>
    <mergeCell ref="F30:G30"/>
    <mergeCell ref="H30:K30"/>
    <mergeCell ref="H31:K31"/>
  </mergeCells>
  <printOptions horizontalCentered="1" verticalCentered="1"/>
  <pageMargins left="0.2" right="0.23" top="0.17" bottom="0.2" header="0.17" footer="0.2"/>
  <pageSetup scale="75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FFFF00"/>
    <pageSetUpPr fitToPage="1"/>
  </sheetPr>
  <dimension ref="A1:M45"/>
  <sheetViews>
    <sheetView topLeftCell="A2" workbookViewId="0">
      <selection activeCell="C18" sqref="C18"/>
    </sheetView>
  </sheetViews>
  <sheetFormatPr baseColWidth="10" defaultColWidth="8.83203125" defaultRowHeight="13" x14ac:dyDescent="0.15"/>
  <cols>
    <col min="1" max="1" width="38.6640625" bestFit="1" customWidth="1"/>
    <col min="2" max="9" width="15.6640625" customWidth="1"/>
    <col min="10" max="10" width="22.6640625" customWidth="1"/>
  </cols>
  <sheetData>
    <row r="1" spans="1:13" ht="18" x14ac:dyDescent="0.2">
      <c r="A1" s="332" t="str">
        <f>Pools!A1</f>
        <v>El Paso Bid Qualifier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</row>
    <row r="2" spans="1:13" ht="18" x14ac:dyDescent="0.2">
      <c r="A2" s="333" t="str">
        <f>Pools!A2</f>
        <v>2/8/20 - 2/9/20</v>
      </c>
      <c r="B2" s="333"/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</row>
    <row r="3" spans="1:13" ht="14" x14ac:dyDescent="0.15">
      <c r="A3" s="29"/>
      <c r="B3" s="30" t="str">
        <f>Pools!B53</f>
        <v>AM Pool - 8:00am Start</v>
      </c>
      <c r="C3" s="36"/>
      <c r="D3" s="29"/>
      <c r="E3" s="29"/>
      <c r="F3" s="29"/>
      <c r="G3" s="29"/>
    </row>
    <row r="4" spans="1:13" s="25" customFormat="1" ht="14" x14ac:dyDescent="0.15">
      <c r="A4" s="37" t="s">
        <v>4</v>
      </c>
      <c r="B4" s="25" t="str">
        <f>Pools!B54</f>
        <v>FiveSets Ct. 21</v>
      </c>
    </row>
    <row r="5" spans="1:13" s="25" customFormat="1" ht="14" x14ac:dyDescent="0.15">
      <c r="A5" s="37" t="s">
        <v>5</v>
      </c>
      <c r="B5" s="25" t="str">
        <f>Pools!A52</f>
        <v>Division III</v>
      </c>
    </row>
    <row r="7" spans="1:13" s="7" customFormat="1" ht="14" x14ac:dyDescent="0.15">
      <c r="A7" s="363" t="s">
        <v>103</v>
      </c>
      <c r="B7" s="363"/>
      <c r="C7" s="363"/>
      <c r="D7" s="363"/>
      <c r="E7" s="363"/>
      <c r="F7" s="363"/>
      <c r="G7" s="363"/>
      <c r="H7" s="363"/>
      <c r="I7" s="38"/>
      <c r="J7" s="38"/>
      <c r="K7" s="38"/>
      <c r="L7" s="38"/>
      <c r="M7" s="38"/>
    </row>
    <row r="9" spans="1:13" x14ac:dyDescent="0.15">
      <c r="A9" s="11" t="s">
        <v>22</v>
      </c>
      <c r="B9" s="26" t="s">
        <v>28</v>
      </c>
      <c r="D9" s="11"/>
      <c r="E9" s="11"/>
      <c r="F9" s="11"/>
      <c r="G9" s="11"/>
    </row>
    <row r="10" spans="1:13" x14ac:dyDescent="0.15">
      <c r="A10" s="11" t="s">
        <v>23</v>
      </c>
      <c r="B10" s="13">
        <v>21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39" t="str">
        <f>A13</f>
        <v>Reign Genesis 15</v>
      </c>
      <c r="C12" s="361"/>
      <c r="D12" s="339" t="str">
        <f>A16</f>
        <v>SF Storm 151 Thunder</v>
      </c>
      <c r="E12" s="340"/>
      <c r="F12" s="339" t="str">
        <f>A19</f>
        <v>Tx Storm 16 Cyclone</v>
      </c>
      <c r="G12" s="340"/>
      <c r="H12" s="364" t="str">
        <f>A22</f>
        <v>NEVBC 15 Purple</v>
      </c>
      <c r="I12" s="340"/>
      <c r="J12" s="3" t="s">
        <v>7</v>
      </c>
      <c r="K12" s="339" t="s">
        <v>8</v>
      </c>
      <c r="L12" s="340"/>
    </row>
    <row r="13" spans="1:13" s="40" customFormat="1" ht="24" customHeight="1" x14ac:dyDescent="0.2">
      <c r="A13" s="352" t="str">
        <f>Pools!B56</f>
        <v>Reign Genesis 15</v>
      </c>
      <c r="B13" s="355"/>
      <c r="C13" s="356"/>
      <c r="D13" s="39"/>
      <c r="E13" s="39"/>
      <c r="F13" s="39"/>
      <c r="G13" s="39"/>
      <c r="H13" s="39"/>
      <c r="I13" s="39"/>
      <c r="J13" s="352">
        <v>1</v>
      </c>
      <c r="K13" s="346"/>
      <c r="L13" s="347"/>
    </row>
    <row r="14" spans="1:13" s="40" customFormat="1" ht="24" customHeight="1" x14ac:dyDescent="0.2">
      <c r="A14" s="353"/>
      <c r="B14" s="357"/>
      <c r="C14" s="358"/>
      <c r="D14" s="39"/>
      <c r="E14" s="39"/>
      <c r="F14" s="39"/>
      <c r="G14" s="39"/>
      <c r="H14" s="39"/>
      <c r="I14" s="39"/>
      <c r="J14" s="353"/>
      <c r="K14" s="348"/>
      <c r="L14" s="349"/>
    </row>
    <row r="15" spans="1:13" s="40" customFormat="1" ht="24" customHeight="1" x14ac:dyDescent="0.2">
      <c r="A15" s="354"/>
      <c r="B15" s="359"/>
      <c r="C15" s="360"/>
      <c r="D15" s="39"/>
      <c r="E15" s="39"/>
      <c r="F15" s="39"/>
      <c r="G15" s="39"/>
      <c r="H15" s="39"/>
      <c r="I15" s="39"/>
      <c r="J15" s="354"/>
      <c r="K15" s="350"/>
      <c r="L15" s="351"/>
    </row>
    <row r="16" spans="1:13" s="40" customFormat="1" ht="24" customHeight="1" x14ac:dyDescent="0.2">
      <c r="A16" s="352" t="str">
        <f>Pools!B57</f>
        <v>SF Storm 151 Thunder</v>
      </c>
      <c r="B16" s="41" t="str">
        <f>IF(E13&gt;0,E13," ")</f>
        <v xml:space="preserve"> </v>
      </c>
      <c r="C16" s="41" t="str">
        <f>IF(D13&gt;0,D13," ")</f>
        <v xml:space="preserve"> </v>
      </c>
      <c r="D16" s="355"/>
      <c r="E16" s="356"/>
      <c r="F16" s="39"/>
      <c r="G16" s="39"/>
      <c r="H16" s="39"/>
      <c r="I16" s="39"/>
      <c r="J16" s="352">
        <v>2</v>
      </c>
      <c r="K16" s="346"/>
      <c r="L16" s="347"/>
    </row>
    <row r="17" spans="1:13" s="40" customFormat="1" ht="24" customHeight="1" x14ac:dyDescent="0.2">
      <c r="A17" s="353"/>
      <c r="B17" s="41" t="str">
        <f>IF(E14&gt;0,E14," ")</f>
        <v xml:space="preserve"> </v>
      </c>
      <c r="C17" s="41" t="str">
        <f>IF(D14&gt;0,D14," ")</f>
        <v xml:space="preserve"> </v>
      </c>
      <c r="D17" s="357"/>
      <c r="E17" s="358"/>
      <c r="F17" s="39"/>
      <c r="G17" s="39"/>
      <c r="H17" s="39"/>
      <c r="I17" s="39"/>
      <c r="J17" s="353"/>
      <c r="K17" s="348"/>
      <c r="L17" s="349"/>
    </row>
    <row r="18" spans="1:13" s="40" customFormat="1" ht="24" customHeight="1" x14ac:dyDescent="0.2">
      <c r="A18" s="354"/>
      <c r="B18" s="41" t="str">
        <f>IF(E15&gt;0,E15," ")</f>
        <v xml:space="preserve"> </v>
      </c>
      <c r="C18" s="41" t="str">
        <f>IF(D15&gt;0,D15," ")</f>
        <v xml:space="preserve"> </v>
      </c>
      <c r="D18" s="359"/>
      <c r="E18" s="360"/>
      <c r="F18" s="39"/>
      <c r="G18" s="39"/>
      <c r="H18" s="39"/>
      <c r="I18" s="39"/>
      <c r="J18" s="354"/>
      <c r="K18" s="350"/>
      <c r="L18" s="351"/>
    </row>
    <row r="19" spans="1:13" s="40" customFormat="1" ht="24" customHeight="1" x14ac:dyDescent="0.2">
      <c r="A19" s="352" t="str">
        <f>Pools!B58</f>
        <v>Tx Storm 16 Cyclone</v>
      </c>
      <c r="B19" s="41" t="str">
        <f>IF(G13&gt;0,G13," ")</f>
        <v xml:space="preserve"> </v>
      </c>
      <c r="C19" s="41" t="str">
        <f>IF(F13&gt;0,F13," ")</f>
        <v xml:space="preserve"> </v>
      </c>
      <c r="D19" s="41" t="str">
        <f>IF(G16&gt;0,G16," ")</f>
        <v xml:space="preserve"> </v>
      </c>
      <c r="E19" s="41" t="str">
        <f>IF(F16&gt;0,F16," ")</f>
        <v xml:space="preserve"> </v>
      </c>
      <c r="F19" s="42"/>
      <c r="G19" s="42"/>
      <c r="H19" s="39"/>
      <c r="I19" s="39"/>
      <c r="J19" s="352">
        <v>3</v>
      </c>
      <c r="K19" s="346"/>
      <c r="L19" s="347"/>
    </row>
    <row r="20" spans="1:13" s="40" customFormat="1" ht="24" customHeight="1" x14ac:dyDescent="0.2">
      <c r="A20" s="353"/>
      <c r="B20" s="41" t="str">
        <f>IF(G14&gt;0,G14," ")</f>
        <v xml:space="preserve"> </v>
      </c>
      <c r="C20" s="41" t="str">
        <f>IF(F14&gt;0,F14," ")</f>
        <v xml:space="preserve"> </v>
      </c>
      <c r="D20" s="41" t="str">
        <f>IF(G17&gt;0,G17," ")</f>
        <v xml:space="preserve"> </v>
      </c>
      <c r="E20" s="41" t="str">
        <f>IF(F17&gt;0,F17," ")</f>
        <v xml:space="preserve"> </v>
      </c>
      <c r="F20" s="42"/>
      <c r="G20" s="42"/>
      <c r="H20" s="39"/>
      <c r="I20" s="39"/>
      <c r="J20" s="353"/>
      <c r="K20" s="348"/>
      <c r="L20" s="349"/>
    </row>
    <row r="21" spans="1:13" s="40" customFormat="1" ht="24" customHeight="1" x14ac:dyDescent="0.2">
      <c r="A21" s="354"/>
      <c r="B21" s="41" t="str">
        <f>IF(G15&gt;0,G15," ")</f>
        <v xml:space="preserve"> </v>
      </c>
      <c r="C21" s="41" t="str">
        <f>IF(F15&gt;0,F15," ")</f>
        <v xml:space="preserve"> </v>
      </c>
      <c r="D21" s="41" t="str">
        <f>IF(G18&gt;0,G18," ")</f>
        <v xml:space="preserve"> </v>
      </c>
      <c r="E21" s="41" t="str">
        <f>IF(F18&gt;0,F18," ")</f>
        <v xml:space="preserve"> </v>
      </c>
      <c r="F21" s="42"/>
      <c r="G21" s="42"/>
      <c r="H21" s="39"/>
      <c r="I21" s="39"/>
      <c r="J21" s="354"/>
      <c r="K21" s="350"/>
      <c r="L21" s="351"/>
    </row>
    <row r="22" spans="1:13" s="40" customFormat="1" ht="24" customHeight="1" x14ac:dyDescent="0.2">
      <c r="A22" s="352" t="str">
        <f>Pools!B59</f>
        <v>NEVBC 15 Purple</v>
      </c>
      <c r="B22" s="41" t="str">
        <f>IF(I13&gt;0,I13," ")</f>
        <v xml:space="preserve"> </v>
      </c>
      <c r="C22" s="41" t="str">
        <f>IF(H13&gt;0,H13," ")</f>
        <v xml:space="preserve"> </v>
      </c>
      <c r="D22" s="41" t="str">
        <f>IF(I16&gt;0,I16," ")</f>
        <v xml:space="preserve"> </v>
      </c>
      <c r="E22" s="41" t="str">
        <f>IF(H16&gt;0,H16," ")</f>
        <v xml:space="preserve"> </v>
      </c>
      <c r="F22" s="41" t="str">
        <f>IF(I19&gt;0,I19," ")</f>
        <v xml:space="preserve"> </v>
      </c>
      <c r="G22" s="41" t="str">
        <f>IF(H19&gt;0,H19," ")</f>
        <v xml:space="preserve"> </v>
      </c>
      <c r="H22" s="355"/>
      <c r="I22" s="356"/>
      <c r="J22" s="352">
        <v>4</v>
      </c>
      <c r="K22" s="346"/>
      <c r="L22" s="347"/>
    </row>
    <row r="23" spans="1:13" s="40" customFormat="1" ht="24" customHeight="1" x14ac:dyDescent="0.2">
      <c r="A23" s="353"/>
      <c r="B23" s="41" t="str">
        <f>IF(I14&gt;0,I14," ")</f>
        <v xml:space="preserve"> </v>
      </c>
      <c r="C23" s="41" t="str">
        <f>IF(H14&gt;0,H14," ")</f>
        <v xml:space="preserve"> </v>
      </c>
      <c r="D23" s="41" t="str">
        <f>IF(I17&gt;0,I17," ")</f>
        <v xml:space="preserve"> </v>
      </c>
      <c r="E23" s="41" t="str">
        <f>IF(H17&gt;0,H17," ")</f>
        <v xml:space="preserve"> </v>
      </c>
      <c r="F23" s="41" t="str">
        <f>IF(I20&gt;0,I20," ")</f>
        <v xml:space="preserve"> </v>
      </c>
      <c r="G23" s="41" t="str">
        <f>IF(H20&gt;0,H20," ")</f>
        <v xml:space="preserve"> </v>
      </c>
      <c r="H23" s="357"/>
      <c r="I23" s="358"/>
      <c r="J23" s="353"/>
      <c r="K23" s="348"/>
      <c r="L23" s="349"/>
    </row>
    <row r="24" spans="1:13" s="40" customFormat="1" ht="24" customHeight="1" x14ac:dyDescent="0.2">
      <c r="A24" s="354"/>
      <c r="B24" s="41" t="str">
        <f>IF(I15&gt;0,I15," ")</f>
        <v xml:space="preserve"> </v>
      </c>
      <c r="C24" s="41" t="str">
        <f>IF(H15&gt;0,H15," ")</f>
        <v xml:space="preserve"> </v>
      </c>
      <c r="D24" s="41" t="str">
        <f>IF(I18&gt;0,I18," ")</f>
        <v xml:space="preserve"> </v>
      </c>
      <c r="E24" s="41" t="str">
        <f>IF(H18&gt;0,H18," ")</f>
        <v xml:space="preserve"> </v>
      </c>
      <c r="F24" s="41" t="str">
        <f>IF(I21&gt;0,I21," ")</f>
        <v xml:space="preserve"> </v>
      </c>
      <c r="G24" s="41" t="str">
        <f>IF(H21&gt;0,H21," ")</f>
        <v xml:space="preserve"> </v>
      </c>
      <c r="H24" s="359"/>
      <c r="I24" s="360"/>
      <c r="J24" s="354"/>
      <c r="K24" s="350"/>
      <c r="L24" s="351"/>
    </row>
    <row r="25" spans="1:13" s="40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62" t="s">
        <v>9</v>
      </c>
      <c r="C26" s="362"/>
      <c r="D26" s="362"/>
      <c r="E26" s="35"/>
      <c r="F26" s="362" t="s">
        <v>10</v>
      </c>
      <c r="G26" s="362"/>
      <c r="H26" s="362"/>
      <c r="I26" s="362" t="s">
        <v>11</v>
      </c>
      <c r="J26" s="362"/>
    </row>
    <row r="27" spans="1:13" x14ac:dyDescent="0.15">
      <c r="A27" s="1"/>
      <c r="B27" s="339" t="s">
        <v>12</v>
      </c>
      <c r="C27" s="361"/>
      <c r="D27" s="361" t="s">
        <v>13</v>
      </c>
      <c r="E27" s="361"/>
      <c r="F27" s="361" t="s">
        <v>12</v>
      </c>
      <c r="G27" s="361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Reign Genesis 15</v>
      </c>
      <c r="B28" s="343"/>
      <c r="C28" s="344"/>
      <c r="D28" s="343"/>
      <c r="E28" s="344"/>
      <c r="F28" s="343"/>
      <c r="G28" s="344"/>
      <c r="H28" s="43"/>
      <c r="I28" s="44">
        <f>D13+D14+D15+F13+F14+F15+H13+H14+H15</f>
        <v>0</v>
      </c>
      <c r="J28" s="44">
        <f>E13+E14+E15+G13+G14+G15+I13+I14+I15</f>
        <v>0</v>
      </c>
      <c r="K28" s="44">
        <f>I28-J28</f>
        <v>0</v>
      </c>
    </row>
    <row r="29" spans="1:13" ht="24" customHeight="1" x14ac:dyDescent="0.15">
      <c r="A29" s="2" t="str">
        <f>A16</f>
        <v>SF Storm 151 Thunder</v>
      </c>
      <c r="B29" s="343"/>
      <c r="C29" s="344"/>
      <c r="D29" s="343"/>
      <c r="E29" s="344"/>
      <c r="F29" s="343"/>
      <c r="G29" s="344"/>
      <c r="H29" s="43"/>
      <c r="I29" s="44" t="e">
        <f>B16+B17+B18+F16+F17+F18+H16+H17+H18</f>
        <v>#VALUE!</v>
      </c>
      <c r="J29" s="44" t="e">
        <f>C16+C17+C18+G16+G17+G18+I16+I17+I18</f>
        <v>#VALUE!</v>
      </c>
      <c r="K29" s="44" t="e">
        <f>I29-J29</f>
        <v>#VALUE!</v>
      </c>
    </row>
    <row r="30" spans="1:13" ht="24" customHeight="1" x14ac:dyDescent="0.15">
      <c r="A30" s="2" t="str">
        <f>A19</f>
        <v>Tx Storm 16 Cyclone</v>
      </c>
      <c r="B30" s="343"/>
      <c r="C30" s="344"/>
      <c r="D30" s="343"/>
      <c r="E30" s="344"/>
      <c r="F30" s="343"/>
      <c r="G30" s="344"/>
      <c r="H30" s="43"/>
      <c r="I30" s="44" t="e">
        <f>B19+B20+B21+D19+D20+D21+H19+H20+H21</f>
        <v>#VALUE!</v>
      </c>
      <c r="J30" s="44" t="e">
        <f>C19+C20+C21+E19+E20+E21+I19+I20+I21</f>
        <v>#VALUE!</v>
      </c>
      <c r="K30" s="44" t="e">
        <f>I30-J30</f>
        <v>#VALUE!</v>
      </c>
    </row>
    <row r="31" spans="1:13" ht="24" customHeight="1" x14ac:dyDescent="0.15">
      <c r="A31" s="2" t="str">
        <f>A22</f>
        <v>NEVBC 15 Purple</v>
      </c>
      <c r="B31" s="343"/>
      <c r="C31" s="344"/>
      <c r="D31" s="343"/>
      <c r="E31" s="344"/>
      <c r="F31" s="343"/>
      <c r="G31" s="344"/>
      <c r="H31" s="43"/>
      <c r="I31" s="44" t="e">
        <f>B22+B23+B24+D22+D23+D24+F22+F23+F24</f>
        <v>#VALUE!</v>
      </c>
      <c r="J31" s="44" t="e">
        <f>C22+C23+C24+E22+E23+E24+G22+G23+G24</f>
        <v>#VALUE!</v>
      </c>
      <c r="K31" s="44" t="e">
        <f>I31-J31</f>
        <v>#VALUE!</v>
      </c>
    </row>
    <row r="32" spans="1:13" x14ac:dyDescent="0.15">
      <c r="A32" s="8"/>
      <c r="B32" s="345">
        <f>SUM(B28:C31)</f>
        <v>0</v>
      </c>
      <c r="C32" s="345"/>
      <c r="D32" s="345">
        <f>SUM(D28:E31)</f>
        <v>0</v>
      </c>
      <c r="E32" s="345"/>
      <c r="F32" s="345">
        <f>SUM(F28:G31)</f>
        <v>0</v>
      </c>
      <c r="G32" s="345"/>
      <c r="H32" s="45">
        <f>SUM(H28:H31)</f>
        <v>0</v>
      </c>
      <c r="I32" s="45" t="e">
        <f>SUM(I28:I31)</f>
        <v>#VALUE!</v>
      </c>
      <c r="J32" s="45" t="e">
        <f>SUM(J28:J31)</f>
        <v>#VALUE!</v>
      </c>
      <c r="K32" s="45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39" t="s">
        <v>17</v>
      </c>
      <c r="C34" s="340"/>
      <c r="D34" s="339" t="s">
        <v>17</v>
      </c>
      <c r="E34" s="340"/>
      <c r="F34" s="341" t="s">
        <v>18</v>
      </c>
      <c r="G34" s="341"/>
      <c r="I34" s="342" t="s">
        <v>104</v>
      </c>
      <c r="J34" s="342"/>
      <c r="K34" s="342"/>
      <c r="L34" s="342"/>
    </row>
    <row r="35" spans="1:12" ht="18" customHeight="1" x14ac:dyDescent="0.15">
      <c r="A35" s="3" t="s">
        <v>19</v>
      </c>
      <c r="B35" s="339" t="str">
        <f>A28</f>
        <v>Reign Genesis 15</v>
      </c>
      <c r="C35" s="340"/>
      <c r="D35" s="339" t="str">
        <f>A30</f>
        <v>Tx Storm 16 Cyclone</v>
      </c>
      <c r="E35" s="340"/>
      <c r="F35" s="341" t="str">
        <f>A16</f>
        <v>SF Storm 151 Thunder</v>
      </c>
      <c r="G35" s="341"/>
      <c r="I35" s="342" t="s">
        <v>145</v>
      </c>
      <c r="J35" s="342"/>
      <c r="K35" s="342"/>
      <c r="L35" s="342"/>
    </row>
    <row r="36" spans="1:12" ht="18" customHeight="1" x14ac:dyDescent="0.15">
      <c r="A36" s="3" t="s">
        <v>20</v>
      </c>
      <c r="B36" s="339" t="str">
        <f>A16</f>
        <v>SF Storm 151 Thunder</v>
      </c>
      <c r="C36" s="340"/>
      <c r="D36" s="339" t="str">
        <f>A22</f>
        <v>NEVBC 15 Purple</v>
      </c>
      <c r="E36" s="340"/>
      <c r="F36" s="341" t="str">
        <f>A13</f>
        <v>Reign Genesis 15</v>
      </c>
      <c r="G36" s="341"/>
      <c r="I36" s="18"/>
      <c r="J36" s="18"/>
      <c r="K36" s="18"/>
      <c r="L36" s="18"/>
    </row>
    <row r="37" spans="1:12" ht="18" customHeight="1" x14ac:dyDescent="0.15">
      <c r="A37" s="3" t="s">
        <v>21</v>
      </c>
      <c r="B37" s="339" t="str">
        <f>A28</f>
        <v>Reign Genesis 15</v>
      </c>
      <c r="C37" s="340"/>
      <c r="D37" s="339" t="str">
        <f>A31</f>
        <v>NEVBC 15 Purple</v>
      </c>
      <c r="E37" s="340"/>
      <c r="F37" s="341" t="str">
        <f>A30</f>
        <v>Tx Storm 16 Cyclone</v>
      </c>
      <c r="G37" s="341"/>
      <c r="I37" s="342" t="s">
        <v>105</v>
      </c>
      <c r="J37" s="342"/>
      <c r="K37" s="342"/>
      <c r="L37" s="342"/>
    </row>
    <row r="38" spans="1:12" ht="18" customHeight="1" x14ac:dyDescent="0.15">
      <c r="A38" s="3" t="s">
        <v>24</v>
      </c>
      <c r="B38" s="339" t="str">
        <f>A29</f>
        <v>SF Storm 151 Thunder</v>
      </c>
      <c r="C38" s="340"/>
      <c r="D38" s="339" t="str">
        <f>A30</f>
        <v>Tx Storm 16 Cyclone</v>
      </c>
      <c r="E38" s="340"/>
      <c r="F38" s="341" t="str">
        <f>A28</f>
        <v>Reign Genesis 15</v>
      </c>
      <c r="G38" s="341"/>
      <c r="I38" s="342" t="s">
        <v>146</v>
      </c>
      <c r="J38" s="342"/>
      <c r="K38" s="342"/>
      <c r="L38" s="342"/>
    </row>
    <row r="39" spans="1:12" ht="18" customHeight="1" x14ac:dyDescent="0.15">
      <c r="A39" s="3" t="s">
        <v>25</v>
      </c>
      <c r="B39" s="339" t="str">
        <f>A30</f>
        <v>Tx Storm 16 Cyclone</v>
      </c>
      <c r="C39" s="340"/>
      <c r="D39" s="339" t="str">
        <f>A31</f>
        <v>NEVBC 15 Purple</v>
      </c>
      <c r="E39" s="340"/>
      <c r="F39" s="341" t="str">
        <f>A16</f>
        <v>SF Storm 151 Thunder</v>
      </c>
      <c r="G39" s="341"/>
    </row>
    <row r="40" spans="1:12" ht="18" customHeight="1" x14ac:dyDescent="0.15">
      <c r="A40" s="3" t="s">
        <v>26</v>
      </c>
      <c r="B40" s="339" t="str">
        <f>A13</f>
        <v>Reign Genesis 15</v>
      </c>
      <c r="C40" s="340"/>
      <c r="D40" s="339" t="str">
        <f>A29</f>
        <v>SF Storm 151 Thunder</v>
      </c>
      <c r="E40" s="340"/>
      <c r="F40" s="341" t="str">
        <f>A22</f>
        <v>NEVBC 15 Purple</v>
      </c>
      <c r="G40" s="341"/>
    </row>
    <row r="41" spans="1:12" ht="18" customHeight="1" x14ac:dyDescent="0.15">
      <c r="H41" s="8"/>
      <c r="I41" s="8"/>
    </row>
    <row r="42" spans="1:12" ht="18" customHeight="1" x14ac:dyDescent="0.15">
      <c r="A42" s="337"/>
      <c r="B42" s="337"/>
      <c r="C42" s="337"/>
      <c r="D42" s="337"/>
      <c r="E42" s="337"/>
      <c r="F42" s="337"/>
      <c r="G42" s="337"/>
      <c r="H42" s="337"/>
      <c r="I42" s="12"/>
    </row>
    <row r="43" spans="1:12" ht="18" customHeight="1" x14ac:dyDescent="0.2">
      <c r="A43" s="338" t="s">
        <v>187</v>
      </c>
      <c r="B43" s="338"/>
      <c r="C43" s="338"/>
      <c r="D43" s="338"/>
      <c r="E43" s="338"/>
      <c r="F43" s="338"/>
      <c r="G43" s="338"/>
      <c r="H43" s="338"/>
      <c r="I43" s="27"/>
    </row>
    <row r="44" spans="1:12" ht="18" customHeight="1" x14ac:dyDescent="0.15"/>
    <row r="45" spans="1:12" ht="18" customHeight="1" x14ac:dyDescent="0.15"/>
  </sheetData>
  <mergeCells count="71">
    <mergeCell ref="A42:H42"/>
    <mergeCell ref="A43:H43"/>
    <mergeCell ref="B35:C35"/>
    <mergeCell ref="D35:E35"/>
    <mergeCell ref="F35:G35"/>
    <mergeCell ref="F38:G38"/>
    <mergeCell ref="B40:C40"/>
    <mergeCell ref="D40:E40"/>
    <mergeCell ref="F40:G40"/>
    <mergeCell ref="I35:L35"/>
    <mergeCell ref="B39:C39"/>
    <mergeCell ref="D39:E39"/>
    <mergeCell ref="F39:G39"/>
    <mergeCell ref="B36:C36"/>
    <mergeCell ref="D36:E36"/>
    <mergeCell ref="F36:G36"/>
    <mergeCell ref="B37:C37"/>
    <mergeCell ref="D37:E37"/>
    <mergeCell ref="F37:G37"/>
    <mergeCell ref="I37:L37"/>
    <mergeCell ref="B38:C38"/>
    <mergeCell ref="D38:E38"/>
    <mergeCell ref="I38:L38"/>
    <mergeCell ref="F27:G27"/>
    <mergeCell ref="F30:G30"/>
    <mergeCell ref="D30:E30"/>
    <mergeCell ref="B28:C28"/>
    <mergeCell ref="D31:E31"/>
    <mergeCell ref="B34:C34"/>
    <mergeCell ref="D34:E34"/>
    <mergeCell ref="F34:G34"/>
    <mergeCell ref="I34:L34"/>
    <mergeCell ref="D32:E32"/>
    <mergeCell ref="F32:G32"/>
    <mergeCell ref="K13:L15"/>
    <mergeCell ref="K16:L18"/>
    <mergeCell ref="J19:J21"/>
    <mergeCell ref="K19:L21"/>
    <mergeCell ref="A22:A24"/>
    <mergeCell ref="H22:I24"/>
    <mergeCell ref="J22:J24"/>
    <mergeCell ref="K22:L24"/>
    <mergeCell ref="A13:A15"/>
    <mergeCell ref="B13:C15"/>
    <mergeCell ref="J16:J18"/>
    <mergeCell ref="A19:A21"/>
    <mergeCell ref="A16:A18"/>
    <mergeCell ref="A1:M1"/>
    <mergeCell ref="A2:M2"/>
    <mergeCell ref="A7:H7"/>
    <mergeCell ref="H12:I12"/>
    <mergeCell ref="K12:L12"/>
    <mergeCell ref="B12:C12"/>
    <mergeCell ref="D12:E12"/>
    <mergeCell ref="F12:G12"/>
    <mergeCell ref="B32:C32"/>
    <mergeCell ref="B31:C31"/>
    <mergeCell ref="J13:J15"/>
    <mergeCell ref="B26:D26"/>
    <mergeCell ref="F26:H26"/>
    <mergeCell ref="D16:E18"/>
    <mergeCell ref="F31:G31"/>
    <mergeCell ref="D28:E28"/>
    <mergeCell ref="F28:G28"/>
    <mergeCell ref="B27:C27"/>
    <mergeCell ref="D27:E27"/>
    <mergeCell ref="I26:J26"/>
    <mergeCell ref="B29:C29"/>
    <mergeCell ref="D29:E29"/>
    <mergeCell ref="F29:G29"/>
    <mergeCell ref="B30:C30"/>
  </mergeCells>
  <printOptions horizontalCentered="1" verticalCentered="1"/>
  <pageMargins left="0.2" right="0.23" top="0.17" bottom="0.2" header="0.17" footer="0.2"/>
  <pageSetup scale="64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FFFF00"/>
    <pageSetUpPr fitToPage="1"/>
  </sheetPr>
  <dimension ref="A1:M45"/>
  <sheetViews>
    <sheetView workbookViewId="0">
      <selection activeCell="A19" sqref="A19:A21"/>
    </sheetView>
  </sheetViews>
  <sheetFormatPr baseColWidth="10" defaultColWidth="8.83203125" defaultRowHeight="13" x14ac:dyDescent="0.15"/>
  <cols>
    <col min="1" max="1" width="38.6640625" bestFit="1" customWidth="1"/>
    <col min="2" max="9" width="15.6640625" customWidth="1"/>
    <col min="10" max="10" width="22.6640625" customWidth="1"/>
  </cols>
  <sheetData>
    <row r="1" spans="1:13" ht="18" x14ac:dyDescent="0.2">
      <c r="A1" s="332" t="str">
        <f>Pools!A1</f>
        <v>El Paso Bid Qualifier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</row>
    <row r="2" spans="1:13" ht="18" x14ac:dyDescent="0.2">
      <c r="A2" s="333" t="str">
        <f>Pools!A2</f>
        <v>2/8/20 - 2/9/20</v>
      </c>
      <c r="B2" s="333"/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</row>
    <row r="3" spans="1:13" ht="14" x14ac:dyDescent="0.15">
      <c r="A3" s="29"/>
      <c r="B3" s="30" t="str">
        <f>Pools!C53</f>
        <v>AM Pool - 8:00am Start</v>
      </c>
      <c r="C3" s="36"/>
      <c r="D3" s="29"/>
      <c r="E3" s="29"/>
      <c r="F3" s="29"/>
      <c r="G3" s="29"/>
    </row>
    <row r="4" spans="1:13" s="25" customFormat="1" ht="14" x14ac:dyDescent="0.15">
      <c r="A4" s="37" t="s">
        <v>4</v>
      </c>
      <c r="B4" s="25" t="str">
        <f>Pools!C54</f>
        <v>FiveSets Ct. 22</v>
      </c>
    </row>
    <row r="5" spans="1:13" s="25" customFormat="1" ht="14" x14ac:dyDescent="0.15">
      <c r="A5" s="37" t="s">
        <v>5</v>
      </c>
      <c r="B5" s="25" t="str">
        <f>Pools!A52</f>
        <v>Division III</v>
      </c>
    </row>
    <row r="7" spans="1:13" s="7" customFormat="1" ht="14" x14ac:dyDescent="0.15">
      <c r="A7" s="363" t="s">
        <v>103</v>
      </c>
      <c r="B7" s="363"/>
      <c r="C7" s="363"/>
      <c r="D7" s="363"/>
      <c r="E7" s="363"/>
      <c r="F7" s="363"/>
      <c r="G7" s="363"/>
      <c r="H7" s="363"/>
      <c r="I7" s="38"/>
      <c r="J7" s="38"/>
      <c r="K7" s="38"/>
      <c r="L7" s="38"/>
      <c r="M7" s="38"/>
    </row>
    <row r="9" spans="1:13" x14ac:dyDescent="0.15">
      <c r="A9" s="11" t="s">
        <v>22</v>
      </c>
      <c r="B9" s="26" t="s">
        <v>29</v>
      </c>
      <c r="D9" s="11"/>
      <c r="E9" s="11"/>
      <c r="F9" s="11"/>
      <c r="G9" s="11"/>
    </row>
    <row r="10" spans="1:13" x14ac:dyDescent="0.15">
      <c r="A10" s="11" t="s">
        <v>23</v>
      </c>
      <c r="B10" s="13">
        <v>22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39" t="str">
        <f>A13</f>
        <v>SF Storm 161 Thunderbolt</v>
      </c>
      <c r="C12" s="361"/>
      <c r="D12" s="339" t="str">
        <f>A16</f>
        <v>Statera 16</v>
      </c>
      <c r="E12" s="340"/>
      <c r="F12" s="339" t="str">
        <f>A19</f>
        <v>RVC Synergy 15</v>
      </c>
      <c r="G12" s="340"/>
      <c r="H12" s="364" t="str">
        <f>A22</f>
        <v>DBK 14 Black Kelsi</v>
      </c>
      <c r="I12" s="340"/>
      <c r="J12" s="3" t="s">
        <v>7</v>
      </c>
      <c r="K12" s="339" t="s">
        <v>8</v>
      </c>
      <c r="L12" s="340"/>
    </row>
    <row r="13" spans="1:13" s="40" customFormat="1" ht="24" customHeight="1" x14ac:dyDescent="0.2">
      <c r="A13" s="352" t="str">
        <f>Pools!C56</f>
        <v>SF Storm 161 Thunderbolt</v>
      </c>
      <c r="B13" s="355"/>
      <c r="C13" s="356"/>
      <c r="D13" s="39"/>
      <c r="E13" s="39"/>
      <c r="F13" s="39"/>
      <c r="G13" s="39"/>
      <c r="H13" s="39"/>
      <c r="I13" s="39"/>
      <c r="J13" s="352">
        <v>1</v>
      </c>
      <c r="K13" s="346"/>
      <c r="L13" s="347"/>
    </row>
    <row r="14" spans="1:13" s="40" customFormat="1" ht="24" customHeight="1" x14ac:dyDescent="0.2">
      <c r="A14" s="353"/>
      <c r="B14" s="357"/>
      <c r="C14" s="358"/>
      <c r="D14" s="39"/>
      <c r="E14" s="39"/>
      <c r="F14" s="39"/>
      <c r="G14" s="39"/>
      <c r="H14" s="39"/>
      <c r="I14" s="39"/>
      <c r="J14" s="353"/>
      <c r="K14" s="348"/>
      <c r="L14" s="349"/>
    </row>
    <row r="15" spans="1:13" s="40" customFormat="1" ht="24" customHeight="1" x14ac:dyDescent="0.2">
      <c r="A15" s="354"/>
      <c r="B15" s="359"/>
      <c r="C15" s="360"/>
      <c r="D15" s="39"/>
      <c r="E15" s="39"/>
      <c r="F15" s="39"/>
      <c r="G15" s="39"/>
      <c r="H15" s="39"/>
      <c r="I15" s="39"/>
      <c r="J15" s="354"/>
      <c r="K15" s="350"/>
      <c r="L15" s="351"/>
    </row>
    <row r="16" spans="1:13" s="40" customFormat="1" ht="24" customHeight="1" x14ac:dyDescent="0.2">
      <c r="A16" s="352" t="str">
        <f>Pools!C57</f>
        <v>Statera 16</v>
      </c>
      <c r="B16" s="41" t="str">
        <f>IF(E13&gt;0,E13," ")</f>
        <v xml:space="preserve"> </v>
      </c>
      <c r="C16" s="41" t="str">
        <f>IF(D13&gt;0,D13," ")</f>
        <v xml:space="preserve"> </v>
      </c>
      <c r="D16" s="355"/>
      <c r="E16" s="356"/>
      <c r="F16" s="39"/>
      <c r="G16" s="39"/>
      <c r="H16" s="39"/>
      <c r="I16" s="39"/>
      <c r="J16" s="352">
        <v>2</v>
      </c>
      <c r="K16" s="346"/>
      <c r="L16" s="347"/>
    </row>
    <row r="17" spans="1:13" s="40" customFormat="1" ht="24" customHeight="1" x14ac:dyDescent="0.2">
      <c r="A17" s="353"/>
      <c r="B17" s="41" t="str">
        <f>IF(E14&gt;0,E14," ")</f>
        <v xml:space="preserve"> </v>
      </c>
      <c r="C17" s="41" t="str">
        <f>IF(D14&gt;0,D14," ")</f>
        <v xml:space="preserve"> </v>
      </c>
      <c r="D17" s="357"/>
      <c r="E17" s="358"/>
      <c r="F17" s="39"/>
      <c r="G17" s="39"/>
      <c r="H17" s="39"/>
      <c r="I17" s="39"/>
      <c r="J17" s="353"/>
      <c r="K17" s="348"/>
      <c r="L17" s="349"/>
    </row>
    <row r="18" spans="1:13" s="40" customFormat="1" ht="24" customHeight="1" x14ac:dyDescent="0.2">
      <c r="A18" s="354"/>
      <c r="B18" s="41" t="str">
        <f>IF(E15&gt;0,E15," ")</f>
        <v xml:space="preserve"> </v>
      </c>
      <c r="C18" s="41" t="str">
        <f>IF(D15&gt;0,D15," ")</f>
        <v xml:space="preserve"> </v>
      </c>
      <c r="D18" s="359"/>
      <c r="E18" s="360"/>
      <c r="F18" s="39"/>
      <c r="G18" s="39"/>
      <c r="H18" s="39"/>
      <c r="I18" s="39"/>
      <c r="J18" s="354"/>
      <c r="K18" s="350"/>
      <c r="L18" s="351"/>
    </row>
    <row r="19" spans="1:13" s="40" customFormat="1" ht="24" customHeight="1" x14ac:dyDescent="0.2">
      <c r="A19" s="352" t="str">
        <f>Pools!C58</f>
        <v>RVC Synergy 15</v>
      </c>
      <c r="B19" s="41" t="str">
        <f>IF(G13&gt;0,G13," ")</f>
        <v xml:space="preserve"> </v>
      </c>
      <c r="C19" s="41" t="str">
        <f>IF(F13&gt;0,F13," ")</f>
        <v xml:space="preserve"> </v>
      </c>
      <c r="D19" s="41" t="str">
        <f>IF(G16&gt;0,G16," ")</f>
        <v xml:space="preserve"> </v>
      </c>
      <c r="E19" s="41" t="str">
        <f>IF(F16&gt;0,F16," ")</f>
        <v xml:space="preserve"> </v>
      </c>
      <c r="F19" s="42"/>
      <c r="G19" s="42"/>
      <c r="H19" s="39"/>
      <c r="I19" s="39"/>
      <c r="J19" s="352">
        <v>3</v>
      </c>
      <c r="K19" s="346"/>
      <c r="L19" s="347"/>
    </row>
    <row r="20" spans="1:13" s="40" customFormat="1" ht="24" customHeight="1" x14ac:dyDescent="0.2">
      <c r="A20" s="353"/>
      <c r="B20" s="41" t="str">
        <f>IF(G14&gt;0,G14," ")</f>
        <v xml:space="preserve"> </v>
      </c>
      <c r="C20" s="41" t="str">
        <f>IF(F14&gt;0,F14," ")</f>
        <v xml:space="preserve"> </v>
      </c>
      <c r="D20" s="41" t="str">
        <f>IF(G17&gt;0,G17," ")</f>
        <v xml:space="preserve"> </v>
      </c>
      <c r="E20" s="41" t="str">
        <f>IF(F17&gt;0,F17," ")</f>
        <v xml:space="preserve"> </v>
      </c>
      <c r="F20" s="42"/>
      <c r="G20" s="42"/>
      <c r="H20" s="39"/>
      <c r="I20" s="39"/>
      <c r="J20" s="353"/>
      <c r="K20" s="348"/>
      <c r="L20" s="349"/>
    </row>
    <row r="21" spans="1:13" s="40" customFormat="1" ht="24" customHeight="1" x14ac:dyDescent="0.2">
      <c r="A21" s="354"/>
      <c r="B21" s="41" t="str">
        <f>IF(G15&gt;0,G15," ")</f>
        <v xml:space="preserve"> </v>
      </c>
      <c r="C21" s="41" t="str">
        <f>IF(F15&gt;0,F15," ")</f>
        <v xml:space="preserve"> </v>
      </c>
      <c r="D21" s="41" t="str">
        <f>IF(G18&gt;0,G18," ")</f>
        <v xml:space="preserve"> </v>
      </c>
      <c r="E21" s="41" t="str">
        <f>IF(F18&gt;0,F18," ")</f>
        <v xml:space="preserve"> </v>
      </c>
      <c r="F21" s="42"/>
      <c r="G21" s="42"/>
      <c r="H21" s="39"/>
      <c r="I21" s="39"/>
      <c r="J21" s="354"/>
      <c r="K21" s="350"/>
      <c r="L21" s="351"/>
    </row>
    <row r="22" spans="1:13" s="40" customFormat="1" ht="24" customHeight="1" x14ac:dyDescent="0.2">
      <c r="A22" s="352" t="str">
        <f>Pools!C59</f>
        <v>DBK 14 Black Kelsi</v>
      </c>
      <c r="B22" s="41" t="str">
        <f>IF(I13&gt;0,I13," ")</f>
        <v xml:space="preserve"> </v>
      </c>
      <c r="C22" s="41" t="str">
        <f>IF(H13&gt;0,H13," ")</f>
        <v xml:space="preserve"> </v>
      </c>
      <c r="D22" s="41" t="str">
        <f>IF(I16&gt;0,I16," ")</f>
        <v xml:space="preserve"> </v>
      </c>
      <c r="E22" s="41" t="str">
        <f>IF(H16&gt;0,H16," ")</f>
        <v xml:space="preserve"> </v>
      </c>
      <c r="F22" s="41" t="str">
        <f>IF(I19&gt;0,I19," ")</f>
        <v xml:space="preserve"> </v>
      </c>
      <c r="G22" s="41" t="str">
        <f>IF(H19&gt;0,H19," ")</f>
        <v xml:space="preserve"> </v>
      </c>
      <c r="H22" s="355"/>
      <c r="I22" s="356"/>
      <c r="J22" s="352">
        <v>4</v>
      </c>
      <c r="K22" s="346"/>
      <c r="L22" s="347"/>
    </row>
    <row r="23" spans="1:13" s="40" customFormat="1" ht="24" customHeight="1" x14ac:dyDescent="0.2">
      <c r="A23" s="353"/>
      <c r="B23" s="41" t="str">
        <f>IF(I14&gt;0,I14," ")</f>
        <v xml:space="preserve"> </v>
      </c>
      <c r="C23" s="41" t="str">
        <f>IF(H14&gt;0,H14," ")</f>
        <v xml:space="preserve"> </v>
      </c>
      <c r="D23" s="41" t="str">
        <f>IF(I17&gt;0,I17," ")</f>
        <v xml:space="preserve"> </v>
      </c>
      <c r="E23" s="41" t="str">
        <f>IF(H17&gt;0,H17," ")</f>
        <v xml:space="preserve"> </v>
      </c>
      <c r="F23" s="41" t="str">
        <f>IF(I20&gt;0,I20," ")</f>
        <v xml:space="preserve"> </v>
      </c>
      <c r="G23" s="41" t="str">
        <f>IF(H20&gt;0,H20," ")</f>
        <v xml:space="preserve"> </v>
      </c>
      <c r="H23" s="357"/>
      <c r="I23" s="358"/>
      <c r="J23" s="353"/>
      <c r="K23" s="348"/>
      <c r="L23" s="349"/>
    </row>
    <row r="24" spans="1:13" s="40" customFormat="1" ht="24" customHeight="1" x14ac:dyDescent="0.2">
      <c r="A24" s="354"/>
      <c r="B24" s="41" t="str">
        <f>IF(I15&gt;0,I15," ")</f>
        <v xml:space="preserve"> </v>
      </c>
      <c r="C24" s="41" t="str">
        <f>IF(H15&gt;0,H15," ")</f>
        <v xml:space="preserve"> </v>
      </c>
      <c r="D24" s="41" t="str">
        <f>IF(I18&gt;0,I18," ")</f>
        <v xml:space="preserve"> </v>
      </c>
      <c r="E24" s="41" t="str">
        <f>IF(H18&gt;0,H18," ")</f>
        <v xml:space="preserve"> </v>
      </c>
      <c r="F24" s="41" t="str">
        <f>IF(I21&gt;0,I21," ")</f>
        <v xml:space="preserve"> </v>
      </c>
      <c r="G24" s="41" t="str">
        <f>IF(H21&gt;0,H21," ")</f>
        <v xml:space="preserve"> </v>
      </c>
      <c r="H24" s="359"/>
      <c r="I24" s="360"/>
      <c r="J24" s="354"/>
      <c r="K24" s="350"/>
      <c r="L24" s="351"/>
    </row>
    <row r="25" spans="1:13" s="40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62" t="s">
        <v>9</v>
      </c>
      <c r="C26" s="362"/>
      <c r="D26" s="362"/>
      <c r="E26" s="35"/>
      <c r="F26" s="362" t="s">
        <v>10</v>
      </c>
      <c r="G26" s="362"/>
      <c r="H26" s="362"/>
      <c r="I26" s="362" t="s">
        <v>11</v>
      </c>
      <c r="J26" s="362"/>
    </row>
    <row r="27" spans="1:13" x14ac:dyDescent="0.15">
      <c r="A27" s="1"/>
      <c r="B27" s="339" t="s">
        <v>12</v>
      </c>
      <c r="C27" s="361"/>
      <c r="D27" s="361" t="s">
        <v>13</v>
      </c>
      <c r="E27" s="361"/>
      <c r="F27" s="361" t="s">
        <v>12</v>
      </c>
      <c r="G27" s="361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SF Storm 161 Thunderbolt</v>
      </c>
      <c r="B28" s="343"/>
      <c r="C28" s="344"/>
      <c r="D28" s="343"/>
      <c r="E28" s="344"/>
      <c r="F28" s="343"/>
      <c r="G28" s="344"/>
      <c r="H28" s="43"/>
      <c r="I28" s="44">
        <f>D13+D14+D15+F13+F14+F15+H13+H14+H15</f>
        <v>0</v>
      </c>
      <c r="J28" s="44">
        <f>E13+E14+E15+G13+G14+G15+I13+I14+I15</f>
        <v>0</v>
      </c>
      <c r="K28" s="44">
        <f>I28-J28</f>
        <v>0</v>
      </c>
    </row>
    <row r="29" spans="1:13" ht="24" customHeight="1" x14ac:dyDescent="0.15">
      <c r="A29" s="2" t="str">
        <f>A16</f>
        <v>Statera 16</v>
      </c>
      <c r="B29" s="343"/>
      <c r="C29" s="344"/>
      <c r="D29" s="343"/>
      <c r="E29" s="344"/>
      <c r="F29" s="343"/>
      <c r="G29" s="344"/>
      <c r="H29" s="43"/>
      <c r="I29" s="44" t="e">
        <f>B16+B17+B18+F16+F17+F18+H16+H17+H18</f>
        <v>#VALUE!</v>
      </c>
      <c r="J29" s="44" t="e">
        <f>C16+C17+C18+G16+G17+G18+I16+I17+I18</f>
        <v>#VALUE!</v>
      </c>
      <c r="K29" s="44" t="e">
        <f>I29-J29</f>
        <v>#VALUE!</v>
      </c>
    </row>
    <row r="30" spans="1:13" ht="24" customHeight="1" x14ac:dyDescent="0.15">
      <c r="A30" s="2" t="str">
        <f>A19</f>
        <v>RVC Synergy 15</v>
      </c>
      <c r="B30" s="343"/>
      <c r="C30" s="344"/>
      <c r="D30" s="343"/>
      <c r="E30" s="344"/>
      <c r="F30" s="343"/>
      <c r="G30" s="344"/>
      <c r="H30" s="43"/>
      <c r="I30" s="44" t="e">
        <f>B19+B20+B21+D19+D20+D21+H19+H20+H21</f>
        <v>#VALUE!</v>
      </c>
      <c r="J30" s="44" t="e">
        <f>C19+C20+C21+E19+E20+E21+I19+I20+I21</f>
        <v>#VALUE!</v>
      </c>
      <c r="K30" s="44" t="e">
        <f>I30-J30</f>
        <v>#VALUE!</v>
      </c>
    </row>
    <row r="31" spans="1:13" ht="24" customHeight="1" x14ac:dyDescent="0.15">
      <c r="A31" s="2" t="str">
        <f>A22</f>
        <v>DBK 14 Black Kelsi</v>
      </c>
      <c r="B31" s="343"/>
      <c r="C31" s="344"/>
      <c r="D31" s="343"/>
      <c r="E31" s="344"/>
      <c r="F31" s="343"/>
      <c r="G31" s="344"/>
      <c r="H31" s="43"/>
      <c r="I31" s="44" t="e">
        <f>B22+B23+B24+D22+D23+D24+F22+F23+F24</f>
        <v>#VALUE!</v>
      </c>
      <c r="J31" s="44" t="e">
        <f>C22+C23+C24+E22+E23+E24+G22+G23+G24</f>
        <v>#VALUE!</v>
      </c>
      <c r="K31" s="44" t="e">
        <f>I31-J31</f>
        <v>#VALUE!</v>
      </c>
    </row>
    <row r="32" spans="1:13" x14ac:dyDescent="0.15">
      <c r="A32" s="8"/>
      <c r="B32" s="345">
        <f>SUM(B28:C31)</f>
        <v>0</v>
      </c>
      <c r="C32" s="345"/>
      <c r="D32" s="345">
        <f>SUM(D28:E31)</f>
        <v>0</v>
      </c>
      <c r="E32" s="345"/>
      <c r="F32" s="345">
        <f>SUM(F28:G31)</f>
        <v>0</v>
      </c>
      <c r="G32" s="345"/>
      <c r="H32" s="45">
        <f>SUM(H28:H31)</f>
        <v>0</v>
      </c>
      <c r="I32" s="45" t="e">
        <f>SUM(I28:I31)</f>
        <v>#VALUE!</v>
      </c>
      <c r="J32" s="45" t="e">
        <f>SUM(J28:J31)</f>
        <v>#VALUE!</v>
      </c>
      <c r="K32" s="45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39" t="s">
        <v>17</v>
      </c>
      <c r="C34" s="340"/>
      <c r="D34" s="339" t="s">
        <v>17</v>
      </c>
      <c r="E34" s="340"/>
      <c r="F34" s="341" t="s">
        <v>18</v>
      </c>
      <c r="G34" s="341"/>
      <c r="I34" s="342" t="s">
        <v>104</v>
      </c>
      <c r="J34" s="342"/>
      <c r="K34" s="342"/>
      <c r="L34" s="342"/>
    </row>
    <row r="35" spans="1:12" ht="18" customHeight="1" x14ac:dyDescent="0.15">
      <c r="A35" s="3" t="s">
        <v>19</v>
      </c>
      <c r="B35" s="339" t="str">
        <f>A28</f>
        <v>SF Storm 161 Thunderbolt</v>
      </c>
      <c r="C35" s="340"/>
      <c r="D35" s="339" t="str">
        <f>A30</f>
        <v>RVC Synergy 15</v>
      </c>
      <c r="E35" s="340"/>
      <c r="F35" s="341" t="str">
        <f>A16</f>
        <v>Statera 16</v>
      </c>
      <c r="G35" s="341"/>
      <c r="I35" s="342" t="s">
        <v>145</v>
      </c>
      <c r="J35" s="342"/>
      <c r="K35" s="342"/>
      <c r="L35" s="342"/>
    </row>
    <row r="36" spans="1:12" ht="18" customHeight="1" x14ac:dyDescent="0.15">
      <c r="A36" s="3" t="s">
        <v>20</v>
      </c>
      <c r="B36" s="339" t="str">
        <f>A16</f>
        <v>Statera 16</v>
      </c>
      <c r="C36" s="340"/>
      <c r="D36" s="339" t="str">
        <f>A22</f>
        <v>DBK 14 Black Kelsi</v>
      </c>
      <c r="E36" s="340"/>
      <c r="F36" s="341" t="str">
        <f>A13</f>
        <v>SF Storm 161 Thunderbolt</v>
      </c>
      <c r="G36" s="341"/>
      <c r="I36" s="18"/>
      <c r="J36" s="18"/>
      <c r="K36" s="18"/>
      <c r="L36" s="18"/>
    </row>
    <row r="37" spans="1:12" ht="18" customHeight="1" x14ac:dyDescent="0.15">
      <c r="A37" s="3" t="s">
        <v>21</v>
      </c>
      <c r="B37" s="339" t="str">
        <f>A28</f>
        <v>SF Storm 161 Thunderbolt</v>
      </c>
      <c r="C37" s="340"/>
      <c r="D37" s="339" t="str">
        <f>A31</f>
        <v>DBK 14 Black Kelsi</v>
      </c>
      <c r="E37" s="340"/>
      <c r="F37" s="341" t="str">
        <f>A30</f>
        <v>RVC Synergy 15</v>
      </c>
      <c r="G37" s="341"/>
      <c r="I37" s="342" t="s">
        <v>105</v>
      </c>
      <c r="J37" s="342"/>
      <c r="K37" s="342"/>
      <c r="L37" s="342"/>
    </row>
    <row r="38" spans="1:12" ht="18" customHeight="1" x14ac:dyDescent="0.15">
      <c r="A38" s="3" t="s">
        <v>24</v>
      </c>
      <c r="B38" s="339" t="str">
        <f>A29</f>
        <v>Statera 16</v>
      </c>
      <c r="C38" s="340"/>
      <c r="D38" s="339" t="str">
        <f>A30</f>
        <v>RVC Synergy 15</v>
      </c>
      <c r="E38" s="340"/>
      <c r="F38" s="341" t="str">
        <f>A28</f>
        <v>SF Storm 161 Thunderbolt</v>
      </c>
      <c r="G38" s="341"/>
      <c r="I38" s="342" t="s">
        <v>146</v>
      </c>
      <c r="J38" s="342"/>
      <c r="K38" s="342"/>
      <c r="L38" s="342"/>
    </row>
    <row r="39" spans="1:12" ht="18" customHeight="1" x14ac:dyDescent="0.15">
      <c r="A39" s="3" t="s">
        <v>25</v>
      </c>
      <c r="B39" s="339" t="str">
        <f>A30</f>
        <v>RVC Synergy 15</v>
      </c>
      <c r="C39" s="340"/>
      <c r="D39" s="339" t="str">
        <f>A31</f>
        <v>DBK 14 Black Kelsi</v>
      </c>
      <c r="E39" s="340"/>
      <c r="F39" s="341" t="str">
        <f>A16</f>
        <v>Statera 16</v>
      </c>
      <c r="G39" s="341"/>
    </row>
    <row r="40" spans="1:12" ht="18" customHeight="1" x14ac:dyDescent="0.15">
      <c r="A40" s="3" t="s">
        <v>26</v>
      </c>
      <c r="B40" s="339" t="str">
        <f>A13</f>
        <v>SF Storm 161 Thunderbolt</v>
      </c>
      <c r="C40" s="340"/>
      <c r="D40" s="339" t="str">
        <f>A29</f>
        <v>Statera 16</v>
      </c>
      <c r="E40" s="340"/>
      <c r="F40" s="341" t="str">
        <f>A22</f>
        <v>DBK 14 Black Kelsi</v>
      </c>
      <c r="G40" s="341"/>
    </row>
    <row r="41" spans="1:12" ht="18" customHeight="1" x14ac:dyDescent="0.15">
      <c r="H41" s="8"/>
      <c r="I41" s="8"/>
    </row>
    <row r="42" spans="1:12" ht="18" customHeight="1" x14ac:dyDescent="0.15">
      <c r="A42" s="337"/>
      <c r="B42" s="337"/>
      <c r="C42" s="337"/>
      <c r="D42" s="337"/>
      <c r="E42" s="337"/>
      <c r="F42" s="337"/>
      <c r="G42" s="337"/>
      <c r="H42" s="337"/>
      <c r="I42" s="12"/>
    </row>
    <row r="43" spans="1:12" ht="18" customHeight="1" x14ac:dyDescent="0.2">
      <c r="A43" s="338" t="s">
        <v>187</v>
      </c>
      <c r="B43" s="338"/>
      <c r="C43" s="338"/>
      <c r="D43" s="338"/>
      <c r="E43" s="338"/>
      <c r="F43" s="338"/>
      <c r="G43" s="338"/>
      <c r="H43" s="338"/>
      <c r="I43" s="27"/>
    </row>
    <row r="44" spans="1:12" ht="18" customHeight="1" x14ac:dyDescent="0.15"/>
    <row r="45" spans="1:12" ht="18" customHeight="1" x14ac:dyDescent="0.15"/>
  </sheetData>
  <mergeCells count="71">
    <mergeCell ref="A7:H7"/>
    <mergeCell ref="A1:M1"/>
    <mergeCell ref="A2:M2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F27:G27"/>
    <mergeCell ref="B28:C28"/>
    <mergeCell ref="D28:E28"/>
    <mergeCell ref="F28:G28"/>
    <mergeCell ref="B27:C27"/>
    <mergeCell ref="D27:E27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6:C36"/>
    <mergeCell ref="D36:E36"/>
    <mergeCell ref="F36:G36"/>
    <mergeCell ref="B37:C37"/>
    <mergeCell ref="D37:E37"/>
    <mergeCell ref="F37:G37"/>
    <mergeCell ref="I37:L37"/>
    <mergeCell ref="B38:C38"/>
    <mergeCell ref="D38:E38"/>
    <mergeCell ref="F38:G38"/>
    <mergeCell ref="I38:L38"/>
    <mergeCell ref="A43:H43"/>
    <mergeCell ref="B39:C39"/>
    <mergeCell ref="D39:E39"/>
    <mergeCell ref="F39:G39"/>
    <mergeCell ref="B40:C40"/>
    <mergeCell ref="D40:E40"/>
    <mergeCell ref="F40:G40"/>
    <mergeCell ref="A42:H42"/>
  </mergeCells>
  <printOptions horizontalCentered="1" verticalCentered="1"/>
  <pageMargins left="0.2" right="0.23" top="0.17" bottom="0.2" header="0.17" footer="0.2"/>
  <pageSetup scale="64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FFFF00"/>
    <pageSetUpPr fitToPage="1"/>
  </sheetPr>
  <dimension ref="A1:M45"/>
  <sheetViews>
    <sheetView workbookViewId="0">
      <selection sqref="A1:M1"/>
    </sheetView>
  </sheetViews>
  <sheetFormatPr baseColWidth="10" defaultColWidth="8.83203125" defaultRowHeight="13" x14ac:dyDescent="0.15"/>
  <cols>
    <col min="1" max="1" width="38.6640625" bestFit="1" customWidth="1"/>
    <col min="2" max="9" width="15.6640625" customWidth="1"/>
    <col min="10" max="10" width="22.6640625" customWidth="1"/>
  </cols>
  <sheetData>
    <row r="1" spans="1:13" ht="18" x14ac:dyDescent="0.2">
      <c r="A1" s="332" t="str">
        <f>Pools!A1</f>
        <v>El Paso Bid Qualifier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</row>
    <row r="2" spans="1:13" ht="18" x14ac:dyDescent="0.2">
      <c r="A2" s="333" t="str">
        <f>Pools!A2</f>
        <v>2/8/20 - 2/9/20</v>
      </c>
      <c r="B2" s="333"/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</row>
    <row r="3" spans="1:13" ht="14" x14ac:dyDescent="0.15">
      <c r="A3" s="29"/>
      <c r="B3" s="30" t="str">
        <f>Pools!D53</f>
        <v>AM Pool - 8:00am Start</v>
      </c>
      <c r="C3" s="36"/>
      <c r="D3" s="29"/>
      <c r="E3" s="29"/>
      <c r="F3" s="29"/>
      <c r="G3" s="29"/>
    </row>
    <row r="4" spans="1:13" s="25" customFormat="1" ht="14" x14ac:dyDescent="0.15">
      <c r="A4" s="37" t="s">
        <v>4</v>
      </c>
      <c r="B4" s="25" t="str">
        <f>Pools!D54</f>
        <v>FiveSets Ct. 23</v>
      </c>
    </row>
    <row r="5" spans="1:13" s="25" customFormat="1" ht="14" x14ac:dyDescent="0.15">
      <c r="A5" s="37" t="s">
        <v>5</v>
      </c>
      <c r="B5" s="25" t="str">
        <f>Pools!A52</f>
        <v>Division III</v>
      </c>
    </row>
    <row r="7" spans="1:13" s="7" customFormat="1" ht="14" x14ac:dyDescent="0.15">
      <c r="A7" s="363" t="s">
        <v>103</v>
      </c>
      <c r="B7" s="363"/>
      <c r="C7" s="363"/>
      <c r="D7" s="363"/>
      <c r="E7" s="363"/>
      <c r="F7" s="363"/>
      <c r="G7" s="363"/>
      <c r="H7" s="363"/>
      <c r="I7" s="38"/>
      <c r="J7" s="38"/>
      <c r="K7" s="38"/>
      <c r="L7" s="38"/>
      <c r="M7" s="38"/>
    </row>
    <row r="9" spans="1:13" x14ac:dyDescent="0.15">
      <c r="A9" s="11" t="s">
        <v>22</v>
      </c>
      <c r="B9" s="26" t="s">
        <v>30</v>
      </c>
      <c r="D9" s="11"/>
      <c r="E9" s="11"/>
      <c r="F9" s="11"/>
      <c r="G9" s="11"/>
    </row>
    <row r="10" spans="1:13" x14ac:dyDescent="0.15">
      <c r="A10" s="11" t="s">
        <v>23</v>
      </c>
      <c r="B10" s="134">
        <v>23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39" t="str">
        <f>A13</f>
        <v>SEVC Elite 16</v>
      </c>
      <c r="C12" s="361"/>
      <c r="D12" s="339" t="str">
        <f>A16</f>
        <v>915 United 13 Hill</v>
      </c>
      <c r="E12" s="340"/>
      <c r="F12" s="339" t="str">
        <f>A19</f>
        <v>DBK 14 Black Chelsea</v>
      </c>
      <c r="G12" s="340"/>
      <c r="H12" s="364" t="str">
        <f>A22</f>
        <v>PVC 2Ntense 15</v>
      </c>
      <c r="I12" s="340"/>
      <c r="J12" s="3" t="s">
        <v>7</v>
      </c>
      <c r="K12" s="339" t="s">
        <v>8</v>
      </c>
      <c r="L12" s="340"/>
    </row>
    <row r="13" spans="1:13" s="40" customFormat="1" ht="24" customHeight="1" x14ac:dyDescent="0.2">
      <c r="A13" s="352" t="str">
        <f>Pools!D56</f>
        <v>SEVC Elite 16</v>
      </c>
      <c r="B13" s="355"/>
      <c r="C13" s="356"/>
      <c r="D13" s="39"/>
      <c r="E13" s="39"/>
      <c r="F13" s="39"/>
      <c r="G13" s="39"/>
      <c r="H13" s="39"/>
      <c r="I13" s="39"/>
      <c r="J13" s="352">
        <v>1</v>
      </c>
      <c r="K13" s="346"/>
      <c r="L13" s="347"/>
    </row>
    <row r="14" spans="1:13" s="40" customFormat="1" ht="24" customHeight="1" x14ac:dyDescent="0.2">
      <c r="A14" s="353"/>
      <c r="B14" s="357"/>
      <c r="C14" s="358"/>
      <c r="D14" s="39"/>
      <c r="E14" s="39"/>
      <c r="F14" s="39"/>
      <c r="G14" s="39"/>
      <c r="H14" s="39"/>
      <c r="I14" s="39"/>
      <c r="J14" s="353"/>
      <c r="K14" s="348"/>
      <c r="L14" s="349"/>
    </row>
    <row r="15" spans="1:13" s="40" customFormat="1" ht="24" customHeight="1" x14ac:dyDescent="0.2">
      <c r="A15" s="354"/>
      <c r="B15" s="359"/>
      <c r="C15" s="360"/>
      <c r="D15" s="39"/>
      <c r="E15" s="39"/>
      <c r="F15" s="39"/>
      <c r="G15" s="39"/>
      <c r="H15" s="39"/>
      <c r="I15" s="39"/>
      <c r="J15" s="354"/>
      <c r="K15" s="350"/>
      <c r="L15" s="351"/>
    </row>
    <row r="16" spans="1:13" s="40" customFormat="1" ht="24" customHeight="1" x14ac:dyDescent="0.2">
      <c r="A16" s="352" t="str">
        <f>Pools!D57</f>
        <v>915 United 13 Hill</v>
      </c>
      <c r="B16" s="41" t="str">
        <f>IF(E13&gt;0,E13," ")</f>
        <v xml:space="preserve"> </v>
      </c>
      <c r="C16" s="41" t="str">
        <f>IF(D13&gt;0,D13," ")</f>
        <v xml:space="preserve"> </v>
      </c>
      <c r="D16" s="355"/>
      <c r="E16" s="356"/>
      <c r="F16" s="39"/>
      <c r="G16" s="39"/>
      <c r="H16" s="39"/>
      <c r="I16" s="39"/>
      <c r="J16" s="352">
        <v>2</v>
      </c>
      <c r="K16" s="346"/>
      <c r="L16" s="347"/>
    </row>
    <row r="17" spans="1:13" s="40" customFormat="1" ht="24" customHeight="1" x14ac:dyDescent="0.2">
      <c r="A17" s="353"/>
      <c r="B17" s="41" t="str">
        <f>IF(E14&gt;0,E14," ")</f>
        <v xml:space="preserve"> </v>
      </c>
      <c r="C17" s="41" t="str">
        <f>IF(D14&gt;0,D14," ")</f>
        <v xml:space="preserve"> </v>
      </c>
      <c r="D17" s="357"/>
      <c r="E17" s="358"/>
      <c r="F17" s="39"/>
      <c r="G17" s="39"/>
      <c r="H17" s="39"/>
      <c r="I17" s="39"/>
      <c r="J17" s="353"/>
      <c r="K17" s="348"/>
      <c r="L17" s="349"/>
    </row>
    <row r="18" spans="1:13" s="40" customFormat="1" ht="24" customHeight="1" x14ac:dyDescent="0.2">
      <c r="A18" s="354"/>
      <c r="B18" s="41" t="str">
        <f>IF(E15&gt;0,E15," ")</f>
        <v xml:space="preserve"> </v>
      </c>
      <c r="C18" s="41" t="str">
        <f>IF(D15&gt;0,D15," ")</f>
        <v xml:space="preserve"> </v>
      </c>
      <c r="D18" s="359"/>
      <c r="E18" s="360"/>
      <c r="F18" s="39"/>
      <c r="G18" s="39"/>
      <c r="H18" s="39"/>
      <c r="I18" s="39"/>
      <c r="J18" s="354"/>
      <c r="K18" s="350"/>
      <c r="L18" s="351"/>
    </row>
    <row r="19" spans="1:13" s="40" customFormat="1" ht="24" customHeight="1" x14ac:dyDescent="0.2">
      <c r="A19" s="352" t="str">
        <f>Pools!D58</f>
        <v>DBK 14 Black Chelsea</v>
      </c>
      <c r="B19" s="41" t="str">
        <f>IF(G13&gt;0,G13," ")</f>
        <v xml:space="preserve"> </v>
      </c>
      <c r="C19" s="41" t="str">
        <f>IF(F13&gt;0,F13," ")</f>
        <v xml:space="preserve"> </v>
      </c>
      <c r="D19" s="41" t="str">
        <f>IF(G16&gt;0,G16," ")</f>
        <v xml:space="preserve"> </v>
      </c>
      <c r="E19" s="41" t="str">
        <f>IF(F16&gt;0,F16," ")</f>
        <v xml:space="preserve"> </v>
      </c>
      <c r="F19" s="42"/>
      <c r="G19" s="42"/>
      <c r="H19" s="39"/>
      <c r="I19" s="39"/>
      <c r="J19" s="352">
        <v>3</v>
      </c>
      <c r="K19" s="346"/>
      <c r="L19" s="347"/>
    </row>
    <row r="20" spans="1:13" s="40" customFormat="1" ht="24" customHeight="1" x14ac:dyDescent="0.2">
      <c r="A20" s="353"/>
      <c r="B20" s="41" t="str">
        <f>IF(G14&gt;0,G14," ")</f>
        <v xml:space="preserve"> </v>
      </c>
      <c r="C20" s="41" t="str">
        <f>IF(F14&gt;0,F14," ")</f>
        <v xml:space="preserve"> </v>
      </c>
      <c r="D20" s="41" t="str">
        <f>IF(G17&gt;0,G17," ")</f>
        <v xml:space="preserve"> </v>
      </c>
      <c r="E20" s="41" t="str">
        <f>IF(F17&gt;0,F17," ")</f>
        <v xml:space="preserve"> </v>
      </c>
      <c r="F20" s="42"/>
      <c r="G20" s="42"/>
      <c r="H20" s="39"/>
      <c r="I20" s="39"/>
      <c r="J20" s="353"/>
      <c r="K20" s="348"/>
      <c r="L20" s="349"/>
    </row>
    <row r="21" spans="1:13" s="40" customFormat="1" ht="24" customHeight="1" x14ac:dyDescent="0.2">
      <c r="A21" s="354"/>
      <c r="B21" s="41" t="str">
        <f>IF(G15&gt;0,G15," ")</f>
        <v xml:space="preserve"> </v>
      </c>
      <c r="C21" s="41" t="str">
        <f>IF(F15&gt;0,F15," ")</f>
        <v xml:space="preserve"> </v>
      </c>
      <c r="D21" s="41" t="str">
        <f>IF(G18&gt;0,G18," ")</f>
        <v xml:space="preserve"> </v>
      </c>
      <c r="E21" s="41" t="str">
        <f>IF(F18&gt;0,F18," ")</f>
        <v xml:space="preserve"> </v>
      </c>
      <c r="F21" s="42"/>
      <c r="G21" s="42"/>
      <c r="H21" s="39"/>
      <c r="I21" s="39"/>
      <c r="J21" s="354"/>
      <c r="K21" s="350"/>
      <c r="L21" s="351"/>
    </row>
    <row r="22" spans="1:13" s="40" customFormat="1" ht="24" customHeight="1" x14ac:dyDescent="0.2">
      <c r="A22" s="352" t="str">
        <f>Pools!D59</f>
        <v>PVC 2Ntense 15</v>
      </c>
      <c r="B22" s="41" t="str">
        <f>IF(I13&gt;0,I13," ")</f>
        <v xml:space="preserve"> </v>
      </c>
      <c r="C22" s="41" t="str">
        <f>IF(H13&gt;0,H13," ")</f>
        <v xml:space="preserve"> </v>
      </c>
      <c r="D22" s="41" t="str">
        <f>IF(I16&gt;0,I16," ")</f>
        <v xml:space="preserve"> </v>
      </c>
      <c r="E22" s="41" t="str">
        <f>IF(H16&gt;0,H16," ")</f>
        <v xml:space="preserve"> </v>
      </c>
      <c r="F22" s="41" t="str">
        <f>IF(I19&gt;0,I19," ")</f>
        <v xml:space="preserve"> </v>
      </c>
      <c r="G22" s="41" t="str">
        <f>IF(H19&gt;0,H19," ")</f>
        <v xml:space="preserve"> </v>
      </c>
      <c r="H22" s="355"/>
      <c r="I22" s="356"/>
      <c r="J22" s="352">
        <v>4</v>
      </c>
      <c r="K22" s="346"/>
      <c r="L22" s="347"/>
    </row>
    <row r="23" spans="1:13" s="40" customFormat="1" ht="24" customHeight="1" x14ac:dyDescent="0.2">
      <c r="A23" s="353"/>
      <c r="B23" s="41" t="str">
        <f>IF(I14&gt;0,I14," ")</f>
        <v xml:space="preserve"> </v>
      </c>
      <c r="C23" s="41" t="str">
        <f>IF(H14&gt;0,H14," ")</f>
        <v xml:space="preserve"> </v>
      </c>
      <c r="D23" s="41" t="str">
        <f>IF(I17&gt;0,I17," ")</f>
        <v xml:space="preserve"> </v>
      </c>
      <c r="E23" s="41" t="str">
        <f>IF(H17&gt;0,H17," ")</f>
        <v xml:space="preserve"> </v>
      </c>
      <c r="F23" s="41" t="str">
        <f>IF(I20&gt;0,I20," ")</f>
        <v xml:space="preserve"> </v>
      </c>
      <c r="G23" s="41" t="str">
        <f>IF(H20&gt;0,H20," ")</f>
        <v xml:space="preserve"> </v>
      </c>
      <c r="H23" s="357"/>
      <c r="I23" s="358"/>
      <c r="J23" s="353"/>
      <c r="K23" s="348"/>
      <c r="L23" s="349"/>
    </row>
    <row r="24" spans="1:13" s="40" customFormat="1" ht="24" customHeight="1" x14ac:dyDescent="0.2">
      <c r="A24" s="354"/>
      <c r="B24" s="41" t="str">
        <f>IF(I15&gt;0,I15," ")</f>
        <v xml:space="preserve"> </v>
      </c>
      <c r="C24" s="41" t="str">
        <f>IF(H15&gt;0,H15," ")</f>
        <v xml:space="preserve"> </v>
      </c>
      <c r="D24" s="41" t="str">
        <f>IF(I18&gt;0,I18," ")</f>
        <v xml:space="preserve"> </v>
      </c>
      <c r="E24" s="41" t="str">
        <f>IF(H18&gt;0,H18," ")</f>
        <v xml:space="preserve"> </v>
      </c>
      <c r="F24" s="41" t="str">
        <f>IF(I21&gt;0,I21," ")</f>
        <v xml:space="preserve"> </v>
      </c>
      <c r="G24" s="41" t="str">
        <f>IF(H21&gt;0,H21," ")</f>
        <v xml:space="preserve"> </v>
      </c>
      <c r="H24" s="359"/>
      <c r="I24" s="360"/>
      <c r="J24" s="354"/>
      <c r="K24" s="350"/>
      <c r="L24" s="351"/>
    </row>
    <row r="25" spans="1:13" s="40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62" t="s">
        <v>9</v>
      </c>
      <c r="C26" s="362"/>
      <c r="D26" s="362"/>
      <c r="E26" s="35"/>
      <c r="F26" s="362" t="s">
        <v>10</v>
      </c>
      <c r="G26" s="362"/>
      <c r="H26" s="362"/>
      <c r="I26" s="362" t="s">
        <v>11</v>
      </c>
      <c r="J26" s="362"/>
    </row>
    <row r="27" spans="1:13" x14ac:dyDescent="0.15">
      <c r="A27" s="1"/>
      <c r="B27" s="339" t="s">
        <v>12</v>
      </c>
      <c r="C27" s="361"/>
      <c r="D27" s="361" t="s">
        <v>13</v>
      </c>
      <c r="E27" s="361"/>
      <c r="F27" s="361" t="s">
        <v>12</v>
      </c>
      <c r="G27" s="361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SEVC Elite 16</v>
      </c>
      <c r="B28" s="343"/>
      <c r="C28" s="344"/>
      <c r="D28" s="343"/>
      <c r="E28" s="344"/>
      <c r="F28" s="343"/>
      <c r="G28" s="344"/>
      <c r="H28" s="43"/>
      <c r="I28" s="44">
        <f>D13+D14+D15+F13+F14+F15+H13+H14+H15</f>
        <v>0</v>
      </c>
      <c r="J28" s="44">
        <f>E13+E14+E15+G13+G14+G15+I13+I14+I15</f>
        <v>0</v>
      </c>
      <c r="K28" s="44">
        <f>I28-J28</f>
        <v>0</v>
      </c>
    </row>
    <row r="29" spans="1:13" ht="24" customHeight="1" x14ac:dyDescent="0.15">
      <c r="A29" s="2" t="str">
        <f>A16</f>
        <v>915 United 13 Hill</v>
      </c>
      <c r="B29" s="343"/>
      <c r="C29" s="344"/>
      <c r="D29" s="343"/>
      <c r="E29" s="344"/>
      <c r="F29" s="343"/>
      <c r="G29" s="344"/>
      <c r="H29" s="43"/>
      <c r="I29" s="44" t="e">
        <f>B16+B17+B18+F16+F17+F18+H16+H17+H18</f>
        <v>#VALUE!</v>
      </c>
      <c r="J29" s="44" t="e">
        <f>C16+C17+C18+G16+G17+G18+I16+I17+I18</f>
        <v>#VALUE!</v>
      </c>
      <c r="K29" s="44" t="e">
        <f>I29-J29</f>
        <v>#VALUE!</v>
      </c>
    </row>
    <row r="30" spans="1:13" ht="24" customHeight="1" x14ac:dyDescent="0.15">
      <c r="A30" s="2" t="str">
        <f>A19</f>
        <v>DBK 14 Black Chelsea</v>
      </c>
      <c r="B30" s="343"/>
      <c r="C30" s="344"/>
      <c r="D30" s="343"/>
      <c r="E30" s="344"/>
      <c r="F30" s="343"/>
      <c r="G30" s="344"/>
      <c r="H30" s="43"/>
      <c r="I30" s="44" t="e">
        <f>B19+B20+B21+D19+D20+D21+H19+H20+H21</f>
        <v>#VALUE!</v>
      </c>
      <c r="J30" s="44" t="e">
        <f>C19+C20+C21+E19+E20+E21+I19+I20+I21</f>
        <v>#VALUE!</v>
      </c>
      <c r="K30" s="44" t="e">
        <f>I30-J30</f>
        <v>#VALUE!</v>
      </c>
    </row>
    <row r="31" spans="1:13" ht="24" customHeight="1" x14ac:dyDescent="0.15">
      <c r="A31" s="2" t="str">
        <f>A22</f>
        <v>PVC 2Ntense 15</v>
      </c>
      <c r="B31" s="343"/>
      <c r="C31" s="344"/>
      <c r="D31" s="343"/>
      <c r="E31" s="344"/>
      <c r="F31" s="343"/>
      <c r="G31" s="344"/>
      <c r="H31" s="43"/>
      <c r="I31" s="44" t="e">
        <f>B22+B23+B24+D22+D23+D24+F22+F23+F24</f>
        <v>#VALUE!</v>
      </c>
      <c r="J31" s="44" t="e">
        <f>C22+C23+C24+E22+E23+E24+G22+G23+G24</f>
        <v>#VALUE!</v>
      </c>
      <c r="K31" s="44" t="e">
        <f>I31-J31</f>
        <v>#VALUE!</v>
      </c>
    </row>
    <row r="32" spans="1:13" x14ac:dyDescent="0.15">
      <c r="A32" s="8"/>
      <c r="B32" s="345">
        <f>SUM(B28:C31)</f>
        <v>0</v>
      </c>
      <c r="C32" s="345"/>
      <c r="D32" s="345">
        <f>SUM(D28:E31)</f>
        <v>0</v>
      </c>
      <c r="E32" s="345"/>
      <c r="F32" s="345">
        <f>SUM(F28:G31)</f>
        <v>0</v>
      </c>
      <c r="G32" s="345"/>
      <c r="H32" s="45">
        <f>SUM(H28:H31)</f>
        <v>0</v>
      </c>
      <c r="I32" s="45" t="e">
        <f>SUM(I28:I31)</f>
        <v>#VALUE!</v>
      </c>
      <c r="J32" s="45" t="e">
        <f>SUM(J28:J31)</f>
        <v>#VALUE!</v>
      </c>
      <c r="K32" s="45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39" t="s">
        <v>17</v>
      </c>
      <c r="C34" s="340"/>
      <c r="D34" s="339" t="s">
        <v>17</v>
      </c>
      <c r="E34" s="340"/>
      <c r="F34" s="341" t="s">
        <v>18</v>
      </c>
      <c r="G34" s="341"/>
      <c r="I34" s="342" t="s">
        <v>104</v>
      </c>
      <c r="J34" s="342"/>
      <c r="K34" s="342"/>
      <c r="L34" s="342"/>
    </row>
    <row r="35" spans="1:12" ht="18" customHeight="1" x14ac:dyDescent="0.15">
      <c r="A35" s="3" t="s">
        <v>19</v>
      </c>
      <c r="B35" s="339" t="str">
        <f>A28</f>
        <v>SEVC Elite 16</v>
      </c>
      <c r="C35" s="340"/>
      <c r="D35" s="339" t="str">
        <f>A30</f>
        <v>DBK 14 Black Chelsea</v>
      </c>
      <c r="E35" s="340"/>
      <c r="F35" s="341" t="str">
        <f>A16</f>
        <v>915 United 13 Hill</v>
      </c>
      <c r="G35" s="341"/>
      <c r="I35" s="342" t="s">
        <v>145</v>
      </c>
      <c r="J35" s="342"/>
      <c r="K35" s="342"/>
      <c r="L35" s="342"/>
    </row>
    <row r="36" spans="1:12" ht="18" customHeight="1" x14ac:dyDescent="0.15">
      <c r="A36" s="3" t="s">
        <v>20</v>
      </c>
      <c r="B36" s="339" t="str">
        <f>A16</f>
        <v>915 United 13 Hill</v>
      </c>
      <c r="C36" s="340"/>
      <c r="D36" s="339" t="str">
        <f>A22</f>
        <v>PVC 2Ntense 15</v>
      </c>
      <c r="E36" s="340"/>
      <c r="F36" s="341" t="str">
        <f>A13</f>
        <v>SEVC Elite 16</v>
      </c>
      <c r="G36" s="341"/>
      <c r="I36" s="18"/>
      <c r="J36" s="18"/>
      <c r="K36" s="18"/>
      <c r="L36" s="18"/>
    </row>
    <row r="37" spans="1:12" ht="18" customHeight="1" x14ac:dyDescent="0.15">
      <c r="A37" s="3" t="s">
        <v>21</v>
      </c>
      <c r="B37" s="339" t="str">
        <f>A28</f>
        <v>SEVC Elite 16</v>
      </c>
      <c r="C37" s="340"/>
      <c r="D37" s="339" t="str">
        <f>A31</f>
        <v>PVC 2Ntense 15</v>
      </c>
      <c r="E37" s="340"/>
      <c r="F37" s="341" t="str">
        <f>A30</f>
        <v>DBK 14 Black Chelsea</v>
      </c>
      <c r="G37" s="341"/>
      <c r="I37" s="342" t="s">
        <v>105</v>
      </c>
      <c r="J37" s="342"/>
      <c r="K37" s="342"/>
      <c r="L37" s="342"/>
    </row>
    <row r="38" spans="1:12" ht="18" customHeight="1" x14ac:dyDescent="0.15">
      <c r="A38" s="3" t="s">
        <v>24</v>
      </c>
      <c r="B38" s="339" t="str">
        <f>A29</f>
        <v>915 United 13 Hill</v>
      </c>
      <c r="C38" s="340"/>
      <c r="D38" s="339" t="str">
        <f>A30</f>
        <v>DBK 14 Black Chelsea</v>
      </c>
      <c r="E38" s="340"/>
      <c r="F38" s="341" t="str">
        <f>A28</f>
        <v>SEVC Elite 16</v>
      </c>
      <c r="G38" s="341"/>
      <c r="I38" s="342" t="s">
        <v>146</v>
      </c>
      <c r="J38" s="342"/>
      <c r="K38" s="342"/>
      <c r="L38" s="342"/>
    </row>
    <row r="39" spans="1:12" ht="18" customHeight="1" x14ac:dyDescent="0.15">
      <c r="A39" s="3" t="s">
        <v>25</v>
      </c>
      <c r="B39" s="339" t="str">
        <f>A30</f>
        <v>DBK 14 Black Chelsea</v>
      </c>
      <c r="C39" s="340"/>
      <c r="D39" s="339" t="str">
        <f>A31</f>
        <v>PVC 2Ntense 15</v>
      </c>
      <c r="E39" s="340"/>
      <c r="F39" s="341" t="str">
        <f>A16</f>
        <v>915 United 13 Hill</v>
      </c>
      <c r="G39" s="341"/>
    </row>
    <row r="40" spans="1:12" ht="18" customHeight="1" x14ac:dyDescent="0.15">
      <c r="A40" s="3" t="s">
        <v>26</v>
      </c>
      <c r="B40" s="339" t="str">
        <f>A13</f>
        <v>SEVC Elite 16</v>
      </c>
      <c r="C40" s="340"/>
      <c r="D40" s="339" t="str">
        <f>A29</f>
        <v>915 United 13 Hill</v>
      </c>
      <c r="E40" s="340"/>
      <c r="F40" s="341" t="str">
        <f>A22</f>
        <v>PVC 2Ntense 15</v>
      </c>
      <c r="G40" s="341"/>
    </row>
    <row r="41" spans="1:12" ht="18" customHeight="1" x14ac:dyDescent="0.15">
      <c r="H41" s="8"/>
      <c r="I41" s="8"/>
    </row>
    <row r="42" spans="1:12" ht="18" customHeight="1" x14ac:dyDescent="0.15">
      <c r="A42" s="337"/>
      <c r="B42" s="337"/>
      <c r="C42" s="337"/>
      <c r="D42" s="337"/>
      <c r="E42" s="337"/>
      <c r="F42" s="337"/>
      <c r="G42" s="337"/>
      <c r="H42" s="337"/>
      <c r="I42" s="12"/>
    </row>
    <row r="43" spans="1:12" ht="18" customHeight="1" x14ac:dyDescent="0.2">
      <c r="A43" s="338" t="s">
        <v>187</v>
      </c>
      <c r="B43" s="338"/>
      <c r="C43" s="338"/>
      <c r="D43" s="338"/>
      <c r="E43" s="338"/>
      <c r="F43" s="338"/>
      <c r="G43" s="338"/>
      <c r="H43" s="338"/>
      <c r="I43" s="27"/>
    </row>
    <row r="44" spans="1:12" ht="18" customHeight="1" x14ac:dyDescent="0.15"/>
    <row r="45" spans="1:12" ht="18" customHeight="1" x14ac:dyDescent="0.15"/>
  </sheetData>
  <mergeCells count="71">
    <mergeCell ref="A7:H7"/>
    <mergeCell ref="A1:M1"/>
    <mergeCell ref="A2:M2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I26:J26"/>
    <mergeCell ref="F27:G27"/>
    <mergeCell ref="B28:C28"/>
    <mergeCell ref="D28:E28"/>
    <mergeCell ref="F28:G28"/>
    <mergeCell ref="B30:C30"/>
    <mergeCell ref="D30:E30"/>
    <mergeCell ref="F30:G30"/>
    <mergeCell ref="B26:D26"/>
    <mergeCell ref="F26:H26"/>
    <mergeCell ref="B29:C29"/>
    <mergeCell ref="D29:E29"/>
    <mergeCell ref="F29:G29"/>
    <mergeCell ref="B27:C27"/>
    <mergeCell ref="D27:E27"/>
    <mergeCell ref="B31:C31"/>
    <mergeCell ref="D31:E31"/>
    <mergeCell ref="F31:G31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6:C36"/>
    <mergeCell ref="D36:E36"/>
    <mergeCell ref="F36:G36"/>
    <mergeCell ref="B37:C37"/>
    <mergeCell ref="D37:E37"/>
    <mergeCell ref="F37:G37"/>
    <mergeCell ref="I37:L37"/>
    <mergeCell ref="B38:C38"/>
    <mergeCell ref="D38:E38"/>
    <mergeCell ref="F38:G38"/>
    <mergeCell ref="I38:L38"/>
    <mergeCell ref="A43:H43"/>
    <mergeCell ref="B39:C39"/>
    <mergeCell ref="D39:E39"/>
    <mergeCell ref="F39:G39"/>
    <mergeCell ref="B40:C40"/>
    <mergeCell ref="D40:E40"/>
    <mergeCell ref="F40:G40"/>
    <mergeCell ref="A42:H42"/>
  </mergeCells>
  <printOptions horizontalCentered="1" verticalCentered="1"/>
  <pageMargins left="0.2" right="0.23" top="0.17" bottom="0.2" header="0.17" footer="0.2"/>
  <pageSetup scale="64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FFFF00"/>
    <pageSetUpPr fitToPage="1"/>
  </sheetPr>
  <dimension ref="A1:M45"/>
  <sheetViews>
    <sheetView topLeftCell="A4" workbookViewId="0">
      <selection sqref="A1:M1"/>
    </sheetView>
  </sheetViews>
  <sheetFormatPr baseColWidth="10" defaultColWidth="8.83203125" defaultRowHeight="13" x14ac:dyDescent="0.15"/>
  <cols>
    <col min="1" max="1" width="38.6640625" bestFit="1" customWidth="1"/>
    <col min="2" max="9" width="15.6640625" customWidth="1"/>
    <col min="10" max="10" width="22.6640625" customWidth="1"/>
  </cols>
  <sheetData>
    <row r="1" spans="1:13" ht="18" x14ac:dyDescent="0.2">
      <c r="A1" s="332" t="str">
        <f>Pools!A1</f>
        <v>El Paso Bid Qualifier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</row>
    <row r="2" spans="1:13" ht="18" x14ac:dyDescent="0.2">
      <c r="A2" s="333" t="str">
        <f>Pools!A2</f>
        <v>2/8/20 - 2/9/20</v>
      </c>
      <c r="B2" s="333"/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</row>
    <row r="3" spans="1:13" ht="14" x14ac:dyDescent="0.15">
      <c r="A3" s="29"/>
      <c r="B3" s="30" t="str">
        <f>Pools!E53</f>
        <v>AM Pool - 8:00am Start</v>
      </c>
      <c r="C3" s="36"/>
      <c r="D3" s="29"/>
      <c r="E3" s="29"/>
      <c r="F3" s="29"/>
      <c r="G3" s="29"/>
    </row>
    <row r="4" spans="1:13" s="25" customFormat="1" ht="14" x14ac:dyDescent="0.15">
      <c r="A4" s="37" t="s">
        <v>4</v>
      </c>
      <c r="B4" s="25" t="str">
        <f>Pools!E54</f>
        <v>FiveSets Ct. 24</v>
      </c>
    </row>
    <row r="5" spans="1:13" s="25" customFormat="1" ht="14" x14ac:dyDescent="0.15">
      <c r="A5" s="37" t="s">
        <v>5</v>
      </c>
      <c r="B5" s="25" t="str">
        <f>Pools!A52</f>
        <v>Division III</v>
      </c>
    </row>
    <row r="7" spans="1:13" s="7" customFormat="1" ht="14" x14ac:dyDescent="0.15">
      <c r="A7" s="363" t="s">
        <v>103</v>
      </c>
      <c r="B7" s="363"/>
      <c r="C7" s="363"/>
      <c r="D7" s="363"/>
      <c r="E7" s="363"/>
      <c r="F7" s="363"/>
      <c r="G7" s="363"/>
      <c r="H7" s="363"/>
      <c r="I7" s="38"/>
      <c r="J7" s="38"/>
      <c r="K7" s="38"/>
      <c r="L7" s="38"/>
      <c r="M7" s="38"/>
    </row>
    <row r="9" spans="1:13" x14ac:dyDescent="0.15">
      <c r="A9" s="11" t="s">
        <v>22</v>
      </c>
      <c r="B9" s="26" t="s">
        <v>75</v>
      </c>
      <c r="D9" s="11"/>
      <c r="E9" s="11"/>
      <c r="F9" s="11"/>
      <c r="G9" s="11"/>
    </row>
    <row r="10" spans="1:13" x14ac:dyDescent="0.15">
      <c r="A10" s="11" t="s">
        <v>23</v>
      </c>
      <c r="B10" s="13">
        <v>24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39" t="str">
        <f>A13</f>
        <v>EP Stars 15 Red</v>
      </c>
      <c r="C12" s="361"/>
      <c r="D12" s="339" t="str">
        <f>A16</f>
        <v>915 United 14 Victor</v>
      </c>
      <c r="E12" s="340"/>
      <c r="F12" s="339" t="str">
        <f>A19</f>
        <v>DCVA/505 15 Shockwave</v>
      </c>
      <c r="G12" s="340"/>
      <c r="H12" s="364" t="str">
        <f>A22</f>
        <v>Reign Odyssey 15</v>
      </c>
      <c r="I12" s="340"/>
      <c r="J12" s="3" t="s">
        <v>7</v>
      </c>
      <c r="K12" s="339" t="s">
        <v>8</v>
      </c>
      <c r="L12" s="340"/>
    </row>
    <row r="13" spans="1:13" s="40" customFormat="1" ht="24" customHeight="1" x14ac:dyDescent="0.2">
      <c r="A13" s="352" t="str">
        <f>Pools!E56</f>
        <v>EP Stars 15 Red</v>
      </c>
      <c r="B13" s="355"/>
      <c r="C13" s="356"/>
      <c r="D13" s="39"/>
      <c r="E13" s="39"/>
      <c r="F13" s="39"/>
      <c r="G13" s="39"/>
      <c r="H13" s="39"/>
      <c r="I13" s="39"/>
      <c r="J13" s="352">
        <v>1</v>
      </c>
      <c r="K13" s="346"/>
      <c r="L13" s="347"/>
    </row>
    <row r="14" spans="1:13" s="40" customFormat="1" ht="24" customHeight="1" x14ac:dyDescent="0.2">
      <c r="A14" s="353"/>
      <c r="B14" s="357"/>
      <c r="C14" s="358"/>
      <c r="D14" s="39"/>
      <c r="E14" s="39"/>
      <c r="F14" s="39"/>
      <c r="G14" s="39"/>
      <c r="H14" s="39"/>
      <c r="I14" s="39"/>
      <c r="J14" s="353"/>
      <c r="K14" s="348"/>
      <c r="L14" s="349"/>
    </row>
    <row r="15" spans="1:13" s="40" customFormat="1" ht="24" customHeight="1" x14ac:dyDescent="0.2">
      <c r="A15" s="354"/>
      <c r="B15" s="359"/>
      <c r="C15" s="360"/>
      <c r="D15" s="39"/>
      <c r="E15" s="39"/>
      <c r="F15" s="39"/>
      <c r="G15" s="39"/>
      <c r="H15" s="39"/>
      <c r="I15" s="39"/>
      <c r="J15" s="354"/>
      <c r="K15" s="350"/>
      <c r="L15" s="351"/>
    </row>
    <row r="16" spans="1:13" s="40" customFormat="1" ht="24" customHeight="1" x14ac:dyDescent="0.2">
      <c r="A16" s="352" t="str">
        <f>Pools!E57</f>
        <v>915 United 14 Victor</v>
      </c>
      <c r="B16" s="41" t="str">
        <f>IF(E13&gt;0,E13," ")</f>
        <v xml:space="preserve"> </v>
      </c>
      <c r="C16" s="41" t="str">
        <f>IF(D13&gt;0,D13," ")</f>
        <v xml:space="preserve"> </v>
      </c>
      <c r="D16" s="355"/>
      <c r="E16" s="356"/>
      <c r="F16" s="39"/>
      <c r="G16" s="39"/>
      <c r="H16" s="39"/>
      <c r="I16" s="39"/>
      <c r="J16" s="352">
        <v>2</v>
      </c>
      <c r="K16" s="346"/>
      <c r="L16" s="347"/>
    </row>
    <row r="17" spans="1:13" s="40" customFormat="1" ht="24" customHeight="1" x14ac:dyDescent="0.2">
      <c r="A17" s="353"/>
      <c r="B17" s="41" t="str">
        <f>IF(E14&gt;0,E14," ")</f>
        <v xml:space="preserve"> </v>
      </c>
      <c r="C17" s="41" t="str">
        <f>IF(D14&gt;0,D14," ")</f>
        <v xml:space="preserve"> </v>
      </c>
      <c r="D17" s="357"/>
      <c r="E17" s="358"/>
      <c r="F17" s="39"/>
      <c r="G17" s="39"/>
      <c r="H17" s="39"/>
      <c r="I17" s="39"/>
      <c r="J17" s="353"/>
      <c r="K17" s="348"/>
      <c r="L17" s="349"/>
    </row>
    <row r="18" spans="1:13" s="40" customFormat="1" ht="24" customHeight="1" x14ac:dyDescent="0.2">
      <c r="A18" s="354"/>
      <c r="B18" s="41" t="str">
        <f>IF(E15&gt;0,E15," ")</f>
        <v xml:space="preserve"> </v>
      </c>
      <c r="C18" s="41" t="str">
        <f>IF(D15&gt;0,D15," ")</f>
        <v xml:space="preserve"> </v>
      </c>
      <c r="D18" s="359"/>
      <c r="E18" s="360"/>
      <c r="F18" s="39"/>
      <c r="G18" s="39"/>
      <c r="H18" s="39"/>
      <c r="I18" s="39"/>
      <c r="J18" s="354"/>
      <c r="K18" s="350"/>
      <c r="L18" s="351"/>
    </row>
    <row r="19" spans="1:13" s="40" customFormat="1" ht="24" customHeight="1" x14ac:dyDescent="0.2">
      <c r="A19" s="352" t="str">
        <f>Pools!E58</f>
        <v>DCVA/505 15 Shockwave</v>
      </c>
      <c r="B19" s="41" t="str">
        <f>IF(G13&gt;0,G13," ")</f>
        <v xml:space="preserve"> </v>
      </c>
      <c r="C19" s="41" t="str">
        <f>IF(F13&gt;0,F13," ")</f>
        <v xml:space="preserve"> </v>
      </c>
      <c r="D19" s="41" t="str">
        <f>IF(G16&gt;0,G16," ")</f>
        <v xml:space="preserve"> </v>
      </c>
      <c r="E19" s="41" t="str">
        <f>IF(F16&gt;0,F16," ")</f>
        <v xml:space="preserve"> </v>
      </c>
      <c r="F19" s="42"/>
      <c r="G19" s="42"/>
      <c r="H19" s="39"/>
      <c r="I19" s="39"/>
      <c r="J19" s="352">
        <v>3</v>
      </c>
      <c r="K19" s="346"/>
      <c r="L19" s="347"/>
    </row>
    <row r="20" spans="1:13" s="40" customFormat="1" ht="24" customHeight="1" x14ac:dyDescent="0.2">
      <c r="A20" s="353"/>
      <c r="B20" s="41" t="str">
        <f>IF(G14&gt;0,G14," ")</f>
        <v xml:space="preserve"> </v>
      </c>
      <c r="C20" s="41" t="str">
        <f>IF(F14&gt;0,F14," ")</f>
        <v xml:space="preserve"> </v>
      </c>
      <c r="D20" s="41" t="str">
        <f>IF(G17&gt;0,G17," ")</f>
        <v xml:space="preserve"> </v>
      </c>
      <c r="E20" s="41" t="str">
        <f>IF(F17&gt;0,F17," ")</f>
        <v xml:space="preserve"> </v>
      </c>
      <c r="F20" s="42"/>
      <c r="G20" s="42"/>
      <c r="H20" s="39"/>
      <c r="I20" s="39"/>
      <c r="J20" s="353"/>
      <c r="K20" s="348"/>
      <c r="L20" s="349"/>
    </row>
    <row r="21" spans="1:13" s="40" customFormat="1" ht="24" customHeight="1" x14ac:dyDescent="0.2">
      <c r="A21" s="354"/>
      <c r="B21" s="41" t="str">
        <f>IF(G15&gt;0,G15," ")</f>
        <v xml:space="preserve"> </v>
      </c>
      <c r="C21" s="41" t="str">
        <f>IF(F15&gt;0,F15," ")</f>
        <v xml:space="preserve"> </v>
      </c>
      <c r="D21" s="41" t="str">
        <f>IF(G18&gt;0,G18," ")</f>
        <v xml:space="preserve"> </v>
      </c>
      <c r="E21" s="41" t="str">
        <f>IF(F18&gt;0,F18," ")</f>
        <v xml:space="preserve"> </v>
      </c>
      <c r="F21" s="42"/>
      <c r="G21" s="42"/>
      <c r="H21" s="39"/>
      <c r="I21" s="39"/>
      <c r="J21" s="354"/>
      <c r="K21" s="350"/>
      <c r="L21" s="351"/>
    </row>
    <row r="22" spans="1:13" s="40" customFormat="1" ht="24" customHeight="1" x14ac:dyDescent="0.2">
      <c r="A22" s="352" t="str">
        <f>Pools!E59</f>
        <v>Reign Odyssey 15</v>
      </c>
      <c r="B22" s="41" t="str">
        <f>IF(I13&gt;0,I13," ")</f>
        <v xml:space="preserve"> </v>
      </c>
      <c r="C22" s="41" t="str">
        <f>IF(H13&gt;0,H13," ")</f>
        <v xml:space="preserve"> </v>
      </c>
      <c r="D22" s="41" t="str">
        <f>IF(I16&gt;0,I16," ")</f>
        <v xml:space="preserve"> </v>
      </c>
      <c r="E22" s="41" t="str">
        <f>IF(H16&gt;0,H16," ")</f>
        <v xml:space="preserve"> </v>
      </c>
      <c r="F22" s="41" t="str">
        <f>IF(I19&gt;0,I19," ")</f>
        <v xml:space="preserve"> </v>
      </c>
      <c r="G22" s="41" t="str">
        <f>IF(H19&gt;0,H19," ")</f>
        <v xml:space="preserve"> </v>
      </c>
      <c r="H22" s="355"/>
      <c r="I22" s="356"/>
      <c r="J22" s="352">
        <v>4</v>
      </c>
      <c r="K22" s="346"/>
      <c r="L22" s="347"/>
    </row>
    <row r="23" spans="1:13" s="40" customFormat="1" ht="24" customHeight="1" x14ac:dyDescent="0.2">
      <c r="A23" s="353"/>
      <c r="B23" s="41" t="str">
        <f>IF(I14&gt;0,I14," ")</f>
        <v xml:space="preserve"> </v>
      </c>
      <c r="C23" s="41" t="str">
        <f>IF(H14&gt;0,H14," ")</f>
        <v xml:space="preserve"> </v>
      </c>
      <c r="D23" s="41" t="str">
        <f>IF(I17&gt;0,I17," ")</f>
        <v xml:space="preserve"> </v>
      </c>
      <c r="E23" s="41" t="str">
        <f>IF(H17&gt;0,H17," ")</f>
        <v xml:space="preserve"> </v>
      </c>
      <c r="F23" s="41" t="str">
        <f>IF(I20&gt;0,I20," ")</f>
        <v xml:space="preserve"> </v>
      </c>
      <c r="G23" s="41" t="str">
        <f>IF(H20&gt;0,H20," ")</f>
        <v xml:space="preserve"> </v>
      </c>
      <c r="H23" s="357"/>
      <c r="I23" s="358"/>
      <c r="J23" s="353"/>
      <c r="K23" s="348"/>
      <c r="L23" s="349"/>
    </row>
    <row r="24" spans="1:13" s="40" customFormat="1" ht="24" customHeight="1" x14ac:dyDescent="0.2">
      <c r="A24" s="354"/>
      <c r="B24" s="41" t="str">
        <f>IF(I15&gt;0,I15," ")</f>
        <v xml:space="preserve"> </v>
      </c>
      <c r="C24" s="41" t="str">
        <f>IF(H15&gt;0,H15," ")</f>
        <v xml:space="preserve"> </v>
      </c>
      <c r="D24" s="41" t="str">
        <f>IF(I18&gt;0,I18," ")</f>
        <v xml:space="preserve"> </v>
      </c>
      <c r="E24" s="41" t="str">
        <f>IF(H18&gt;0,H18," ")</f>
        <v xml:space="preserve"> </v>
      </c>
      <c r="F24" s="41" t="str">
        <f>IF(I21&gt;0,I21," ")</f>
        <v xml:space="preserve"> </v>
      </c>
      <c r="G24" s="41" t="str">
        <f>IF(H21&gt;0,H21," ")</f>
        <v xml:space="preserve"> </v>
      </c>
      <c r="H24" s="359"/>
      <c r="I24" s="360"/>
      <c r="J24" s="354"/>
      <c r="K24" s="350"/>
      <c r="L24" s="351"/>
    </row>
    <row r="25" spans="1:13" s="40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62" t="s">
        <v>9</v>
      </c>
      <c r="C26" s="362"/>
      <c r="D26" s="362"/>
      <c r="E26" s="35"/>
      <c r="F26" s="362" t="s">
        <v>10</v>
      </c>
      <c r="G26" s="362"/>
      <c r="H26" s="362"/>
      <c r="I26" s="362" t="s">
        <v>11</v>
      </c>
      <c r="J26" s="362"/>
    </row>
    <row r="27" spans="1:13" x14ac:dyDescent="0.15">
      <c r="A27" s="1"/>
      <c r="B27" s="339" t="s">
        <v>12</v>
      </c>
      <c r="C27" s="361"/>
      <c r="D27" s="361" t="s">
        <v>13</v>
      </c>
      <c r="E27" s="361"/>
      <c r="F27" s="361" t="s">
        <v>12</v>
      </c>
      <c r="G27" s="361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EP Stars 15 Red</v>
      </c>
      <c r="B28" s="343"/>
      <c r="C28" s="344"/>
      <c r="D28" s="343"/>
      <c r="E28" s="344"/>
      <c r="F28" s="343"/>
      <c r="G28" s="344"/>
      <c r="H28" s="43"/>
      <c r="I28" s="44">
        <f>D13+D14+D15+F13+F14+F15+H13+H14+H15</f>
        <v>0</v>
      </c>
      <c r="J28" s="44">
        <f>E13+E14+E15+G13+G14+G15+I13+I14+I15</f>
        <v>0</v>
      </c>
      <c r="K28" s="44">
        <f>I28-J28</f>
        <v>0</v>
      </c>
    </row>
    <row r="29" spans="1:13" ht="24" customHeight="1" x14ac:dyDescent="0.15">
      <c r="A29" s="2" t="str">
        <f>A16</f>
        <v>915 United 14 Victor</v>
      </c>
      <c r="B29" s="343"/>
      <c r="C29" s="344"/>
      <c r="D29" s="343"/>
      <c r="E29" s="344"/>
      <c r="F29" s="343"/>
      <c r="G29" s="344"/>
      <c r="H29" s="43"/>
      <c r="I29" s="44" t="e">
        <f>B16+B17+B18+F16+F17+F18+H16+H17+H18</f>
        <v>#VALUE!</v>
      </c>
      <c r="J29" s="44" t="e">
        <f>C16+C17+C18+G16+G17+G18+I16+I17+I18</f>
        <v>#VALUE!</v>
      </c>
      <c r="K29" s="44" t="e">
        <f>I29-J29</f>
        <v>#VALUE!</v>
      </c>
    </row>
    <row r="30" spans="1:13" ht="24" customHeight="1" x14ac:dyDescent="0.15">
      <c r="A30" s="2" t="str">
        <f>A19</f>
        <v>DCVA/505 15 Shockwave</v>
      </c>
      <c r="B30" s="343"/>
      <c r="C30" s="344"/>
      <c r="D30" s="343"/>
      <c r="E30" s="344"/>
      <c r="F30" s="343"/>
      <c r="G30" s="344"/>
      <c r="H30" s="43"/>
      <c r="I30" s="44" t="e">
        <f>B19+B20+B21+D19+D20+D21+H19+H20+H21</f>
        <v>#VALUE!</v>
      </c>
      <c r="J30" s="44" t="e">
        <f>C19+C20+C21+E19+E20+E21+I19+I20+I21</f>
        <v>#VALUE!</v>
      </c>
      <c r="K30" s="44" t="e">
        <f>I30-J30</f>
        <v>#VALUE!</v>
      </c>
    </row>
    <row r="31" spans="1:13" ht="24" customHeight="1" x14ac:dyDescent="0.15">
      <c r="A31" s="2" t="str">
        <f>A22</f>
        <v>Reign Odyssey 15</v>
      </c>
      <c r="B31" s="343"/>
      <c r="C31" s="344"/>
      <c r="D31" s="343"/>
      <c r="E31" s="344"/>
      <c r="F31" s="343"/>
      <c r="G31" s="344"/>
      <c r="H31" s="43"/>
      <c r="I31" s="44" t="e">
        <f>B22+B23+B24+D22+D23+D24+F22+F23+F24</f>
        <v>#VALUE!</v>
      </c>
      <c r="J31" s="44" t="e">
        <f>C22+C23+C24+E22+E23+E24+G22+G23+G24</f>
        <v>#VALUE!</v>
      </c>
      <c r="K31" s="44" t="e">
        <f>I31-J31</f>
        <v>#VALUE!</v>
      </c>
    </row>
    <row r="32" spans="1:13" x14ac:dyDescent="0.15">
      <c r="A32" s="8"/>
      <c r="B32" s="345">
        <f>SUM(B28:C31)</f>
        <v>0</v>
      </c>
      <c r="C32" s="345"/>
      <c r="D32" s="345">
        <f>SUM(D28:E31)</f>
        <v>0</v>
      </c>
      <c r="E32" s="345"/>
      <c r="F32" s="345">
        <f>SUM(F28:G31)</f>
        <v>0</v>
      </c>
      <c r="G32" s="345"/>
      <c r="H32" s="45">
        <f>SUM(H28:H31)</f>
        <v>0</v>
      </c>
      <c r="I32" s="45" t="e">
        <f>SUM(I28:I31)</f>
        <v>#VALUE!</v>
      </c>
      <c r="J32" s="45" t="e">
        <f>SUM(J28:J31)</f>
        <v>#VALUE!</v>
      </c>
      <c r="K32" s="45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39" t="s">
        <v>17</v>
      </c>
      <c r="C34" s="340"/>
      <c r="D34" s="339" t="s">
        <v>17</v>
      </c>
      <c r="E34" s="340"/>
      <c r="F34" s="341" t="s">
        <v>18</v>
      </c>
      <c r="G34" s="341"/>
      <c r="I34" s="342" t="s">
        <v>104</v>
      </c>
      <c r="J34" s="342"/>
      <c r="K34" s="342"/>
      <c r="L34" s="342"/>
    </row>
    <row r="35" spans="1:12" ht="18" customHeight="1" x14ac:dyDescent="0.15">
      <c r="A35" s="3" t="s">
        <v>19</v>
      </c>
      <c r="B35" s="339" t="str">
        <f>A28</f>
        <v>EP Stars 15 Red</v>
      </c>
      <c r="C35" s="340"/>
      <c r="D35" s="339" t="str">
        <f>A30</f>
        <v>DCVA/505 15 Shockwave</v>
      </c>
      <c r="E35" s="340"/>
      <c r="F35" s="341" t="str">
        <f>A16</f>
        <v>915 United 14 Victor</v>
      </c>
      <c r="G35" s="341"/>
      <c r="I35" s="342" t="s">
        <v>145</v>
      </c>
      <c r="J35" s="342"/>
      <c r="K35" s="342"/>
      <c r="L35" s="342"/>
    </row>
    <row r="36" spans="1:12" ht="18" customHeight="1" x14ac:dyDescent="0.15">
      <c r="A36" s="3" t="s">
        <v>20</v>
      </c>
      <c r="B36" s="339" t="str">
        <f>A16</f>
        <v>915 United 14 Victor</v>
      </c>
      <c r="C36" s="340"/>
      <c r="D36" s="339" t="str">
        <f>A22</f>
        <v>Reign Odyssey 15</v>
      </c>
      <c r="E36" s="340"/>
      <c r="F36" s="341" t="str">
        <f>A13</f>
        <v>EP Stars 15 Red</v>
      </c>
      <c r="G36" s="341"/>
      <c r="I36" s="18"/>
      <c r="J36" s="18"/>
      <c r="K36" s="18"/>
      <c r="L36" s="18"/>
    </row>
    <row r="37" spans="1:12" ht="18" customHeight="1" x14ac:dyDescent="0.15">
      <c r="A37" s="3" t="s">
        <v>21</v>
      </c>
      <c r="B37" s="339" t="str">
        <f>A28</f>
        <v>EP Stars 15 Red</v>
      </c>
      <c r="C37" s="340"/>
      <c r="D37" s="339" t="str">
        <f>A31</f>
        <v>Reign Odyssey 15</v>
      </c>
      <c r="E37" s="340"/>
      <c r="F37" s="341" t="str">
        <f>A30</f>
        <v>DCVA/505 15 Shockwave</v>
      </c>
      <c r="G37" s="341"/>
      <c r="I37" s="342" t="s">
        <v>105</v>
      </c>
      <c r="J37" s="342"/>
      <c r="K37" s="342"/>
      <c r="L37" s="342"/>
    </row>
    <row r="38" spans="1:12" ht="18" customHeight="1" x14ac:dyDescent="0.15">
      <c r="A38" s="3" t="s">
        <v>24</v>
      </c>
      <c r="B38" s="339" t="str">
        <f>A29</f>
        <v>915 United 14 Victor</v>
      </c>
      <c r="C38" s="340"/>
      <c r="D38" s="339" t="str">
        <f>A30</f>
        <v>DCVA/505 15 Shockwave</v>
      </c>
      <c r="E38" s="340"/>
      <c r="F38" s="341" t="str">
        <f>A28</f>
        <v>EP Stars 15 Red</v>
      </c>
      <c r="G38" s="341"/>
      <c r="I38" s="342" t="s">
        <v>146</v>
      </c>
      <c r="J38" s="342"/>
      <c r="K38" s="342"/>
      <c r="L38" s="342"/>
    </row>
    <row r="39" spans="1:12" ht="18" customHeight="1" x14ac:dyDescent="0.15">
      <c r="A39" s="3" t="s">
        <v>25</v>
      </c>
      <c r="B39" s="339" t="str">
        <f>A30</f>
        <v>DCVA/505 15 Shockwave</v>
      </c>
      <c r="C39" s="340"/>
      <c r="D39" s="339" t="str">
        <f>A31</f>
        <v>Reign Odyssey 15</v>
      </c>
      <c r="E39" s="340"/>
      <c r="F39" s="341" t="str">
        <f>A16</f>
        <v>915 United 14 Victor</v>
      </c>
      <c r="G39" s="341"/>
    </row>
    <row r="40" spans="1:12" ht="18" customHeight="1" x14ac:dyDescent="0.15">
      <c r="A40" s="3" t="s">
        <v>26</v>
      </c>
      <c r="B40" s="339" t="str">
        <f>A13</f>
        <v>EP Stars 15 Red</v>
      </c>
      <c r="C40" s="340"/>
      <c r="D40" s="339" t="str">
        <f>A29</f>
        <v>915 United 14 Victor</v>
      </c>
      <c r="E40" s="340"/>
      <c r="F40" s="341" t="str">
        <f>A22</f>
        <v>Reign Odyssey 15</v>
      </c>
      <c r="G40" s="341"/>
    </row>
    <row r="41" spans="1:12" ht="18" customHeight="1" x14ac:dyDescent="0.15">
      <c r="H41" s="8"/>
      <c r="I41" s="8"/>
    </row>
    <row r="42" spans="1:12" ht="18" customHeight="1" x14ac:dyDescent="0.15">
      <c r="A42" s="337"/>
      <c r="B42" s="337"/>
      <c r="C42" s="337"/>
      <c r="D42" s="337"/>
      <c r="E42" s="337"/>
      <c r="F42" s="337"/>
      <c r="G42" s="337"/>
      <c r="H42" s="337"/>
      <c r="I42" s="12"/>
    </row>
    <row r="43" spans="1:12" ht="18" customHeight="1" x14ac:dyDescent="0.2">
      <c r="A43" s="338" t="s">
        <v>187</v>
      </c>
      <c r="B43" s="338"/>
      <c r="C43" s="338"/>
      <c r="D43" s="338"/>
      <c r="E43" s="338"/>
      <c r="F43" s="338"/>
      <c r="G43" s="338"/>
      <c r="H43" s="338"/>
      <c r="I43" s="27"/>
    </row>
    <row r="44" spans="1:12" ht="18" customHeight="1" x14ac:dyDescent="0.15"/>
    <row r="45" spans="1:12" ht="18" customHeight="1" x14ac:dyDescent="0.15"/>
  </sheetData>
  <mergeCells count="71">
    <mergeCell ref="A1:M1"/>
    <mergeCell ref="A2:M2"/>
    <mergeCell ref="A7:H7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A43:H43"/>
    <mergeCell ref="B39:C39"/>
    <mergeCell ref="D39:E39"/>
    <mergeCell ref="F39:G39"/>
    <mergeCell ref="B40:C40"/>
    <mergeCell ref="D40:E40"/>
    <mergeCell ref="F40:G40"/>
  </mergeCells>
  <printOptions horizontalCentered="1" verticalCentered="1"/>
  <pageMargins left="0.2" right="0.23" top="0.17" bottom="0.2" header="0.17" footer="0.2"/>
  <pageSetup scale="64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FFFF00"/>
    <pageSetUpPr fitToPage="1"/>
  </sheetPr>
  <dimension ref="A1:M45"/>
  <sheetViews>
    <sheetView workbookViewId="0">
      <selection sqref="A1:M1"/>
    </sheetView>
  </sheetViews>
  <sheetFormatPr baseColWidth="10" defaultColWidth="8.83203125" defaultRowHeight="13" x14ac:dyDescent="0.15"/>
  <cols>
    <col min="1" max="1" width="38.6640625" bestFit="1" customWidth="1"/>
    <col min="2" max="9" width="15.6640625" customWidth="1"/>
    <col min="10" max="10" width="22.6640625" customWidth="1"/>
  </cols>
  <sheetData>
    <row r="1" spans="1:13" ht="18" x14ac:dyDescent="0.2">
      <c r="A1" s="332" t="str">
        <f>Pools!A1</f>
        <v>El Paso Bid Qualifier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</row>
    <row r="2" spans="1:13" ht="18" x14ac:dyDescent="0.2">
      <c r="A2" s="333" t="str">
        <f>Pools!A2</f>
        <v>2/8/20 - 2/9/20</v>
      </c>
      <c r="B2" s="333"/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</row>
    <row r="3" spans="1:13" ht="14" x14ac:dyDescent="0.15">
      <c r="A3" s="29"/>
      <c r="B3" s="30" t="str">
        <f>Pools!A61</f>
        <v>AM Pool - 8:00am Start</v>
      </c>
      <c r="C3" s="36"/>
      <c r="D3" s="29"/>
      <c r="E3" s="29"/>
      <c r="F3" s="29"/>
      <c r="G3" s="29"/>
    </row>
    <row r="4" spans="1:13" s="25" customFormat="1" ht="14" x14ac:dyDescent="0.15">
      <c r="A4" s="37" t="s">
        <v>4</v>
      </c>
      <c r="B4" s="25" t="str">
        <f>Pools!A62</f>
        <v>EP Convention Center Ct. 4</v>
      </c>
    </row>
    <row r="5" spans="1:13" s="25" customFormat="1" ht="14" x14ac:dyDescent="0.15">
      <c r="A5" s="37" t="s">
        <v>5</v>
      </c>
      <c r="B5" s="25" t="str">
        <f>Pools!A52</f>
        <v>Division III</v>
      </c>
    </row>
    <row r="7" spans="1:13" s="7" customFormat="1" ht="14" x14ac:dyDescent="0.15">
      <c r="A7" s="363" t="s">
        <v>103</v>
      </c>
      <c r="B7" s="363"/>
      <c r="C7" s="363"/>
      <c r="D7" s="363"/>
      <c r="E7" s="363"/>
      <c r="F7" s="363"/>
      <c r="G7" s="363"/>
      <c r="H7" s="363"/>
      <c r="I7" s="38"/>
      <c r="J7" s="38"/>
      <c r="K7" s="38"/>
      <c r="L7" s="38"/>
      <c r="M7" s="38"/>
    </row>
    <row r="9" spans="1:13" x14ac:dyDescent="0.15">
      <c r="A9" s="11" t="s">
        <v>22</v>
      </c>
      <c r="B9" s="26" t="s">
        <v>88</v>
      </c>
      <c r="D9" s="11"/>
      <c r="E9" s="11"/>
      <c r="F9" s="11"/>
      <c r="G9" s="11"/>
    </row>
    <row r="10" spans="1:13" x14ac:dyDescent="0.15">
      <c r="A10" s="11" t="s">
        <v>23</v>
      </c>
      <c r="B10" s="13">
        <v>4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39" t="str">
        <f>A13</f>
        <v>ARVC 13N1 Adidas</v>
      </c>
      <c r="C12" s="361"/>
      <c r="D12" s="339" t="str">
        <f>A16</f>
        <v>RVC Storm Warriors 15</v>
      </c>
      <c r="E12" s="340"/>
      <c r="F12" s="339" t="str">
        <f>A19</f>
        <v>Tx Storm 14 Smack</v>
      </c>
      <c r="G12" s="340"/>
      <c r="H12" s="364" t="str">
        <f>A22</f>
        <v>915 United 14 Josh/Amber</v>
      </c>
      <c r="I12" s="340"/>
      <c r="J12" s="3" t="s">
        <v>7</v>
      </c>
      <c r="K12" s="339" t="s">
        <v>8</v>
      </c>
      <c r="L12" s="340"/>
    </row>
    <row r="13" spans="1:13" s="40" customFormat="1" ht="24" customHeight="1" x14ac:dyDescent="0.2">
      <c r="A13" s="352" t="str">
        <f>Pools!A64</f>
        <v>ARVC 13N1 Adidas</v>
      </c>
      <c r="B13" s="355"/>
      <c r="C13" s="356"/>
      <c r="D13" s="39"/>
      <c r="E13" s="39"/>
      <c r="F13" s="39"/>
      <c r="G13" s="39"/>
      <c r="H13" s="39"/>
      <c r="I13" s="39"/>
      <c r="J13" s="352">
        <v>1</v>
      </c>
      <c r="K13" s="346"/>
      <c r="L13" s="347"/>
    </row>
    <row r="14" spans="1:13" s="40" customFormat="1" ht="24" customHeight="1" x14ac:dyDescent="0.2">
      <c r="A14" s="353"/>
      <c r="B14" s="357"/>
      <c r="C14" s="358"/>
      <c r="D14" s="39"/>
      <c r="E14" s="39"/>
      <c r="F14" s="39"/>
      <c r="G14" s="39"/>
      <c r="H14" s="39"/>
      <c r="I14" s="39"/>
      <c r="J14" s="353"/>
      <c r="K14" s="348"/>
      <c r="L14" s="349"/>
    </row>
    <row r="15" spans="1:13" s="40" customFormat="1" ht="24" customHeight="1" x14ac:dyDescent="0.2">
      <c r="A15" s="354"/>
      <c r="B15" s="359"/>
      <c r="C15" s="360"/>
      <c r="D15" s="39"/>
      <c r="E15" s="39"/>
      <c r="F15" s="39"/>
      <c r="G15" s="39"/>
      <c r="H15" s="39"/>
      <c r="I15" s="39"/>
      <c r="J15" s="354"/>
      <c r="K15" s="350"/>
      <c r="L15" s="351"/>
    </row>
    <row r="16" spans="1:13" s="40" customFormat="1" ht="24" customHeight="1" x14ac:dyDescent="0.2">
      <c r="A16" s="352" t="str">
        <f>Pools!A65</f>
        <v>RVC Storm Warriors 15</v>
      </c>
      <c r="B16" s="41" t="str">
        <f>IF(E13&gt;0,E13," ")</f>
        <v xml:space="preserve"> </v>
      </c>
      <c r="C16" s="41" t="str">
        <f>IF(D13&gt;0,D13," ")</f>
        <v xml:space="preserve"> </v>
      </c>
      <c r="D16" s="355"/>
      <c r="E16" s="356"/>
      <c r="F16" s="39"/>
      <c r="G16" s="39"/>
      <c r="H16" s="39"/>
      <c r="I16" s="39"/>
      <c r="J16" s="352">
        <v>2</v>
      </c>
      <c r="K16" s="346"/>
      <c r="L16" s="347"/>
    </row>
    <row r="17" spans="1:13" s="40" customFormat="1" ht="24" customHeight="1" x14ac:dyDescent="0.2">
      <c r="A17" s="353"/>
      <c r="B17" s="41" t="str">
        <f>IF(E14&gt;0,E14," ")</f>
        <v xml:space="preserve"> </v>
      </c>
      <c r="C17" s="41" t="str">
        <f>IF(D14&gt;0,D14," ")</f>
        <v xml:space="preserve"> </v>
      </c>
      <c r="D17" s="357"/>
      <c r="E17" s="358"/>
      <c r="F17" s="39"/>
      <c r="G17" s="39"/>
      <c r="H17" s="39"/>
      <c r="I17" s="39"/>
      <c r="J17" s="353"/>
      <c r="K17" s="348"/>
      <c r="L17" s="349"/>
    </row>
    <row r="18" spans="1:13" s="40" customFormat="1" ht="24" customHeight="1" x14ac:dyDescent="0.2">
      <c r="A18" s="354"/>
      <c r="B18" s="41" t="str">
        <f>IF(E15&gt;0,E15," ")</f>
        <v xml:space="preserve"> </v>
      </c>
      <c r="C18" s="41" t="str">
        <f>IF(D15&gt;0,D15," ")</f>
        <v xml:space="preserve"> </v>
      </c>
      <c r="D18" s="359"/>
      <c r="E18" s="360"/>
      <c r="F18" s="39"/>
      <c r="G18" s="39"/>
      <c r="H18" s="39"/>
      <c r="I18" s="39"/>
      <c r="J18" s="354"/>
      <c r="K18" s="350"/>
      <c r="L18" s="351"/>
    </row>
    <row r="19" spans="1:13" s="40" customFormat="1" ht="24" customHeight="1" x14ac:dyDescent="0.2">
      <c r="A19" s="352" t="str">
        <f>Pools!A66</f>
        <v>Tx Storm 14 Smack</v>
      </c>
      <c r="B19" s="41" t="str">
        <f>IF(G13&gt;0,G13," ")</f>
        <v xml:space="preserve"> </v>
      </c>
      <c r="C19" s="41" t="str">
        <f>IF(F13&gt;0,F13," ")</f>
        <v xml:space="preserve"> </v>
      </c>
      <c r="D19" s="41" t="str">
        <f>IF(G16&gt;0,G16," ")</f>
        <v xml:space="preserve"> </v>
      </c>
      <c r="E19" s="41" t="str">
        <f>IF(F16&gt;0,F16," ")</f>
        <v xml:space="preserve"> </v>
      </c>
      <c r="F19" s="42"/>
      <c r="G19" s="42"/>
      <c r="H19" s="39"/>
      <c r="I19" s="39"/>
      <c r="J19" s="352">
        <v>3</v>
      </c>
      <c r="K19" s="346"/>
      <c r="L19" s="347"/>
    </row>
    <row r="20" spans="1:13" s="40" customFormat="1" ht="24" customHeight="1" x14ac:dyDescent="0.2">
      <c r="A20" s="353"/>
      <c r="B20" s="41" t="str">
        <f>IF(G14&gt;0,G14," ")</f>
        <v xml:space="preserve"> </v>
      </c>
      <c r="C20" s="41" t="str">
        <f>IF(F14&gt;0,F14," ")</f>
        <v xml:space="preserve"> </v>
      </c>
      <c r="D20" s="41" t="str">
        <f>IF(G17&gt;0,G17," ")</f>
        <v xml:space="preserve"> </v>
      </c>
      <c r="E20" s="41" t="str">
        <f>IF(F17&gt;0,F17," ")</f>
        <v xml:space="preserve"> </v>
      </c>
      <c r="F20" s="42"/>
      <c r="G20" s="42"/>
      <c r="H20" s="39"/>
      <c r="I20" s="39"/>
      <c r="J20" s="353"/>
      <c r="K20" s="348"/>
      <c r="L20" s="349"/>
    </row>
    <row r="21" spans="1:13" s="40" customFormat="1" ht="24" customHeight="1" x14ac:dyDescent="0.2">
      <c r="A21" s="354"/>
      <c r="B21" s="41" t="str">
        <f>IF(G15&gt;0,G15," ")</f>
        <v xml:space="preserve"> </v>
      </c>
      <c r="C21" s="41" t="str">
        <f>IF(F15&gt;0,F15," ")</f>
        <v xml:space="preserve"> </v>
      </c>
      <c r="D21" s="41" t="str">
        <f>IF(G18&gt;0,G18," ")</f>
        <v xml:space="preserve"> </v>
      </c>
      <c r="E21" s="41" t="str">
        <f>IF(F18&gt;0,F18," ")</f>
        <v xml:space="preserve"> </v>
      </c>
      <c r="F21" s="42"/>
      <c r="G21" s="42"/>
      <c r="H21" s="39"/>
      <c r="I21" s="39"/>
      <c r="J21" s="354"/>
      <c r="K21" s="350"/>
      <c r="L21" s="351"/>
    </row>
    <row r="22" spans="1:13" s="40" customFormat="1" ht="24" customHeight="1" x14ac:dyDescent="0.2">
      <c r="A22" s="352" t="str">
        <f>Pools!A67</f>
        <v>915 United 14 Josh/Amber</v>
      </c>
      <c r="B22" s="41" t="str">
        <f>IF(I13&gt;0,I13," ")</f>
        <v xml:space="preserve"> </v>
      </c>
      <c r="C22" s="41" t="str">
        <f>IF(H13&gt;0,H13," ")</f>
        <v xml:space="preserve"> </v>
      </c>
      <c r="D22" s="41" t="str">
        <f>IF(I16&gt;0,I16," ")</f>
        <v xml:space="preserve"> </v>
      </c>
      <c r="E22" s="41" t="str">
        <f>IF(H16&gt;0,H16," ")</f>
        <v xml:space="preserve"> </v>
      </c>
      <c r="F22" s="41" t="str">
        <f>IF(I19&gt;0,I19," ")</f>
        <v xml:space="preserve"> </v>
      </c>
      <c r="G22" s="41" t="str">
        <f>IF(H19&gt;0,H19," ")</f>
        <v xml:space="preserve"> </v>
      </c>
      <c r="H22" s="355"/>
      <c r="I22" s="356"/>
      <c r="J22" s="352">
        <v>4</v>
      </c>
      <c r="K22" s="346"/>
      <c r="L22" s="347"/>
    </row>
    <row r="23" spans="1:13" s="40" customFormat="1" ht="24" customHeight="1" x14ac:dyDescent="0.2">
      <c r="A23" s="353"/>
      <c r="B23" s="41" t="str">
        <f>IF(I14&gt;0,I14," ")</f>
        <v xml:space="preserve"> </v>
      </c>
      <c r="C23" s="41" t="str">
        <f>IF(H14&gt;0,H14," ")</f>
        <v xml:space="preserve"> </v>
      </c>
      <c r="D23" s="41" t="str">
        <f>IF(I17&gt;0,I17," ")</f>
        <v xml:space="preserve"> </v>
      </c>
      <c r="E23" s="41" t="str">
        <f>IF(H17&gt;0,H17," ")</f>
        <v xml:space="preserve"> </v>
      </c>
      <c r="F23" s="41" t="str">
        <f>IF(I20&gt;0,I20," ")</f>
        <v xml:space="preserve"> </v>
      </c>
      <c r="G23" s="41" t="str">
        <f>IF(H20&gt;0,H20," ")</f>
        <v xml:space="preserve"> </v>
      </c>
      <c r="H23" s="357"/>
      <c r="I23" s="358"/>
      <c r="J23" s="353"/>
      <c r="K23" s="348"/>
      <c r="L23" s="349"/>
    </row>
    <row r="24" spans="1:13" s="40" customFormat="1" ht="24" customHeight="1" x14ac:dyDescent="0.2">
      <c r="A24" s="354"/>
      <c r="B24" s="41" t="str">
        <f>IF(I15&gt;0,I15," ")</f>
        <v xml:space="preserve"> </v>
      </c>
      <c r="C24" s="41" t="str">
        <f>IF(H15&gt;0,H15," ")</f>
        <v xml:space="preserve"> </v>
      </c>
      <c r="D24" s="41" t="str">
        <f>IF(I18&gt;0,I18," ")</f>
        <v xml:space="preserve"> </v>
      </c>
      <c r="E24" s="41" t="str">
        <f>IF(H18&gt;0,H18," ")</f>
        <v xml:space="preserve"> </v>
      </c>
      <c r="F24" s="41" t="str">
        <f>IF(I21&gt;0,I21," ")</f>
        <v xml:space="preserve"> </v>
      </c>
      <c r="G24" s="41" t="str">
        <f>IF(H21&gt;0,H21," ")</f>
        <v xml:space="preserve"> </v>
      </c>
      <c r="H24" s="359"/>
      <c r="I24" s="360"/>
      <c r="J24" s="354"/>
      <c r="K24" s="350"/>
      <c r="L24" s="351"/>
    </row>
    <row r="25" spans="1:13" s="40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62" t="s">
        <v>9</v>
      </c>
      <c r="C26" s="362"/>
      <c r="D26" s="362"/>
      <c r="E26" s="35"/>
      <c r="F26" s="362" t="s">
        <v>10</v>
      </c>
      <c r="G26" s="362"/>
      <c r="H26" s="362"/>
      <c r="I26" s="362" t="s">
        <v>11</v>
      </c>
      <c r="J26" s="362"/>
    </row>
    <row r="27" spans="1:13" x14ac:dyDescent="0.15">
      <c r="A27" s="1"/>
      <c r="B27" s="339" t="s">
        <v>12</v>
      </c>
      <c r="C27" s="361"/>
      <c r="D27" s="361" t="s">
        <v>13</v>
      </c>
      <c r="E27" s="361"/>
      <c r="F27" s="361" t="s">
        <v>12</v>
      </c>
      <c r="G27" s="361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ARVC 13N1 Adidas</v>
      </c>
      <c r="B28" s="343"/>
      <c r="C28" s="344"/>
      <c r="D28" s="343"/>
      <c r="E28" s="344"/>
      <c r="F28" s="343"/>
      <c r="G28" s="344"/>
      <c r="H28" s="43"/>
      <c r="I28" s="44">
        <f>D13+D14+D15+F13+F14+F15+H13+H14+H15</f>
        <v>0</v>
      </c>
      <c r="J28" s="44">
        <f>E13+E14+E15+G13+G14+G15+I13+I14+I15</f>
        <v>0</v>
      </c>
      <c r="K28" s="44">
        <f>I28-J28</f>
        <v>0</v>
      </c>
    </row>
    <row r="29" spans="1:13" ht="24" customHeight="1" x14ac:dyDescent="0.15">
      <c r="A29" s="2" t="str">
        <f>A16</f>
        <v>RVC Storm Warriors 15</v>
      </c>
      <c r="B29" s="343"/>
      <c r="C29" s="344"/>
      <c r="D29" s="343"/>
      <c r="E29" s="344"/>
      <c r="F29" s="343"/>
      <c r="G29" s="344"/>
      <c r="H29" s="43"/>
      <c r="I29" s="44" t="e">
        <f>B16+B17+B18+F16+F17+F18+H16+H17+H18</f>
        <v>#VALUE!</v>
      </c>
      <c r="J29" s="44" t="e">
        <f>C16+C17+C18+G16+G17+G18+I16+I17+I18</f>
        <v>#VALUE!</v>
      </c>
      <c r="K29" s="44" t="e">
        <f>I29-J29</f>
        <v>#VALUE!</v>
      </c>
    </row>
    <row r="30" spans="1:13" ht="24" customHeight="1" x14ac:dyDescent="0.15">
      <c r="A30" s="2" t="str">
        <f>A19</f>
        <v>Tx Storm 14 Smack</v>
      </c>
      <c r="B30" s="343"/>
      <c r="C30" s="344"/>
      <c r="D30" s="343"/>
      <c r="E30" s="344"/>
      <c r="F30" s="343"/>
      <c r="G30" s="344"/>
      <c r="H30" s="43"/>
      <c r="I30" s="44" t="e">
        <f>B19+B20+B21+D19+D20+D21+H19+H20+H21</f>
        <v>#VALUE!</v>
      </c>
      <c r="J30" s="44" t="e">
        <f>C19+C20+C21+E19+E20+E21+I19+I20+I21</f>
        <v>#VALUE!</v>
      </c>
      <c r="K30" s="44" t="e">
        <f>I30-J30</f>
        <v>#VALUE!</v>
      </c>
    </row>
    <row r="31" spans="1:13" ht="24" customHeight="1" x14ac:dyDescent="0.15">
      <c r="A31" s="2" t="str">
        <f>A22</f>
        <v>915 United 14 Josh/Amber</v>
      </c>
      <c r="B31" s="343"/>
      <c r="C31" s="344"/>
      <c r="D31" s="343"/>
      <c r="E31" s="344"/>
      <c r="F31" s="343"/>
      <c r="G31" s="344"/>
      <c r="H31" s="43"/>
      <c r="I31" s="44" t="e">
        <f>B22+B23+B24+D22+D23+D24+F22+F23+F24</f>
        <v>#VALUE!</v>
      </c>
      <c r="J31" s="44" t="e">
        <f>C22+C23+C24+E22+E23+E24+G22+G23+G24</f>
        <v>#VALUE!</v>
      </c>
      <c r="K31" s="44" t="e">
        <f>I31-J31</f>
        <v>#VALUE!</v>
      </c>
    </row>
    <row r="32" spans="1:13" x14ac:dyDescent="0.15">
      <c r="A32" s="8"/>
      <c r="B32" s="345">
        <f>SUM(B28:C31)</f>
        <v>0</v>
      </c>
      <c r="C32" s="345"/>
      <c r="D32" s="345">
        <f>SUM(D28:E31)</f>
        <v>0</v>
      </c>
      <c r="E32" s="345"/>
      <c r="F32" s="345">
        <f>SUM(F28:G31)</f>
        <v>0</v>
      </c>
      <c r="G32" s="345"/>
      <c r="H32" s="45">
        <f>SUM(H28:H31)</f>
        <v>0</v>
      </c>
      <c r="I32" s="45" t="e">
        <f>SUM(I28:I31)</f>
        <v>#VALUE!</v>
      </c>
      <c r="J32" s="45" t="e">
        <f>SUM(J28:J31)</f>
        <v>#VALUE!</v>
      </c>
      <c r="K32" s="45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39" t="s">
        <v>17</v>
      </c>
      <c r="C34" s="340"/>
      <c r="D34" s="339" t="s">
        <v>17</v>
      </c>
      <c r="E34" s="340"/>
      <c r="F34" s="341" t="s">
        <v>18</v>
      </c>
      <c r="G34" s="341"/>
      <c r="I34" s="342" t="s">
        <v>104</v>
      </c>
      <c r="J34" s="342"/>
      <c r="K34" s="342"/>
      <c r="L34" s="342"/>
    </row>
    <row r="35" spans="1:12" ht="18" customHeight="1" x14ac:dyDescent="0.15">
      <c r="A35" s="3" t="s">
        <v>19</v>
      </c>
      <c r="B35" s="339" t="str">
        <f>A28</f>
        <v>ARVC 13N1 Adidas</v>
      </c>
      <c r="C35" s="340"/>
      <c r="D35" s="339" t="str">
        <f>A30</f>
        <v>Tx Storm 14 Smack</v>
      </c>
      <c r="E35" s="340"/>
      <c r="F35" s="341" t="str">
        <f>A16</f>
        <v>RVC Storm Warriors 15</v>
      </c>
      <c r="G35" s="341"/>
      <c r="I35" s="342" t="s">
        <v>145</v>
      </c>
      <c r="J35" s="342"/>
      <c r="K35" s="342"/>
      <c r="L35" s="342"/>
    </row>
    <row r="36" spans="1:12" ht="18" customHeight="1" x14ac:dyDescent="0.15">
      <c r="A36" s="3" t="s">
        <v>20</v>
      </c>
      <c r="B36" s="339" t="str">
        <f>A16</f>
        <v>RVC Storm Warriors 15</v>
      </c>
      <c r="C36" s="340"/>
      <c r="D36" s="339" t="str">
        <f>A22</f>
        <v>915 United 14 Josh/Amber</v>
      </c>
      <c r="E36" s="340"/>
      <c r="F36" s="341" t="str">
        <f>A13</f>
        <v>ARVC 13N1 Adidas</v>
      </c>
      <c r="G36" s="341"/>
      <c r="I36" s="18"/>
      <c r="J36" s="18"/>
      <c r="K36" s="18"/>
      <c r="L36" s="18"/>
    </row>
    <row r="37" spans="1:12" ht="18" customHeight="1" x14ac:dyDescent="0.15">
      <c r="A37" s="3" t="s">
        <v>21</v>
      </c>
      <c r="B37" s="339" t="str">
        <f>A28</f>
        <v>ARVC 13N1 Adidas</v>
      </c>
      <c r="C37" s="340"/>
      <c r="D37" s="339" t="str">
        <f>A31</f>
        <v>915 United 14 Josh/Amber</v>
      </c>
      <c r="E37" s="340"/>
      <c r="F37" s="341" t="str">
        <f>A30</f>
        <v>Tx Storm 14 Smack</v>
      </c>
      <c r="G37" s="341"/>
      <c r="I37" s="342" t="s">
        <v>105</v>
      </c>
      <c r="J37" s="342"/>
      <c r="K37" s="342"/>
      <c r="L37" s="342"/>
    </row>
    <row r="38" spans="1:12" ht="18" customHeight="1" x14ac:dyDescent="0.15">
      <c r="A38" s="3" t="s">
        <v>24</v>
      </c>
      <c r="B38" s="339" t="str">
        <f>A29</f>
        <v>RVC Storm Warriors 15</v>
      </c>
      <c r="C38" s="340"/>
      <c r="D38" s="339" t="str">
        <f>A30</f>
        <v>Tx Storm 14 Smack</v>
      </c>
      <c r="E38" s="340"/>
      <c r="F38" s="341" t="str">
        <f>A28</f>
        <v>ARVC 13N1 Adidas</v>
      </c>
      <c r="G38" s="341"/>
      <c r="I38" s="342" t="s">
        <v>146</v>
      </c>
      <c r="J38" s="342"/>
      <c r="K38" s="342"/>
      <c r="L38" s="342"/>
    </row>
    <row r="39" spans="1:12" ht="18" customHeight="1" x14ac:dyDescent="0.15">
      <c r="A39" s="3" t="s">
        <v>25</v>
      </c>
      <c r="B39" s="339" t="str">
        <f>A30</f>
        <v>Tx Storm 14 Smack</v>
      </c>
      <c r="C39" s="340"/>
      <c r="D39" s="339" t="str">
        <f>A31</f>
        <v>915 United 14 Josh/Amber</v>
      </c>
      <c r="E39" s="340"/>
      <c r="F39" s="341" t="str">
        <f>A16</f>
        <v>RVC Storm Warriors 15</v>
      </c>
      <c r="G39" s="341"/>
    </row>
    <row r="40" spans="1:12" ht="18" customHeight="1" x14ac:dyDescent="0.15">
      <c r="A40" s="3" t="s">
        <v>26</v>
      </c>
      <c r="B40" s="339" t="str">
        <f>A13</f>
        <v>ARVC 13N1 Adidas</v>
      </c>
      <c r="C40" s="340"/>
      <c r="D40" s="339" t="str">
        <f>A29</f>
        <v>RVC Storm Warriors 15</v>
      </c>
      <c r="E40" s="340"/>
      <c r="F40" s="341" t="str">
        <f>A22</f>
        <v>915 United 14 Josh/Amber</v>
      </c>
      <c r="G40" s="341"/>
    </row>
    <row r="41" spans="1:12" ht="18" customHeight="1" x14ac:dyDescent="0.15">
      <c r="H41" s="8"/>
      <c r="I41" s="8"/>
    </row>
    <row r="42" spans="1:12" ht="18" customHeight="1" x14ac:dyDescent="0.15">
      <c r="A42" s="337"/>
      <c r="B42" s="337"/>
      <c r="C42" s="337"/>
      <c r="D42" s="337"/>
      <c r="E42" s="337"/>
      <c r="F42" s="337"/>
      <c r="G42" s="337"/>
      <c r="H42" s="337"/>
      <c r="I42" s="12"/>
    </row>
    <row r="43" spans="1:12" ht="18" customHeight="1" x14ac:dyDescent="0.2">
      <c r="A43" s="338" t="s">
        <v>187</v>
      </c>
      <c r="B43" s="338"/>
      <c r="C43" s="338"/>
      <c r="D43" s="338"/>
      <c r="E43" s="338"/>
      <c r="F43" s="338"/>
      <c r="G43" s="338"/>
      <c r="H43" s="338"/>
      <c r="I43" s="27"/>
    </row>
    <row r="44" spans="1:12" ht="18" customHeight="1" x14ac:dyDescent="0.15"/>
    <row r="45" spans="1:12" ht="18" customHeight="1" x14ac:dyDescent="0.15"/>
  </sheetData>
  <mergeCells count="71">
    <mergeCell ref="A13:A15"/>
    <mergeCell ref="B13:C15"/>
    <mergeCell ref="A16:A18"/>
    <mergeCell ref="D16:E18"/>
    <mergeCell ref="F26:H26"/>
    <mergeCell ref="B31:C31"/>
    <mergeCell ref="D31:E31"/>
    <mergeCell ref="F31:G31"/>
    <mergeCell ref="B28:C28"/>
    <mergeCell ref="D28:E28"/>
    <mergeCell ref="F28:G28"/>
    <mergeCell ref="B29:C29"/>
    <mergeCell ref="D29:E29"/>
    <mergeCell ref="F29:G29"/>
    <mergeCell ref="J13:J15"/>
    <mergeCell ref="K13:L15"/>
    <mergeCell ref="B12:C12"/>
    <mergeCell ref="D12:E12"/>
    <mergeCell ref="F12:G12"/>
    <mergeCell ref="A1:M1"/>
    <mergeCell ref="A2:M2"/>
    <mergeCell ref="A7:H7"/>
    <mergeCell ref="H12:I12"/>
    <mergeCell ref="K12:L12"/>
    <mergeCell ref="A22:A24"/>
    <mergeCell ref="H22:I24"/>
    <mergeCell ref="J22:J24"/>
    <mergeCell ref="K22:L24"/>
    <mergeCell ref="J16:J18"/>
    <mergeCell ref="A19:A21"/>
    <mergeCell ref="B30:C30"/>
    <mergeCell ref="D30:E30"/>
    <mergeCell ref="F30:G30"/>
    <mergeCell ref="K16:L18"/>
    <mergeCell ref="J19:J21"/>
    <mergeCell ref="K19:L21"/>
    <mergeCell ref="I26:J26"/>
    <mergeCell ref="B27:C27"/>
    <mergeCell ref="D27:E27"/>
    <mergeCell ref="F27:G27"/>
    <mergeCell ref="B26:D26"/>
    <mergeCell ref="B34:C34"/>
    <mergeCell ref="D34:E34"/>
    <mergeCell ref="F34:G34"/>
    <mergeCell ref="I34:L34"/>
    <mergeCell ref="B32:C32"/>
    <mergeCell ref="D32:E32"/>
    <mergeCell ref="F32:G32"/>
    <mergeCell ref="B35:C35"/>
    <mergeCell ref="D35:E35"/>
    <mergeCell ref="F35:G35"/>
    <mergeCell ref="I35:L35"/>
    <mergeCell ref="B36:C36"/>
    <mergeCell ref="D36:E36"/>
    <mergeCell ref="F36:G36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A43:H43"/>
    <mergeCell ref="B39:C39"/>
    <mergeCell ref="D39:E39"/>
    <mergeCell ref="F39:G39"/>
    <mergeCell ref="B40:C40"/>
    <mergeCell ref="D40:E40"/>
    <mergeCell ref="F40:G40"/>
  </mergeCells>
  <printOptions horizontalCentered="1" verticalCentered="1"/>
  <pageMargins left="0.2" right="0.23" top="0.17" bottom="0.2" header="0.17" footer="0.2"/>
  <pageSetup scale="64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FFFF00"/>
    <pageSetUpPr fitToPage="1"/>
  </sheetPr>
  <dimension ref="A1:M45"/>
  <sheetViews>
    <sheetView workbookViewId="0">
      <selection sqref="A1:M1"/>
    </sheetView>
  </sheetViews>
  <sheetFormatPr baseColWidth="10" defaultColWidth="8.83203125" defaultRowHeight="13" x14ac:dyDescent="0.15"/>
  <cols>
    <col min="1" max="1" width="38.6640625" bestFit="1" customWidth="1"/>
    <col min="2" max="9" width="15.6640625" customWidth="1"/>
    <col min="10" max="10" width="22.6640625" customWidth="1"/>
  </cols>
  <sheetData>
    <row r="1" spans="1:13" ht="18" x14ac:dyDescent="0.2">
      <c r="A1" s="332" t="str">
        <f>Pools!A1</f>
        <v>El Paso Bid Qualifier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</row>
    <row r="2" spans="1:13" ht="18" x14ac:dyDescent="0.2">
      <c r="A2" s="333" t="str">
        <f>Pools!A2</f>
        <v>2/8/20 - 2/9/20</v>
      </c>
      <c r="B2" s="333"/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</row>
    <row r="3" spans="1:13" ht="14" x14ac:dyDescent="0.15">
      <c r="A3" s="29"/>
      <c r="B3" s="30" t="str">
        <f>Pools!B61</f>
        <v>AM Pool - 8:00am Start</v>
      </c>
      <c r="C3" s="36"/>
      <c r="D3" s="29"/>
      <c r="E3" s="29"/>
      <c r="F3" s="29"/>
      <c r="G3" s="29"/>
    </row>
    <row r="4" spans="1:13" s="25" customFormat="1" ht="14" x14ac:dyDescent="0.15">
      <c r="A4" s="37" t="s">
        <v>4</v>
      </c>
      <c r="B4" s="25" t="str">
        <f>Pools!B62</f>
        <v>EP Convention Center Ct. 5</v>
      </c>
    </row>
    <row r="5" spans="1:13" s="25" customFormat="1" ht="14" x14ac:dyDescent="0.15">
      <c r="A5" s="37" t="s">
        <v>5</v>
      </c>
      <c r="B5" s="25" t="str">
        <f>Pools!A52</f>
        <v>Division III</v>
      </c>
    </row>
    <row r="7" spans="1:13" s="7" customFormat="1" ht="14" x14ac:dyDescent="0.15">
      <c r="A7" s="363" t="s">
        <v>103</v>
      </c>
      <c r="B7" s="363"/>
      <c r="C7" s="363"/>
      <c r="D7" s="363"/>
      <c r="E7" s="363"/>
      <c r="F7" s="363"/>
      <c r="G7" s="363"/>
      <c r="H7" s="363"/>
      <c r="I7" s="38"/>
      <c r="J7" s="38"/>
      <c r="K7" s="38"/>
      <c r="L7" s="38"/>
      <c r="M7" s="38"/>
    </row>
    <row r="9" spans="1:13" x14ac:dyDescent="0.15">
      <c r="A9" s="11" t="s">
        <v>22</v>
      </c>
      <c r="B9" s="26" t="s">
        <v>106</v>
      </c>
      <c r="D9" s="11"/>
      <c r="E9" s="11"/>
      <c r="F9" s="11"/>
      <c r="G9" s="11"/>
    </row>
    <row r="10" spans="1:13" x14ac:dyDescent="0.15">
      <c r="A10" s="11" t="s">
        <v>23</v>
      </c>
      <c r="B10" s="13">
        <v>5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39" t="str">
        <f>A13</f>
        <v>E3VB 14 Excel</v>
      </c>
      <c r="C12" s="361"/>
      <c r="D12" s="339" t="str">
        <f>A16</f>
        <v>EP Revolution 15</v>
      </c>
      <c r="E12" s="340"/>
      <c r="F12" s="339" t="str">
        <f>A19</f>
        <v>West Texas Power 15</v>
      </c>
      <c r="G12" s="340"/>
      <c r="H12" s="364" t="str">
        <f>A22</f>
        <v>ALBVC 16</v>
      </c>
      <c r="I12" s="340"/>
      <c r="J12" s="3" t="s">
        <v>7</v>
      </c>
      <c r="K12" s="339" t="s">
        <v>8</v>
      </c>
      <c r="L12" s="340"/>
    </row>
    <row r="13" spans="1:13" s="40" customFormat="1" ht="24" customHeight="1" x14ac:dyDescent="0.2">
      <c r="A13" s="352" t="str">
        <f>Pools!B64</f>
        <v>E3VB 14 Excel</v>
      </c>
      <c r="B13" s="355"/>
      <c r="C13" s="356"/>
      <c r="D13" s="39"/>
      <c r="E13" s="39"/>
      <c r="F13" s="39"/>
      <c r="G13" s="39"/>
      <c r="H13" s="39"/>
      <c r="I13" s="39"/>
      <c r="J13" s="352">
        <v>1</v>
      </c>
      <c r="K13" s="346"/>
      <c r="L13" s="347"/>
    </row>
    <row r="14" spans="1:13" s="40" customFormat="1" ht="24" customHeight="1" x14ac:dyDescent="0.2">
      <c r="A14" s="353"/>
      <c r="B14" s="357"/>
      <c r="C14" s="358"/>
      <c r="D14" s="39"/>
      <c r="E14" s="39"/>
      <c r="F14" s="39"/>
      <c r="G14" s="39"/>
      <c r="H14" s="39"/>
      <c r="I14" s="39"/>
      <c r="J14" s="353"/>
      <c r="K14" s="348"/>
      <c r="L14" s="349"/>
    </row>
    <row r="15" spans="1:13" s="40" customFormat="1" ht="24" customHeight="1" x14ac:dyDescent="0.2">
      <c r="A15" s="354"/>
      <c r="B15" s="359"/>
      <c r="C15" s="360"/>
      <c r="D15" s="39"/>
      <c r="E15" s="39"/>
      <c r="F15" s="39"/>
      <c r="G15" s="39"/>
      <c r="H15" s="39"/>
      <c r="I15" s="39"/>
      <c r="J15" s="354"/>
      <c r="K15" s="350"/>
      <c r="L15" s="351"/>
    </row>
    <row r="16" spans="1:13" s="40" customFormat="1" ht="24" customHeight="1" x14ac:dyDescent="0.2">
      <c r="A16" s="352" t="str">
        <f>Pools!B65</f>
        <v>EP Revolution 15</v>
      </c>
      <c r="B16" s="41" t="str">
        <f>IF(E13&gt;0,E13," ")</f>
        <v xml:space="preserve"> </v>
      </c>
      <c r="C16" s="41" t="str">
        <f>IF(D13&gt;0,D13," ")</f>
        <v xml:space="preserve"> </v>
      </c>
      <c r="D16" s="355"/>
      <c r="E16" s="356"/>
      <c r="F16" s="39"/>
      <c r="G16" s="39"/>
      <c r="H16" s="39"/>
      <c r="I16" s="39"/>
      <c r="J16" s="352">
        <v>2</v>
      </c>
      <c r="K16" s="346"/>
      <c r="L16" s="347"/>
    </row>
    <row r="17" spans="1:13" s="40" customFormat="1" ht="24" customHeight="1" x14ac:dyDescent="0.2">
      <c r="A17" s="353"/>
      <c r="B17" s="41" t="str">
        <f>IF(E14&gt;0,E14," ")</f>
        <v xml:space="preserve"> </v>
      </c>
      <c r="C17" s="41" t="str">
        <f>IF(D14&gt;0,D14," ")</f>
        <v xml:space="preserve"> </v>
      </c>
      <c r="D17" s="357"/>
      <c r="E17" s="358"/>
      <c r="F17" s="39"/>
      <c r="G17" s="39"/>
      <c r="H17" s="39"/>
      <c r="I17" s="39"/>
      <c r="J17" s="353"/>
      <c r="K17" s="348"/>
      <c r="L17" s="349"/>
    </row>
    <row r="18" spans="1:13" s="40" customFormat="1" ht="24" customHeight="1" x14ac:dyDescent="0.2">
      <c r="A18" s="354"/>
      <c r="B18" s="41" t="str">
        <f>IF(E15&gt;0,E15," ")</f>
        <v xml:space="preserve"> </v>
      </c>
      <c r="C18" s="41" t="str">
        <f>IF(D15&gt;0,D15," ")</f>
        <v xml:space="preserve"> </v>
      </c>
      <c r="D18" s="359"/>
      <c r="E18" s="360"/>
      <c r="F18" s="39"/>
      <c r="G18" s="39"/>
      <c r="H18" s="39"/>
      <c r="I18" s="39"/>
      <c r="J18" s="354"/>
      <c r="K18" s="350"/>
      <c r="L18" s="351"/>
    </row>
    <row r="19" spans="1:13" s="40" customFormat="1" ht="24" customHeight="1" x14ac:dyDescent="0.2">
      <c r="A19" s="352" t="str">
        <f>Pools!B66</f>
        <v>West Texas Power 15</v>
      </c>
      <c r="B19" s="41" t="str">
        <f>IF(G13&gt;0,G13," ")</f>
        <v xml:space="preserve"> </v>
      </c>
      <c r="C19" s="41" t="str">
        <f>IF(F13&gt;0,F13," ")</f>
        <v xml:space="preserve"> </v>
      </c>
      <c r="D19" s="41" t="str">
        <f>IF(G16&gt;0,G16," ")</f>
        <v xml:space="preserve"> </v>
      </c>
      <c r="E19" s="41" t="str">
        <f>IF(F16&gt;0,F16," ")</f>
        <v xml:space="preserve"> </v>
      </c>
      <c r="F19" s="42"/>
      <c r="G19" s="42"/>
      <c r="H19" s="39"/>
      <c r="I19" s="39"/>
      <c r="J19" s="352">
        <v>3</v>
      </c>
      <c r="K19" s="346"/>
      <c r="L19" s="347"/>
    </row>
    <row r="20" spans="1:13" s="40" customFormat="1" ht="24" customHeight="1" x14ac:dyDescent="0.2">
      <c r="A20" s="353"/>
      <c r="B20" s="41" t="str">
        <f>IF(G14&gt;0,G14," ")</f>
        <v xml:space="preserve"> </v>
      </c>
      <c r="C20" s="41" t="str">
        <f>IF(F14&gt;0,F14," ")</f>
        <v xml:space="preserve"> </v>
      </c>
      <c r="D20" s="41" t="str">
        <f>IF(G17&gt;0,G17," ")</f>
        <v xml:space="preserve"> </v>
      </c>
      <c r="E20" s="41" t="str">
        <f>IF(F17&gt;0,F17," ")</f>
        <v xml:space="preserve"> </v>
      </c>
      <c r="F20" s="42"/>
      <c r="G20" s="42"/>
      <c r="H20" s="39"/>
      <c r="I20" s="39"/>
      <c r="J20" s="353"/>
      <c r="K20" s="348"/>
      <c r="L20" s="349"/>
    </row>
    <row r="21" spans="1:13" s="40" customFormat="1" ht="24" customHeight="1" x14ac:dyDescent="0.2">
      <c r="A21" s="354"/>
      <c r="B21" s="41" t="str">
        <f>IF(G15&gt;0,G15," ")</f>
        <v xml:space="preserve"> </v>
      </c>
      <c r="C21" s="41" t="str">
        <f>IF(F15&gt;0,F15," ")</f>
        <v xml:space="preserve"> </v>
      </c>
      <c r="D21" s="41" t="str">
        <f>IF(G18&gt;0,G18," ")</f>
        <v xml:space="preserve"> </v>
      </c>
      <c r="E21" s="41" t="str">
        <f>IF(F18&gt;0,F18," ")</f>
        <v xml:space="preserve"> </v>
      </c>
      <c r="F21" s="42"/>
      <c r="G21" s="42"/>
      <c r="H21" s="39"/>
      <c r="I21" s="39"/>
      <c r="J21" s="354"/>
      <c r="K21" s="350"/>
      <c r="L21" s="351"/>
    </row>
    <row r="22" spans="1:13" s="40" customFormat="1" ht="24" customHeight="1" x14ac:dyDescent="0.2">
      <c r="A22" s="352" t="str">
        <f>Pools!B67</f>
        <v>ALBVC 16</v>
      </c>
      <c r="B22" s="41" t="str">
        <f>IF(I13&gt;0,I13," ")</f>
        <v xml:space="preserve"> </v>
      </c>
      <c r="C22" s="41" t="str">
        <f>IF(H13&gt;0,H13," ")</f>
        <v xml:space="preserve"> </v>
      </c>
      <c r="D22" s="41" t="str">
        <f>IF(I16&gt;0,I16," ")</f>
        <v xml:space="preserve"> </v>
      </c>
      <c r="E22" s="41" t="str">
        <f>IF(H16&gt;0,H16," ")</f>
        <v xml:space="preserve"> </v>
      </c>
      <c r="F22" s="41" t="str">
        <f>IF(I19&gt;0,I19," ")</f>
        <v xml:space="preserve"> </v>
      </c>
      <c r="G22" s="41" t="str">
        <f>IF(H19&gt;0,H19," ")</f>
        <v xml:space="preserve"> </v>
      </c>
      <c r="H22" s="355"/>
      <c r="I22" s="356"/>
      <c r="J22" s="352">
        <v>4</v>
      </c>
      <c r="K22" s="346"/>
      <c r="L22" s="347"/>
    </row>
    <row r="23" spans="1:13" s="40" customFormat="1" ht="24" customHeight="1" x14ac:dyDescent="0.2">
      <c r="A23" s="353"/>
      <c r="B23" s="41" t="str">
        <f>IF(I14&gt;0,I14," ")</f>
        <v xml:space="preserve"> </v>
      </c>
      <c r="C23" s="41" t="str">
        <f>IF(H14&gt;0,H14," ")</f>
        <v xml:space="preserve"> </v>
      </c>
      <c r="D23" s="41" t="str">
        <f>IF(I17&gt;0,I17," ")</f>
        <v xml:space="preserve"> </v>
      </c>
      <c r="E23" s="41" t="str">
        <f>IF(H17&gt;0,H17," ")</f>
        <v xml:space="preserve"> </v>
      </c>
      <c r="F23" s="41" t="str">
        <f>IF(I20&gt;0,I20," ")</f>
        <v xml:space="preserve"> </v>
      </c>
      <c r="G23" s="41" t="str">
        <f>IF(H20&gt;0,H20," ")</f>
        <v xml:space="preserve"> </v>
      </c>
      <c r="H23" s="357"/>
      <c r="I23" s="358"/>
      <c r="J23" s="353"/>
      <c r="K23" s="348"/>
      <c r="L23" s="349"/>
    </row>
    <row r="24" spans="1:13" s="40" customFormat="1" ht="24" customHeight="1" x14ac:dyDescent="0.2">
      <c r="A24" s="354"/>
      <c r="B24" s="41" t="str">
        <f>IF(I15&gt;0,I15," ")</f>
        <v xml:space="preserve"> </v>
      </c>
      <c r="C24" s="41" t="str">
        <f>IF(H15&gt;0,H15," ")</f>
        <v xml:space="preserve"> </v>
      </c>
      <c r="D24" s="41" t="str">
        <f>IF(I18&gt;0,I18," ")</f>
        <v xml:space="preserve"> </v>
      </c>
      <c r="E24" s="41" t="str">
        <f>IF(H18&gt;0,H18," ")</f>
        <v xml:space="preserve"> </v>
      </c>
      <c r="F24" s="41" t="str">
        <f>IF(I21&gt;0,I21," ")</f>
        <v xml:space="preserve"> </v>
      </c>
      <c r="G24" s="41" t="str">
        <f>IF(H21&gt;0,H21," ")</f>
        <v xml:space="preserve"> </v>
      </c>
      <c r="H24" s="359"/>
      <c r="I24" s="360"/>
      <c r="J24" s="354"/>
      <c r="K24" s="350"/>
      <c r="L24" s="351"/>
    </row>
    <row r="25" spans="1:13" s="40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62" t="s">
        <v>9</v>
      </c>
      <c r="C26" s="362"/>
      <c r="D26" s="362"/>
      <c r="E26" s="35"/>
      <c r="F26" s="362" t="s">
        <v>10</v>
      </c>
      <c r="G26" s="362"/>
      <c r="H26" s="362"/>
      <c r="I26" s="362" t="s">
        <v>11</v>
      </c>
      <c r="J26" s="362"/>
    </row>
    <row r="27" spans="1:13" x14ac:dyDescent="0.15">
      <c r="A27" s="1"/>
      <c r="B27" s="339" t="s">
        <v>12</v>
      </c>
      <c r="C27" s="361"/>
      <c r="D27" s="361" t="s">
        <v>13</v>
      </c>
      <c r="E27" s="361"/>
      <c r="F27" s="361" t="s">
        <v>12</v>
      </c>
      <c r="G27" s="361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E3VB 14 Excel</v>
      </c>
      <c r="B28" s="343"/>
      <c r="C28" s="344"/>
      <c r="D28" s="343"/>
      <c r="E28" s="344"/>
      <c r="F28" s="343"/>
      <c r="G28" s="344"/>
      <c r="H28" s="43"/>
      <c r="I28" s="44">
        <f>D13+D14+D15+F13+F14+F15+H13+H14+H15</f>
        <v>0</v>
      </c>
      <c r="J28" s="44">
        <f>E13+E14+E15+G13+G14+G15+I13+I14+I15</f>
        <v>0</v>
      </c>
      <c r="K28" s="44">
        <f>I28-J28</f>
        <v>0</v>
      </c>
    </row>
    <row r="29" spans="1:13" ht="24" customHeight="1" x14ac:dyDescent="0.15">
      <c r="A29" s="2" t="str">
        <f>A16</f>
        <v>EP Revolution 15</v>
      </c>
      <c r="B29" s="343"/>
      <c r="C29" s="344"/>
      <c r="D29" s="343"/>
      <c r="E29" s="344"/>
      <c r="F29" s="343"/>
      <c r="G29" s="344"/>
      <c r="H29" s="43"/>
      <c r="I29" s="44" t="e">
        <f>B16+B17+B18+F16+F17+F18+H16+H17+H18</f>
        <v>#VALUE!</v>
      </c>
      <c r="J29" s="44" t="e">
        <f>C16+C17+C18+G16+G17+G18+I16+I17+I18</f>
        <v>#VALUE!</v>
      </c>
      <c r="K29" s="44" t="e">
        <f>I29-J29</f>
        <v>#VALUE!</v>
      </c>
    </row>
    <row r="30" spans="1:13" ht="24" customHeight="1" x14ac:dyDescent="0.15">
      <c r="A30" s="2" t="str">
        <f>A19</f>
        <v>West Texas Power 15</v>
      </c>
      <c r="B30" s="343"/>
      <c r="C30" s="344"/>
      <c r="D30" s="343"/>
      <c r="E30" s="344"/>
      <c r="F30" s="343"/>
      <c r="G30" s="344"/>
      <c r="H30" s="43"/>
      <c r="I30" s="44" t="e">
        <f>B19+B20+B21+D19+D20+D21+H19+H20+H21</f>
        <v>#VALUE!</v>
      </c>
      <c r="J30" s="44" t="e">
        <f>C19+C20+C21+E19+E20+E21+I19+I20+I21</f>
        <v>#VALUE!</v>
      </c>
      <c r="K30" s="44" t="e">
        <f>I30-J30</f>
        <v>#VALUE!</v>
      </c>
    </row>
    <row r="31" spans="1:13" ht="24" customHeight="1" x14ac:dyDescent="0.15">
      <c r="A31" s="2" t="str">
        <f>A22</f>
        <v>ALBVC 16</v>
      </c>
      <c r="B31" s="343"/>
      <c r="C31" s="344"/>
      <c r="D31" s="343"/>
      <c r="E31" s="344"/>
      <c r="F31" s="343"/>
      <c r="G31" s="344"/>
      <c r="H31" s="43"/>
      <c r="I31" s="44" t="e">
        <f>B22+B23+B24+D22+D23+D24+F22+F23+F24</f>
        <v>#VALUE!</v>
      </c>
      <c r="J31" s="44" t="e">
        <f>C22+C23+C24+E22+E23+E24+G22+G23+G24</f>
        <v>#VALUE!</v>
      </c>
      <c r="K31" s="44" t="e">
        <f>I31-J31</f>
        <v>#VALUE!</v>
      </c>
    </row>
    <row r="32" spans="1:13" x14ac:dyDescent="0.15">
      <c r="A32" s="8"/>
      <c r="B32" s="345">
        <f>SUM(B28:C31)</f>
        <v>0</v>
      </c>
      <c r="C32" s="345"/>
      <c r="D32" s="345">
        <f>SUM(D28:E31)</f>
        <v>0</v>
      </c>
      <c r="E32" s="345"/>
      <c r="F32" s="345">
        <f>SUM(F28:G31)</f>
        <v>0</v>
      </c>
      <c r="G32" s="345"/>
      <c r="H32" s="45">
        <f>SUM(H28:H31)</f>
        <v>0</v>
      </c>
      <c r="I32" s="45" t="e">
        <f>SUM(I28:I31)</f>
        <v>#VALUE!</v>
      </c>
      <c r="J32" s="45" t="e">
        <f>SUM(J28:J31)</f>
        <v>#VALUE!</v>
      </c>
      <c r="K32" s="45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39" t="s">
        <v>17</v>
      </c>
      <c r="C34" s="340"/>
      <c r="D34" s="339" t="s">
        <v>17</v>
      </c>
      <c r="E34" s="340"/>
      <c r="F34" s="341" t="s">
        <v>18</v>
      </c>
      <c r="G34" s="341"/>
      <c r="I34" s="342" t="s">
        <v>104</v>
      </c>
      <c r="J34" s="342"/>
      <c r="K34" s="342"/>
      <c r="L34" s="342"/>
    </row>
    <row r="35" spans="1:12" ht="18" customHeight="1" x14ac:dyDescent="0.15">
      <c r="A35" s="3" t="s">
        <v>19</v>
      </c>
      <c r="B35" s="339" t="str">
        <f>A28</f>
        <v>E3VB 14 Excel</v>
      </c>
      <c r="C35" s="340"/>
      <c r="D35" s="339" t="str">
        <f>A30</f>
        <v>West Texas Power 15</v>
      </c>
      <c r="E35" s="340"/>
      <c r="F35" s="341" t="str">
        <f>A16</f>
        <v>EP Revolution 15</v>
      </c>
      <c r="G35" s="341"/>
      <c r="I35" s="342" t="s">
        <v>145</v>
      </c>
      <c r="J35" s="342"/>
      <c r="K35" s="342"/>
      <c r="L35" s="342"/>
    </row>
    <row r="36" spans="1:12" ht="18" customHeight="1" x14ac:dyDescent="0.15">
      <c r="A36" s="3" t="s">
        <v>20</v>
      </c>
      <c r="B36" s="339" t="str">
        <f>A16</f>
        <v>EP Revolution 15</v>
      </c>
      <c r="C36" s="340"/>
      <c r="D36" s="339" t="str">
        <f>A22</f>
        <v>ALBVC 16</v>
      </c>
      <c r="E36" s="340"/>
      <c r="F36" s="341" t="str">
        <f>A13</f>
        <v>E3VB 14 Excel</v>
      </c>
      <c r="G36" s="341"/>
      <c r="I36" s="18"/>
      <c r="J36" s="18"/>
      <c r="K36" s="18"/>
      <c r="L36" s="18"/>
    </row>
    <row r="37" spans="1:12" ht="18" customHeight="1" x14ac:dyDescent="0.15">
      <c r="A37" s="3" t="s">
        <v>21</v>
      </c>
      <c r="B37" s="339" t="str">
        <f>A28</f>
        <v>E3VB 14 Excel</v>
      </c>
      <c r="C37" s="340"/>
      <c r="D37" s="339" t="str">
        <f>A31</f>
        <v>ALBVC 16</v>
      </c>
      <c r="E37" s="340"/>
      <c r="F37" s="341" t="str">
        <f>A30</f>
        <v>West Texas Power 15</v>
      </c>
      <c r="G37" s="341"/>
      <c r="I37" s="342" t="s">
        <v>105</v>
      </c>
      <c r="J37" s="342"/>
      <c r="K37" s="342"/>
      <c r="L37" s="342"/>
    </row>
    <row r="38" spans="1:12" ht="18" customHeight="1" x14ac:dyDescent="0.15">
      <c r="A38" s="3" t="s">
        <v>24</v>
      </c>
      <c r="B38" s="339" t="str">
        <f>A29</f>
        <v>EP Revolution 15</v>
      </c>
      <c r="C38" s="340"/>
      <c r="D38" s="339" t="str">
        <f>A30</f>
        <v>West Texas Power 15</v>
      </c>
      <c r="E38" s="340"/>
      <c r="F38" s="341" t="str">
        <f>A28</f>
        <v>E3VB 14 Excel</v>
      </c>
      <c r="G38" s="341"/>
      <c r="I38" s="342" t="s">
        <v>146</v>
      </c>
      <c r="J38" s="342"/>
      <c r="K38" s="342"/>
      <c r="L38" s="342"/>
    </row>
    <row r="39" spans="1:12" ht="18" customHeight="1" x14ac:dyDescent="0.15">
      <c r="A39" s="3" t="s">
        <v>25</v>
      </c>
      <c r="B39" s="339" t="str">
        <f>A30</f>
        <v>West Texas Power 15</v>
      </c>
      <c r="C39" s="340"/>
      <c r="D39" s="339" t="str">
        <f>A31</f>
        <v>ALBVC 16</v>
      </c>
      <c r="E39" s="340"/>
      <c r="F39" s="341" t="str">
        <f>A16</f>
        <v>EP Revolution 15</v>
      </c>
      <c r="G39" s="341"/>
    </row>
    <row r="40" spans="1:12" ht="18" customHeight="1" x14ac:dyDescent="0.15">
      <c r="A40" s="3" t="s">
        <v>26</v>
      </c>
      <c r="B40" s="339" t="str">
        <f>A13</f>
        <v>E3VB 14 Excel</v>
      </c>
      <c r="C40" s="340"/>
      <c r="D40" s="339" t="str">
        <f>A29</f>
        <v>EP Revolution 15</v>
      </c>
      <c r="E40" s="340"/>
      <c r="F40" s="341" t="str">
        <f>A22</f>
        <v>ALBVC 16</v>
      </c>
      <c r="G40" s="341"/>
    </row>
    <row r="41" spans="1:12" ht="18" customHeight="1" x14ac:dyDescent="0.15">
      <c r="H41" s="8"/>
      <c r="I41" s="8"/>
    </row>
    <row r="42" spans="1:12" ht="18" customHeight="1" x14ac:dyDescent="0.15">
      <c r="A42" s="337"/>
      <c r="B42" s="337"/>
      <c r="C42" s="337"/>
      <c r="D42" s="337"/>
      <c r="E42" s="337"/>
      <c r="F42" s="337"/>
      <c r="G42" s="337"/>
      <c r="H42" s="337"/>
      <c r="I42" s="12"/>
    </row>
    <row r="43" spans="1:12" ht="18" customHeight="1" x14ac:dyDescent="0.2">
      <c r="A43" s="338" t="s">
        <v>187</v>
      </c>
      <c r="B43" s="338"/>
      <c r="C43" s="338"/>
      <c r="D43" s="338"/>
      <c r="E43" s="338"/>
      <c r="F43" s="338"/>
      <c r="G43" s="338"/>
      <c r="H43" s="338"/>
      <c r="I43" s="27"/>
    </row>
    <row r="44" spans="1:12" ht="18" customHeight="1" x14ac:dyDescent="0.15"/>
    <row r="45" spans="1:12" ht="18" customHeight="1" x14ac:dyDescent="0.15"/>
  </sheetData>
  <mergeCells count="71">
    <mergeCell ref="A1:M1"/>
    <mergeCell ref="A2:M2"/>
    <mergeCell ref="A7:H7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A43:H43"/>
    <mergeCell ref="B39:C39"/>
    <mergeCell ref="D39:E39"/>
    <mergeCell ref="F39:G39"/>
    <mergeCell ref="B40:C40"/>
    <mergeCell ref="D40:E40"/>
    <mergeCell ref="F40:G40"/>
  </mergeCells>
  <printOptions horizontalCentered="1" verticalCentered="1"/>
  <pageMargins left="0.2" right="0.23" top="0.17" bottom="0.2" header="0.17" footer="0.2"/>
  <pageSetup scale="64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FFFF00"/>
    <pageSetUpPr fitToPage="1"/>
  </sheetPr>
  <dimension ref="A1:M45"/>
  <sheetViews>
    <sheetView workbookViewId="0">
      <selection sqref="A1:M1"/>
    </sheetView>
  </sheetViews>
  <sheetFormatPr baseColWidth="10" defaultColWidth="8.83203125" defaultRowHeight="13" x14ac:dyDescent="0.15"/>
  <cols>
    <col min="1" max="1" width="38.6640625" bestFit="1" customWidth="1"/>
    <col min="2" max="9" width="15.6640625" customWidth="1"/>
    <col min="10" max="10" width="22.6640625" customWidth="1"/>
  </cols>
  <sheetData>
    <row r="1" spans="1:13" ht="18" x14ac:dyDescent="0.2">
      <c r="A1" s="332" t="str">
        <f>Pools!A1</f>
        <v>El Paso Bid Qualifier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</row>
    <row r="2" spans="1:13" ht="18" x14ac:dyDescent="0.2">
      <c r="A2" s="333" t="str">
        <f>Pools!A2</f>
        <v>2/8/20 - 2/9/20</v>
      </c>
      <c r="B2" s="333"/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</row>
    <row r="3" spans="1:13" ht="14" x14ac:dyDescent="0.15">
      <c r="A3" s="29"/>
      <c r="B3" s="30" t="str">
        <f>Pools!C61</f>
        <v>AM Pool - 8:00am Start</v>
      </c>
      <c r="C3" s="36"/>
      <c r="D3" s="29"/>
      <c r="E3" s="29"/>
      <c r="F3" s="29"/>
      <c r="G3" s="29"/>
    </row>
    <row r="4" spans="1:13" s="25" customFormat="1" ht="14" x14ac:dyDescent="0.15">
      <c r="A4" s="37" t="s">
        <v>4</v>
      </c>
      <c r="B4" s="25" t="str">
        <f>Pools!C62</f>
        <v>EP Convention Center Ct. 6</v>
      </c>
    </row>
    <row r="5" spans="1:13" s="25" customFormat="1" ht="14" x14ac:dyDescent="0.15">
      <c r="A5" s="37" t="s">
        <v>5</v>
      </c>
      <c r="B5" s="25" t="str">
        <f>Pools!A52</f>
        <v>Division III</v>
      </c>
    </row>
    <row r="7" spans="1:13" s="7" customFormat="1" ht="14" x14ac:dyDescent="0.15">
      <c r="A7" s="363" t="s">
        <v>103</v>
      </c>
      <c r="B7" s="363"/>
      <c r="C7" s="363"/>
      <c r="D7" s="363"/>
      <c r="E7" s="363"/>
      <c r="F7" s="363"/>
      <c r="G7" s="363"/>
      <c r="H7" s="363"/>
      <c r="I7" s="38"/>
      <c r="J7" s="38"/>
      <c r="K7" s="38"/>
      <c r="L7" s="38"/>
      <c r="M7" s="38"/>
    </row>
    <row r="9" spans="1:13" x14ac:dyDescent="0.15">
      <c r="A9" s="11" t="s">
        <v>22</v>
      </c>
      <c r="B9" s="26" t="s">
        <v>107</v>
      </c>
      <c r="D9" s="11"/>
      <c r="E9" s="11"/>
      <c r="F9" s="11"/>
      <c r="G9" s="11"/>
    </row>
    <row r="10" spans="1:13" x14ac:dyDescent="0.15">
      <c r="A10" s="11" t="s">
        <v>23</v>
      </c>
      <c r="B10" s="13">
        <v>6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39" t="str">
        <f>A13</f>
        <v>RVC Elite 15</v>
      </c>
      <c r="C12" s="361"/>
      <c r="D12" s="339" t="str">
        <f>A16</f>
        <v>DCVA/505 14 Tadashi</v>
      </c>
      <c r="E12" s="340"/>
      <c r="F12" s="339" t="str">
        <f>A19</f>
        <v>NM Premier 15R Asics</v>
      </c>
      <c r="G12" s="340"/>
      <c r="H12" s="364" t="str">
        <f>A22</f>
        <v>SF Storm 152 Avalanche</v>
      </c>
      <c r="I12" s="340"/>
      <c r="J12" s="3" t="s">
        <v>7</v>
      </c>
      <c r="K12" s="339" t="s">
        <v>8</v>
      </c>
      <c r="L12" s="340"/>
    </row>
    <row r="13" spans="1:13" s="40" customFormat="1" ht="24" customHeight="1" x14ac:dyDescent="0.2">
      <c r="A13" s="352" t="str">
        <f>Pools!C64</f>
        <v>RVC Elite 15</v>
      </c>
      <c r="B13" s="355"/>
      <c r="C13" s="356"/>
      <c r="D13" s="39"/>
      <c r="E13" s="39"/>
      <c r="F13" s="39"/>
      <c r="G13" s="39"/>
      <c r="H13" s="39"/>
      <c r="I13" s="39"/>
      <c r="J13" s="352">
        <v>1</v>
      </c>
      <c r="K13" s="346"/>
      <c r="L13" s="347"/>
    </row>
    <row r="14" spans="1:13" s="40" customFormat="1" ht="24" customHeight="1" x14ac:dyDescent="0.2">
      <c r="A14" s="353"/>
      <c r="B14" s="357"/>
      <c r="C14" s="358"/>
      <c r="D14" s="39"/>
      <c r="E14" s="39"/>
      <c r="F14" s="39"/>
      <c r="G14" s="39"/>
      <c r="H14" s="39"/>
      <c r="I14" s="39"/>
      <c r="J14" s="353"/>
      <c r="K14" s="348"/>
      <c r="L14" s="349"/>
    </row>
    <row r="15" spans="1:13" s="40" customFormat="1" ht="24" customHeight="1" x14ac:dyDescent="0.2">
      <c r="A15" s="354"/>
      <c r="B15" s="359"/>
      <c r="C15" s="360"/>
      <c r="D15" s="39"/>
      <c r="E15" s="39"/>
      <c r="F15" s="39"/>
      <c r="G15" s="39"/>
      <c r="H15" s="39"/>
      <c r="I15" s="39"/>
      <c r="J15" s="354"/>
      <c r="K15" s="350"/>
      <c r="L15" s="351"/>
    </row>
    <row r="16" spans="1:13" s="40" customFormat="1" ht="24" customHeight="1" x14ac:dyDescent="0.2">
      <c r="A16" s="352" t="str">
        <f>Pools!C65</f>
        <v>DCVA/505 14 Tadashi</v>
      </c>
      <c r="B16" s="41" t="str">
        <f>IF(E13&gt;0,E13," ")</f>
        <v xml:space="preserve"> </v>
      </c>
      <c r="C16" s="41" t="str">
        <f>IF(D13&gt;0,D13," ")</f>
        <v xml:space="preserve"> </v>
      </c>
      <c r="D16" s="355"/>
      <c r="E16" s="356"/>
      <c r="F16" s="39"/>
      <c r="G16" s="39"/>
      <c r="H16" s="39"/>
      <c r="I16" s="39"/>
      <c r="J16" s="352">
        <v>2</v>
      </c>
      <c r="K16" s="346"/>
      <c r="L16" s="347"/>
    </row>
    <row r="17" spans="1:13" s="40" customFormat="1" ht="24" customHeight="1" x14ac:dyDescent="0.2">
      <c r="A17" s="353"/>
      <c r="B17" s="41" t="str">
        <f>IF(E14&gt;0,E14," ")</f>
        <v xml:space="preserve"> </v>
      </c>
      <c r="C17" s="41" t="str">
        <f>IF(D14&gt;0,D14," ")</f>
        <v xml:space="preserve"> </v>
      </c>
      <c r="D17" s="357"/>
      <c r="E17" s="358"/>
      <c r="F17" s="39"/>
      <c r="G17" s="39"/>
      <c r="H17" s="39"/>
      <c r="I17" s="39"/>
      <c r="J17" s="353"/>
      <c r="K17" s="348"/>
      <c r="L17" s="349"/>
    </row>
    <row r="18" spans="1:13" s="40" customFormat="1" ht="24" customHeight="1" x14ac:dyDescent="0.2">
      <c r="A18" s="354"/>
      <c r="B18" s="41" t="str">
        <f>IF(E15&gt;0,E15," ")</f>
        <v xml:space="preserve"> </v>
      </c>
      <c r="C18" s="41" t="str">
        <f>IF(D15&gt;0,D15," ")</f>
        <v xml:space="preserve"> </v>
      </c>
      <c r="D18" s="359"/>
      <c r="E18" s="360"/>
      <c r="F18" s="39"/>
      <c r="G18" s="39"/>
      <c r="H18" s="39"/>
      <c r="I18" s="39"/>
      <c r="J18" s="354"/>
      <c r="K18" s="350"/>
      <c r="L18" s="351"/>
    </row>
    <row r="19" spans="1:13" s="40" customFormat="1" ht="24" customHeight="1" x14ac:dyDescent="0.2">
      <c r="A19" s="352" t="str">
        <f>Pools!C66</f>
        <v>NM Premier 15R Asics</v>
      </c>
      <c r="B19" s="41" t="str">
        <f>IF(G13&gt;0,G13," ")</f>
        <v xml:space="preserve"> </v>
      </c>
      <c r="C19" s="41" t="str">
        <f>IF(F13&gt;0,F13," ")</f>
        <v xml:space="preserve"> </v>
      </c>
      <c r="D19" s="41" t="str">
        <f>IF(G16&gt;0,G16," ")</f>
        <v xml:space="preserve"> </v>
      </c>
      <c r="E19" s="41" t="str">
        <f>IF(F16&gt;0,F16," ")</f>
        <v xml:space="preserve"> </v>
      </c>
      <c r="F19" s="42"/>
      <c r="G19" s="42"/>
      <c r="H19" s="39"/>
      <c r="I19" s="39"/>
      <c r="J19" s="352">
        <v>3</v>
      </c>
      <c r="K19" s="346"/>
      <c r="L19" s="347"/>
    </row>
    <row r="20" spans="1:13" s="40" customFormat="1" ht="24" customHeight="1" x14ac:dyDescent="0.2">
      <c r="A20" s="353"/>
      <c r="B20" s="41" t="str">
        <f>IF(G14&gt;0,G14," ")</f>
        <v xml:space="preserve"> </v>
      </c>
      <c r="C20" s="41" t="str">
        <f>IF(F14&gt;0,F14," ")</f>
        <v xml:space="preserve"> </v>
      </c>
      <c r="D20" s="41" t="str">
        <f>IF(G17&gt;0,G17," ")</f>
        <v xml:space="preserve"> </v>
      </c>
      <c r="E20" s="41" t="str">
        <f>IF(F17&gt;0,F17," ")</f>
        <v xml:space="preserve"> </v>
      </c>
      <c r="F20" s="42"/>
      <c r="G20" s="42"/>
      <c r="H20" s="39"/>
      <c r="I20" s="39"/>
      <c r="J20" s="353"/>
      <c r="K20" s="348"/>
      <c r="L20" s="349"/>
    </row>
    <row r="21" spans="1:13" s="40" customFormat="1" ht="24" customHeight="1" x14ac:dyDescent="0.2">
      <c r="A21" s="354"/>
      <c r="B21" s="41" t="str">
        <f>IF(G15&gt;0,G15," ")</f>
        <v xml:space="preserve"> </v>
      </c>
      <c r="C21" s="41" t="str">
        <f>IF(F15&gt;0,F15," ")</f>
        <v xml:space="preserve"> </v>
      </c>
      <c r="D21" s="41" t="str">
        <f>IF(G18&gt;0,G18," ")</f>
        <v xml:space="preserve"> </v>
      </c>
      <c r="E21" s="41" t="str">
        <f>IF(F18&gt;0,F18," ")</f>
        <v xml:space="preserve"> </v>
      </c>
      <c r="F21" s="42"/>
      <c r="G21" s="42"/>
      <c r="H21" s="39"/>
      <c r="I21" s="39"/>
      <c r="J21" s="354"/>
      <c r="K21" s="350"/>
      <c r="L21" s="351"/>
    </row>
    <row r="22" spans="1:13" s="40" customFormat="1" ht="24" customHeight="1" x14ac:dyDescent="0.2">
      <c r="A22" s="352" t="str">
        <f>Pools!C67</f>
        <v>SF Storm 152 Avalanche</v>
      </c>
      <c r="B22" s="41" t="str">
        <f>IF(I13&gt;0,I13," ")</f>
        <v xml:space="preserve"> </v>
      </c>
      <c r="C22" s="41" t="str">
        <f>IF(H13&gt;0,H13," ")</f>
        <v xml:space="preserve"> </v>
      </c>
      <c r="D22" s="41" t="str">
        <f>IF(I16&gt;0,I16," ")</f>
        <v xml:space="preserve"> </v>
      </c>
      <c r="E22" s="41" t="str">
        <f>IF(H16&gt;0,H16," ")</f>
        <v xml:space="preserve"> </v>
      </c>
      <c r="F22" s="41" t="str">
        <f>IF(I19&gt;0,I19," ")</f>
        <v xml:space="preserve"> </v>
      </c>
      <c r="G22" s="41" t="str">
        <f>IF(H19&gt;0,H19," ")</f>
        <v xml:space="preserve"> </v>
      </c>
      <c r="H22" s="355"/>
      <c r="I22" s="356"/>
      <c r="J22" s="352">
        <v>4</v>
      </c>
      <c r="K22" s="346"/>
      <c r="L22" s="347"/>
    </row>
    <row r="23" spans="1:13" s="40" customFormat="1" ht="24" customHeight="1" x14ac:dyDescent="0.2">
      <c r="A23" s="353"/>
      <c r="B23" s="41" t="str">
        <f>IF(I14&gt;0,I14," ")</f>
        <v xml:space="preserve"> </v>
      </c>
      <c r="C23" s="41" t="str">
        <f>IF(H14&gt;0,H14," ")</f>
        <v xml:space="preserve"> </v>
      </c>
      <c r="D23" s="41" t="str">
        <f>IF(I17&gt;0,I17," ")</f>
        <v xml:space="preserve"> </v>
      </c>
      <c r="E23" s="41" t="str">
        <f>IF(H17&gt;0,H17," ")</f>
        <v xml:space="preserve"> </v>
      </c>
      <c r="F23" s="41" t="str">
        <f>IF(I20&gt;0,I20," ")</f>
        <v xml:space="preserve"> </v>
      </c>
      <c r="G23" s="41" t="str">
        <f>IF(H20&gt;0,H20," ")</f>
        <v xml:space="preserve"> </v>
      </c>
      <c r="H23" s="357"/>
      <c r="I23" s="358"/>
      <c r="J23" s="353"/>
      <c r="K23" s="348"/>
      <c r="L23" s="349"/>
    </row>
    <row r="24" spans="1:13" s="40" customFormat="1" ht="24" customHeight="1" x14ac:dyDescent="0.2">
      <c r="A24" s="354"/>
      <c r="B24" s="41" t="str">
        <f>IF(I15&gt;0,I15," ")</f>
        <v xml:space="preserve"> </v>
      </c>
      <c r="C24" s="41" t="str">
        <f>IF(H15&gt;0,H15," ")</f>
        <v xml:space="preserve"> </v>
      </c>
      <c r="D24" s="41" t="str">
        <f>IF(I18&gt;0,I18," ")</f>
        <v xml:space="preserve"> </v>
      </c>
      <c r="E24" s="41" t="str">
        <f>IF(H18&gt;0,H18," ")</f>
        <v xml:space="preserve"> </v>
      </c>
      <c r="F24" s="41" t="str">
        <f>IF(I21&gt;0,I21," ")</f>
        <v xml:space="preserve"> </v>
      </c>
      <c r="G24" s="41" t="str">
        <f>IF(H21&gt;0,H21," ")</f>
        <v xml:space="preserve"> </v>
      </c>
      <c r="H24" s="359"/>
      <c r="I24" s="360"/>
      <c r="J24" s="354"/>
      <c r="K24" s="350"/>
      <c r="L24" s="351"/>
    </row>
    <row r="25" spans="1:13" s="40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62" t="s">
        <v>9</v>
      </c>
      <c r="C26" s="362"/>
      <c r="D26" s="362"/>
      <c r="E26" s="35"/>
      <c r="F26" s="362" t="s">
        <v>10</v>
      </c>
      <c r="G26" s="362"/>
      <c r="H26" s="362"/>
      <c r="I26" s="362" t="s">
        <v>11</v>
      </c>
      <c r="J26" s="362"/>
    </row>
    <row r="27" spans="1:13" x14ac:dyDescent="0.15">
      <c r="A27" s="1"/>
      <c r="B27" s="339" t="s">
        <v>12</v>
      </c>
      <c r="C27" s="361"/>
      <c r="D27" s="361" t="s">
        <v>13</v>
      </c>
      <c r="E27" s="361"/>
      <c r="F27" s="361" t="s">
        <v>12</v>
      </c>
      <c r="G27" s="361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RVC Elite 15</v>
      </c>
      <c r="B28" s="343"/>
      <c r="C28" s="344"/>
      <c r="D28" s="343"/>
      <c r="E28" s="344"/>
      <c r="F28" s="343"/>
      <c r="G28" s="344"/>
      <c r="H28" s="43"/>
      <c r="I28" s="44">
        <f>D13+D14+D15+F13+F14+F15+H13+H14+H15</f>
        <v>0</v>
      </c>
      <c r="J28" s="44">
        <f>E13+E14+E15+G13+G14+G15+I13+I14+I15</f>
        <v>0</v>
      </c>
      <c r="K28" s="44">
        <f>I28-J28</f>
        <v>0</v>
      </c>
    </row>
    <row r="29" spans="1:13" ht="24" customHeight="1" x14ac:dyDescent="0.15">
      <c r="A29" s="2" t="str">
        <f>A16</f>
        <v>DCVA/505 14 Tadashi</v>
      </c>
      <c r="B29" s="343"/>
      <c r="C29" s="344"/>
      <c r="D29" s="343"/>
      <c r="E29" s="344"/>
      <c r="F29" s="343"/>
      <c r="G29" s="344"/>
      <c r="H29" s="43"/>
      <c r="I29" s="44" t="e">
        <f>B16+B17+B18+F16+F17+F18+H16+H17+H18</f>
        <v>#VALUE!</v>
      </c>
      <c r="J29" s="44" t="e">
        <f>C16+C17+C18+G16+G17+G18+I16+I17+I18</f>
        <v>#VALUE!</v>
      </c>
      <c r="K29" s="44" t="e">
        <f>I29-J29</f>
        <v>#VALUE!</v>
      </c>
    </row>
    <row r="30" spans="1:13" ht="24" customHeight="1" x14ac:dyDescent="0.15">
      <c r="A30" s="2" t="str">
        <f>A19</f>
        <v>NM Premier 15R Asics</v>
      </c>
      <c r="B30" s="343"/>
      <c r="C30" s="344"/>
      <c r="D30" s="343"/>
      <c r="E30" s="344"/>
      <c r="F30" s="343"/>
      <c r="G30" s="344"/>
      <c r="H30" s="43"/>
      <c r="I30" s="44" t="e">
        <f>B19+B20+B21+D19+D20+D21+H19+H20+H21</f>
        <v>#VALUE!</v>
      </c>
      <c r="J30" s="44" t="e">
        <f>C19+C20+C21+E19+E20+E21+I19+I20+I21</f>
        <v>#VALUE!</v>
      </c>
      <c r="K30" s="44" t="e">
        <f>I30-J30</f>
        <v>#VALUE!</v>
      </c>
    </row>
    <row r="31" spans="1:13" ht="24" customHeight="1" x14ac:dyDescent="0.15">
      <c r="A31" s="2" t="str">
        <f>A22</f>
        <v>SF Storm 152 Avalanche</v>
      </c>
      <c r="B31" s="343"/>
      <c r="C31" s="344"/>
      <c r="D31" s="343"/>
      <c r="E31" s="344"/>
      <c r="F31" s="343"/>
      <c r="G31" s="344"/>
      <c r="H31" s="43"/>
      <c r="I31" s="44" t="e">
        <f>B22+B23+B24+D22+D23+D24+F22+F23+F24</f>
        <v>#VALUE!</v>
      </c>
      <c r="J31" s="44" t="e">
        <f>C22+C23+C24+E22+E23+E24+G22+G23+G24</f>
        <v>#VALUE!</v>
      </c>
      <c r="K31" s="44" t="e">
        <f>I31-J31</f>
        <v>#VALUE!</v>
      </c>
    </row>
    <row r="32" spans="1:13" x14ac:dyDescent="0.15">
      <c r="A32" s="8"/>
      <c r="B32" s="345">
        <f>SUM(B28:C31)</f>
        <v>0</v>
      </c>
      <c r="C32" s="345"/>
      <c r="D32" s="345">
        <f>SUM(D28:E31)</f>
        <v>0</v>
      </c>
      <c r="E32" s="345"/>
      <c r="F32" s="345">
        <f>SUM(F28:G31)</f>
        <v>0</v>
      </c>
      <c r="G32" s="345"/>
      <c r="H32" s="45">
        <f>SUM(H28:H31)</f>
        <v>0</v>
      </c>
      <c r="I32" s="45" t="e">
        <f>SUM(I28:I31)</f>
        <v>#VALUE!</v>
      </c>
      <c r="J32" s="45" t="e">
        <f>SUM(J28:J31)</f>
        <v>#VALUE!</v>
      </c>
      <c r="K32" s="45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39" t="s">
        <v>17</v>
      </c>
      <c r="C34" s="340"/>
      <c r="D34" s="339" t="s">
        <v>17</v>
      </c>
      <c r="E34" s="340"/>
      <c r="F34" s="341" t="s">
        <v>18</v>
      </c>
      <c r="G34" s="341"/>
      <c r="I34" s="342" t="s">
        <v>104</v>
      </c>
      <c r="J34" s="342"/>
      <c r="K34" s="342"/>
      <c r="L34" s="342"/>
    </row>
    <row r="35" spans="1:12" ht="18" customHeight="1" x14ac:dyDescent="0.15">
      <c r="A35" s="3" t="s">
        <v>19</v>
      </c>
      <c r="B35" s="339" t="str">
        <f>A28</f>
        <v>RVC Elite 15</v>
      </c>
      <c r="C35" s="340"/>
      <c r="D35" s="339" t="str">
        <f>A30</f>
        <v>NM Premier 15R Asics</v>
      </c>
      <c r="E35" s="340"/>
      <c r="F35" s="341" t="str">
        <f>A16</f>
        <v>DCVA/505 14 Tadashi</v>
      </c>
      <c r="G35" s="341"/>
      <c r="I35" s="342" t="s">
        <v>145</v>
      </c>
      <c r="J35" s="342"/>
      <c r="K35" s="342"/>
      <c r="L35" s="342"/>
    </row>
    <row r="36" spans="1:12" ht="18" customHeight="1" x14ac:dyDescent="0.15">
      <c r="A36" s="3" t="s">
        <v>20</v>
      </c>
      <c r="B36" s="339" t="str">
        <f>A16</f>
        <v>DCVA/505 14 Tadashi</v>
      </c>
      <c r="C36" s="340"/>
      <c r="D36" s="339" t="str">
        <f>A22</f>
        <v>SF Storm 152 Avalanche</v>
      </c>
      <c r="E36" s="340"/>
      <c r="F36" s="341" t="str">
        <f>A13</f>
        <v>RVC Elite 15</v>
      </c>
      <c r="G36" s="341"/>
      <c r="I36" s="18"/>
      <c r="J36" s="18"/>
      <c r="K36" s="18"/>
      <c r="L36" s="18"/>
    </row>
    <row r="37" spans="1:12" ht="18" customHeight="1" x14ac:dyDescent="0.15">
      <c r="A37" s="3" t="s">
        <v>21</v>
      </c>
      <c r="B37" s="339" t="str">
        <f>A28</f>
        <v>RVC Elite 15</v>
      </c>
      <c r="C37" s="340"/>
      <c r="D37" s="339" t="str">
        <f>A31</f>
        <v>SF Storm 152 Avalanche</v>
      </c>
      <c r="E37" s="340"/>
      <c r="F37" s="341" t="str">
        <f>A30</f>
        <v>NM Premier 15R Asics</v>
      </c>
      <c r="G37" s="341"/>
      <c r="I37" s="342" t="s">
        <v>105</v>
      </c>
      <c r="J37" s="342"/>
      <c r="K37" s="342"/>
      <c r="L37" s="342"/>
    </row>
    <row r="38" spans="1:12" ht="18" customHeight="1" x14ac:dyDescent="0.15">
      <c r="A38" s="3" t="s">
        <v>24</v>
      </c>
      <c r="B38" s="339" t="str">
        <f>A29</f>
        <v>DCVA/505 14 Tadashi</v>
      </c>
      <c r="C38" s="340"/>
      <c r="D38" s="339" t="str">
        <f>A30</f>
        <v>NM Premier 15R Asics</v>
      </c>
      <c r="E38" s="340"/>
      <c r="F38" s="341" t="str">
        <f>A28</f>
        <v>RVC Elite 15</v>
      </c>
      <c r="G38" s="341"/>
      <c r="I38" s="342" t="s">
        <v>146</v>
      </c>
      <c r="J38" s="342"/>
      <c r="K38" s="342"/>
      <c r="L38" s="342"/>
    </row>
    <row r="39" spans="1:12" ht="18" customHeight="1" x14ac:dyDescent="0.15">
      <c r="A39" s="3" t="s">
        <v>25</v>
      </c>
      <c r="B39" s="339" t="str">
        <f>A30</f>
        <v>NM Premier 15R Asics</v>
      </c>
      <c r="C39" s="340"/>
      <c r="D39" s="339" t="str">
        <f>A31</f>
        <v>SF Storm 152 Avalanche</v>
      </c>
      <c r="E39" s="340"/>
      <c r="F39" s="341" t="str">
        <f>A16</f>
        <v>DCVA/505 14 Tadashi</v>
      </c>
      <c r="G39" s="341"/>
    </row>
    <row r="40" spans="1:12" ht="18" customHeight="1" x14ac:dyDescent="0.15">
      <c r="A40" s="3" t="s">
        <v>26</v>
      </c>
      <c r="B40" s="339" t="str">
        <f>A13</f>
        <v>RVC Elite 15</v>
      </c>
      <c r="C40" s="340"/>
      <c r="D40" s="339" t="str">
        <f>A29</f>
        <v>DCVA/505 14 Tadashi</v>
      </c>
      <c r="E40" s="340"/>
      <c r="F40" s="341" t="str">
        <f>A22</f>
        <v>SF Storm 152 Avalanche</v>
      </c>
      <c r="G40" s="341"/>
    </row>
    <row r="41" spans="1:12" ht="18" customHeight="1" x14ac:dyDescent="0.15">
      <c r="H41" s="8"/>
      <c r="I41" s="8"/>
    </row>
    <row r="42" spans="1:12" ht="18" customHeight="1" x14ac:dyDescent="0.15">
      <c r="A42" s="337"/>
      <c r="B42" s="337"/>
      <c r="C42" s="337"/>
      <c r="D42" s="337"/>
      <c r="E42" s="337"/>
      <c r="F42" s="337"/>
      <c r="G42" s="337"/>
      <c r="H42" s="337"/>
      <c r="I42" s="12"/>
    </row>
    <row r="43" spans="1:12" ht="18" customHeight="1" x14ac:dyDescent="0.2">
      <c r="A43" s="338" t="s">
        <v>187</v>
      </c>
      <c r="B43" s="338"/>
      <c r="C43" s="338"/>
      <c r="D43" s="338"/>
      <c r="E43" s="338"/>
      <c r="F43" s="338"/>
      <c r="G43" s="338"/>
      <c r="H43" s="338"/>
      <c r="I43" s="27"/>
    </row>
    <row r="44" spans="1:12" ht="18" customHeight="1" x14ac:dyDescent="0.15"/>
    <row r="45" spans="1:12" ht="18" customHeight="1" x14ac:dyDescent="0.15"/>
  </sheetData>
  <mergeCells count="71">
    <mergeCell ref="A1:M1"/>
    <mergeCell ref="A2:M2"/>
    <mergeCell ref="A7:H7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A43:H43"/>
    <mergeCell ref="B39:C39"/>
    <mergeCell ref="D39:E39"/>
    <mergeCell ref="F39:G39"/>
    <mergeCell ref="B40:C40"/>
    <mergeCell ref="D40:E40"/>
    <mergeCell ref="F40:G40"/>
  </mergeCells>
  <printOptions horizontalCentered="1" verticalCentered="1"/>
  <pageMargins left="0.2" right="0.23" top="0.17" bottom="0.2" header="0.17" footer="0.2"/>
  <pageSetup scale="64" orientation="landscape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00B0F0"/>
    <pageSetUpPr fitToPage="1"/>
  </sheetPr>
  <dimension ref="A1:M45"/>
  <sheetViews>
    <sheetView workbookViewId="0">
      <selection sqref="A1:M1"/>
    </sheetView>
  </sheetViews>
  <sheetFormatPr baseColWidth="10" defaultColWidth="8.83203125" defaultRowHeight="13" x14ac:dyDescent="0.15"/>
  <cols>
    <col min="1" max="1" width="38.6640625" bestFit="1" customWidth="1"/>
    <col min="2" max="9" width="15.6640625" customWidth="1"/>
    <col min="10" max="10" width="22.6640625" customWidth="1"/>
  </cols>
  <sheetData>
    <row r="1" spans="1:13" ht="18" x14ac:dyDescent="0.2">
      <c r="A1" s="332" t="str">
        <f>Pools!A1</f>
        <v>El Paso Bid Qualifier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</row>
    <row r="2" spans="1:13" ht="18" x14ac:dyDescent="0.2">
      <c r="A2" s="333" t="str">
        <f>Pools!A2</f>
        <v>2/8/20 - 2/9/20</v>
      </c>
      <c r="B2" s="333"/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</row>
    <row r="3" spans="1:13" ht="14" x14ac:dyDescent="0.15">
      <c r="A3" s="29"/>
      <c r="B3" s="31" t="str">
        <f>Pools!D61</f>
        <v>PM Pool - 2:30pm Start</v>
      </c>
      <c r="C3" s="36"/>
      <c r="D3" s="29"/>
      <c r="E3" s="29"/>
      <c r="F3" s="29"/>
      <c r="G3" s="29"/>
    </row>
    <row r="4" spans="1:13" s="25" customFormat="1" ht="14" x14ac:dyDescent="0.15">
      <c r="A4" s="37" t="s">
        <v>4</v>
      </c>
      <c r="B4" s="25" t="str">
        <f>Pools!D62</f>
        <v>EP Convention Center Ct. 9</v>
      </c>
    </row>
    <row r="5" spans="1:13" s="25" customFormat="1" ht="14" x14ac:dyDescent="0.15">
      <c r="A5" s="37" t="s">
        <v>5</v>
      </c>
      <c r="B5" s="25" t="str">
        <f>Pools!A52</f>
        <v>Division III</v>
      </c>
    </row>
    <row r="7" spans="1:13" s="7" customFormat="1" ht="14" x14ac:dyDescent="0.15">
      <c r="A7" s="363" t="s">
        <v>103</v>
      </c>
      <c r="B7" s="363"/>
      <c r="C7" s="363"/>
      <c r="D7" s="363"/>
      <c r="E7" s="363"/>
      <c r="F7" s="363"/>
      <c r="G7" s="363"/>
      <c r="H7" s="363"/>
      <c r="I7" s="38"/>
      <c r="J7" s="38"/>
      <c r="K7" s="38"/>
      <c r="L7" s="38"/>
      <c r="M7" s="38"/>
    </row>
    <row r="9" spans="1:13" x14ac:dyDescent="0.15">
      <c r="A9" s="11" t="s">
        <v>22</v>
      </c>
      <c r="B9" s="26" t="s">
        <v>150</v>
      </c>
      <c r="D9" s="11"/>
      <c r="E9" s="11"/>
      <c r="F9" s="11"/>
      <c r="G9" s="11"/>
    </row>
    <row r="10" spans="1:13" x14ac:dyDescent="0.15">
      <c r="A10" s="11" t="s">
        <v>23</v>
      </c>
      <c r="B10" s="13">
        <v>9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39" t="str">
        <f>A13</f>
        <v>RVC Heat 13</v>
      </c>
      <c r="C12" s="361"/>
      <c r="D12" s="339" t="str">
        <f>A16</f>
        <v>Tx Storm 13 Smack</v>
      </c>
      <c r="E12" s="340"/>
      <c r="F12" s="339" t="str">
        <f>A19</f>
        <v>DCVA/505 16 Zia</v>
      </c>
      <c r="G12" s="340"/>
      <c r="H12" s="364" t="str">
        <f>A22</f>
        <v>Rockhill Blast 15</v>
      </c>
      <c r="I12" s="340"/>
      <c r="J12" s="3" t="s">
        <v>7</v>
      </c>
      <c r="K12" s="339" t="s">
        <v>8</v>
      </c>
      <c r="L12" s="340"/>
    </row>
    <row r="13" spans="1:13" s="40" customFormat="1" ht="24" customHeight="1" x14ac:dyDescent="0.2">
      <c r="A13" s="352" t="str">
        <f>Pools!D64</f>
        <v>RVC Heat 13</v>
      </c>
      <c r="B13" s="355"/>
      <c r="C13" s="356"/>
      <c r="D13" s="39"/>
      <c r="E13" s="39"/>
      <c r="F13" s="39"/>
      <c r="G13" s="39"/>
      <c r="H13" s="39"/>
      <c r="I13" s="39"/>
      <c r="J13" s="352">
        <v>1</v>
      </c>
      <c r="K13" s="346"/>
      <c r="L13" s="347"/>
    </row>
    <row r="14" spans="1:13" s="40" customFormat="1" ht="24" customHeight="1" x14ac:dyDescent="0.2">
      <c r="A14" s="353"/>
      <c r="B14" s="357"/>
      <c r="C14" s="358"/>
      <c r="D14" s="39"/>
      <c r="E14" s="39"/>
      <c r="F14" s="39"/>
      <c r="G14" s="39"/>
      <c r="H14" s="39"/>
      <c r="I14" s="39"/>
      <c r="J14" s="353"/>
      <c r="K14" s="348"/>
      <c r="L14" s="349"/>
    </row>
    <row r="15" spans="1:13" s="40" customFormat="1" ht="24" customHeight="1" x14ac:dyDescent="0.2">
      <c r="A15" s="354"/>
      <c r="B15" s="359"/>
      <c r="C15" s="360"/>
      <c r="D15" s="39"/>
      <c r="E15" s="39"/>
      <c r="F15" s="39"/>
      <c r="G15" s="39"/>
      <c r="H15" s="39"/>
      <c r="I15" s="39"/>
      <c r="J15" s="354"/>
      <c r="K15" s="350"/>
      <c r="L15" s="351"/>
    </row>
    <row r="16" spans="1:13" s="40" customFormat="1" ht="24" customHeight="1" x14ac:dyDescent="0.2">
      <c r="A16" s="352" t="str">
        <f>Pools!D65</f>
        <v>Tx Storm 13 Smack</v>
      </c>
      <c r="B16" s="41" t="str">
        <f>IF(E13&gt;0,E13," ")</f>
        <v xml:space="preserve"> </v>
      </c>
      <c r="C16" s="41" t="str">
        <f>IF(D13&gt;0,D13," ")</f>
        <v xml:space="preserve"> </v>
      </c>
      <c r="D16" s="355"/>
      <c r="E16" s="356"/>
      <c r="F16" s="39"/>
      <c r="G16" s="39"/>
      <c r="H16" s="39"/>
      <c r="I16" s="39"/>
      <c r="J16" s="352">
        <v>2</v>
      </c>
      <c r="K16" s="346"/>
      <c r="L16" s="347"/>
    </row>
    <row r="17" spans="1:13" s="40" customFormat="1" ht="24" customHeight="1" x14ac:dyDescent="0.2">
      <c r="A17" s="353"/>
      <c r="B17" s="41" t="str">
        <f>IF(E14&gt;0,E14," ")</f>
        <v xml:space="preserve"> </v>
      </c>
      <c r="C17" s="41" t="str">
        <f>IF(D14&gt;0,D14," ")</f>
        <v xml:space="preserve"> </v>
      </c>
      <c r="D17" s="357"/>
      <c r="E17" s="358"/>
      <c r="F17" s="39"/>
      <c r="G17" s="39"/>
      <c r="H17" s="39"/>
      <c r="I17" s="39"/>
      <c r="J17" s="353"/>
      <c r="K17" s="348"/>
      <c r="L17" s="349"/>
    </row>
    <row r="18" spans="1:13" s="40" customFormat="1" ht="24" customHeight="1" x14ac:dyDescent="0.2">
      <c r="A18" s="354"/>
      <c r="B18" s="41" t="str">
        <f>IF(E15&gt;0,E15," ")</f>
        <v xml:space="preserve"> </v>
      </c>
      <c r="C18" s="41" t="str">
        <f>IF(D15&gt;0,D15," ")</f>
        <v xml:space="preserve"> </v>
      </c>
      <c r="D18" s="359"/>
      <c r="E18" s="360"/>
      <c r="F18" s="39"/>
      <c r="G18" s="39"/>
      <c r="H18" s="39"/>
      <c r="I18" s="39"/>
      <c r="J18" s="354"/>
      <c r="K18" s="350"/>
      <c r="L18" s="351"/>
    </row>
    <row r="19" spans="1:13" s="40" customFormat="1" ht="24" customHeight="1" x14ac:dyDescent="0.2">
      <c r="A19" s="352" t="str">
        <f>Pools!D66</f>
        <v>DCVA/505 16 Zia</v>
      </c>
      <c r="B19" s="41" t="str">
        <f>IF(G13&gt;0,G13," ")</f>
        <v xml:space="preserve"> </v>
      </c>
      <c r="C19" s="41" t="str">
        <f>IF(F13&gt;0,F13," ")</f>
        <v xml:space="preserve"> </v>
      </c>
      <c r="D19" s="41" t="str">
        <f>IF(G16&gt;0,G16," ")</f>
        <v xml:space="preserve"> </v>
      </c>
      <c r="E19" s="41" t="str">
        <f>IF(F16&gt;0,F16," ")</f>
        <v xml:space="preserve"> </v>
      </c>
      <c r="F19" s="42"/>
      <c r="G19" s="42"/>
      <c r="H19" s="39"/>
      <c r="I19" s="39"/>
      <c r="J19" s="352">
        <v>3</v>
      </c>
      <c r="K19" s="346"/>
      <c r="L19" s="347"/>
    </row>
    <row r="20" spans="1:13" s="40" customFormat="1" ht="24" customHeight="1" x14ac:dyDescent="0.2">
      <c r="A20" s="353"/>
      <c r="B20" s="41" t="str">
        <f>IF(G14&gt;0,G14," ")</f>
        <v xml:space="preserve"> </v>
      </c>
      <c r="C20" s="41" t="str">
        <f>IF(F14&gt;0,F14," ")</f>
        <v xml:space="preserve"> </v>
      </c>
      <c r="D20" s="41" t="str">
        <f>IF(G17&gt;0,G17," ")</f>
        <v xml:space="preserve"> </v>
      </c>
      <c r="E20" s="41" t="str">
        <f>IF(F17&gt;0,F17," ")</f>
        <v xml:space="preserve"> </v>
      </c>
      <c r="F20" s="42"/>
      <c r="G20" s="42"/>
      <c r="H20" s="39"/>
      <c r="I20" s="39"/>
      <c r="J20" s="353"/>
      <c r="K20" s="348"/>
      <c r="L20" s="349"/>
    </row>
    <row r="21" spans="1:13" s="40" customFormat="1" ht="24" customHeight="1" x14ac:dyDescent="0.2">
      <c r="A21" s="354"/>
      <c r="B21" s="41" t="str">
        <f>IF(G15&gt;0,G15," ")</f>
        <v xml:space="preserve"> </v>
      </c>
      <c r="C21" s="41" t="str">
        <f>IF(F15&gt;0,F15," ")</f>
        <v xml:space="preserve"> </v>
      </c>
      <c r="D21" s="41" t="str">
        <f>IF(G18&gt;0,G18," ")</f>
        <v xml:space="preserve"> </v>
      </c>
      <c r="E21" s="41" t="str">
        <f>IF(F18&gt;0,F18," ")</f>
        <v xml:space="preserve"> </v>
      </c>
      <c r="F21" s="42"/>
      <c r="G21" s="42"/>
      <c r="H21" s="39"/>
      <c r="I21" s="39"/>
      <c r="J21" s="354"/>
      <c r="K21" s="350"/>
      <c r="L21" s="351"/>
    </row>
    <row r="22" spans="1:13" s="40" customFormat="1" ht="24" customHeight="1" x14ac:dyDescent="0.2">
      <c r="A22" s="352" t="str">
        <f>Pools!D67</f>
        <v>Rockhill Blast 15</v>
      </c>
      <c r="B22" s="41" t="str">
        <f>IF(I13&gt;0,I13," ")</f>
        <v xml:space="preserve"> </v>
      </c>
      <c r="C22" s="41" t="str">
        <f>IF(H13&gt;0,H13," ")</f>
        <v xml:space="preserve"> </v>
      </c>
      <c r="D22" s="41" t="str">
        <f>IF(I16&gt;0,I16," ")</f>
        <v xml:space="preserve"> </v>
      </c>
      <c r="E22" s="41" t="str">
        <f>IF(H16&gt;0,H16," ")</f>
        <v xml:space="preserve"> </v>
      </c>
      <c r="F22" s="41" t="str">
        <f>IF(I19&gt;0,I19," ")</f>
        <v xml:space="preserve"> </v>
      </c>
      <c r="G22" s="41" t="str">
        <f>IF(H19&gt;0,H19," ")</f>
        <v xml:space="preserve"> </v>
      </c>
      <c r="H22" s="355"/>
      <c r="I22" s="356"/>
      <c r="J22" s="352">
        <v>4</v>
      </c>
      <c r="K22" s="346"/>
      <c r="L22" s="347"/>
    </row>
    <row r="23" spans="1:13" s="40" customFormat="1" ht="24" customHeight="1" x14ac:dyDescent="0.2">
      <c r="A23" s="353"/>
      <c r="B23" s="41" t="str">
        <f>IF(I14&gt;0,I14," ")</f>
        <v xml:space="preserve"> </v>
      </c>
      <c r="C23" s="41" t="str">
        <f>IF(H14&gt;0,H14," ")</f>
        <v xml:space="preserve"> </v>
      </c>
      <c r="D23" s="41" t="str">
        <f>IF(I17&gt;0,I17," ")</f>
        <v xml:space="preserve"> </v>
      </c>
      <c r="E23" s="41" t="str">
        <f>IF(H17&gt;0,H17," ")</f>
        <v xml:space="preserve"> </v>
      </c>
      <c r="F23" s="41" t="str">
        <f>IF(I20&gt;0,I20," ")</f>
        <v xml:space="preserve"> </v>
      </c>
      <c r="G23" s="41" t="str">
        <f>IF(H20&gt;0,H20," ")</f>
        <v xml:space="preserve"> </v>
      </c>
      <c r="H23" s="357"/>
      <c r="I23" s="358"/>
      <c r="J23" s="353"/>
      <c r="K23" s="348"/>
      <c r="L23" s="349"/>
    </row>
    <row r="24" spans="1:13" s="40" customFormat="1" ht="24" customHeight="1" x14ac:dyDescent="0.2">
      <c r="A24" s="354"/>
      <c r="B24" s="41" t="str">
        <f>IF(I15&gt;0,I15," ")</f>
        <v xml:space="preserve"> </v>
      </c>
      <c r="C24" s="41" t="str">
        <f>IF(H15&gt;0,H15," ")</f>
        <v xml:space="preserve"> </v>
      </c>
      <c r="D24" s="41" t="str">
        <f>IF(I18&gt;0,I18," ")</f>
        <v xml:space="preserve"> </v>
      </c>
      <c r="E24" s="41" t="str">
        <f>IF(H18&gt;0,H18," ")</f>
        <v xml:space="preserve"> </v>
      </c>
      <c r="F24" s="41" t="str">
        <f>IF(I21&gt;0,I21," ")</f>
        <v xml:space="preserve"> </v>
      </c>
      <c r="G24" s="41" t="str">
        <f>IF(H21&gt;0,H21," ")</f>
        <v xml:space="preserve"> </v>
      </c>
      <c r="H24" s="359"/>
      <c r="I24" s="360"/>
      <c r="J24" s="354"/>
      <c r="K24" s="350"/>
      <c r="L24" s="351"/>
    </row>
    <row r="25" spans="1:13" s="40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62" t="s">
        <v>9</v>
      </c>
      <c r="C26" s="362"/>
      <c r="D26" s="362"/>
      <c r="E26" s="35"/>
      <c r="F26" s="362" t="s">
        <v>10</v>
      </c>
      <c r="G26" s="362"/>
      <c r="H26" s="362"/>
      <c r="I26" s="362" t="s">
        <v>11</v>
      </c>
      <c r="J26" s="362"/>
    </row>
    <row r="27" spans="1:13" x14ac:dyDescent="0.15">
      <c r="A27" s="1"/>
      <c r="B27" s="339" t="s">
        <v>12</v>
      </c>
      <c r="C27" s="361"/>
      <c r="D27" s="361" t="s">
        <v>13</v>
      </c>
      <c r="E27" s="361"/>
      <c r="F27" s="361" t="s">
        <v>12</v>
      </c>
      <c r="G27" s="361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RVC Heat 13</v>
      </c>
      <c r="B28" s="343"/>
      <c r="C28" s="344"/>
      <c r="D28" s="343"/>
      <c r="E28" s="344"/>
      <c r="F28" s="343"/>
      <c r="G28" s="344"/>
      <c r="H28" s="43"/>
      <c r="I28" s="44">
        <f>D13+D14+D15+F13+F14+F15+H13+H14+H15</f>
        <v>0</v>
      </c>
      <c r="J28" s="44">
        <f>E13+E14+E15+G13+G14+G15+I13+I14+I15</f>
        <v>0</v>
      </c>
      <c r="K28" s="44">
        <f>I28-J28</f>
        <v>0</v>
      </c>
    </row>
    <row r="29" spans="1:13" ht="24" customHeight="1" x14ac:dyDescent="0.15">
      <c r="A29" s="2" t="str">
        <f>A16</f>
        <v>Tx Storm 13 Smack</v>
      </c>
      <c r="B29" s="343"/>
      <c r="C29" s="344"/>
      <c r="D29" s="343"/>
      <c r="E29" s="344"/>
      <c r="F29" s="343"/>
      <c r="G29" s="344"/>
      <c r="H29" s="43"/>
      <c r="I29" s="44" t="e">
        <f>B16+B17+B18+F16+F17+F18+H16+H17+H18</f>
        <v>#VALUE!</v>
      </c>
      <c r="J29" s="44" t="e">
        <f>C16+C17+C18+G16+G17+G18+I16+I17+I18</f>
        <v>#VALUE!</v>
      </c>
      <c r="K29" s="44" t="e">
        <f>I29-J29</f>
        <v>#VALUE!</v>
      </c>
    </row>
    <row r="30" spans="1:13" ht="24" customHeight="1" x14ac:dyDescent="0.15">
      <c r="A30" s="2" t="str">
        <f>A19</f>
        <v>DCVA/505 16 Zia</v>
      </c>
      <c r="B30" s="343"/>
      <c r="C30" s="344"/>
      <c r="D30" s="343"/>
      <c r="E30" s="344"/>
      <c r="F30" s="343"/>
      <c r="G30" s="344"/>
      <c r="H30" s="43"/>
      <c r="I30" s="44" t="e">
        <f>B19+B20+B21+D19+D20+D21+H19+H20+H21</f>
        <v>#VALUE!</v>
      </c>
      <c r="J30" s="44" t="e">
        <f>C19+C20+C21+E19+E20+E21+I19+I20+I21</f>
        <v>#VALUE!</v>
      </c>
      <c r="K30" s="44" t="e">
        <f>I30-J30</f>
        <v>#VALUE!</v>
      </c>
    </row>
    <row r="31" spans="1:13" ht="24" customHeight="1" x14ac:dyDescent="0.15">
      <c r="A31" s="2" t="str">
        <f>A22</f>
        <v>Rockhill Blast 15</v>
      </c>
      <c r="B31" s="343"/>
      <c r="C31" s="344"/>
      <c r="D31" s="343"/>
      <c r="E31" s="344"/>
      <c r="F31" s="343"/>
      <c r="G31" s="344"/>
      <c r="H31" s="43"/>
      <c r="I31" s="44" t="e">
        <f>B22+B23+B24+D22+D23+D24+F22+F23+F24</f>
        <v>#VALUE!</v>
      </c>
      <c r="J31" s="44" t="e">
        <f>C22+C23+C24+E22+E23+E24+G22+G23+G24</f>
        <v>#VALUE!</v>
      </c>
      <c r="K31" s="44" t="e">
        <f>I31-J31</f>
        <v>#VALUE!</v>
      </c>
    </row>
    <row r="32" spans="1:13" x14ac:dyDescent="0.15">
      <c r="A32" s="8"/>
      <c r="B32" s="345">
        <f>SUM(B28:C31)</f>
        <v>0</v>
      </c>
      <c r="C32" s="345"/>
      <c r="D32" s="345">
        <f>SUM(D28:E31)</f>
        <v>0</v>
      </c>
      <c r="E32" s="345"/>
      <c r="F32" s="345">
        <f>SUM(F28:G31)</f>
        <v>0</v>
      </c>
      <c r="G32" s="345"/>
      <c r="H32" s="45">
        <f>SUM(H28:H31)</f>
        <v>0</v>
      </c>
      <c r="I32" s="45" t="e">
        <f>SUM(I28:I31)</f>
        <v>#VALUE!</v>
      </c>
      <c r="J32" s="45" t="e">
        <f>SUM(J28:J31)</f>
        <v>#VALUE!</v>
      </c>
      <c r="K32" s="45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39" t="s">
        <v>17</v>
      </c>
      <c r="C34" s="340"/>
      <c r="D34" s="339" t="s">
        <v>17</v>
      </c>
      <c r="E34" s="340"/>
      <c r="F34" s="341" t="s">
        <v>18</v>
      </c>
      <c r="G34" s="341"/>
      <c r="I34" s="342" t="s">
        <v>104</v>
      </c>
      <c r="J34" s="342"/>
      <c r="K34" s="342"/>
      <c r="L34" s="342"/>
    </row>
    <row r="35" spans="1:12" ht="18" customHeight="1" x14ac:dyDescent="0.15">
      <c r="A35" s="3" t="s">
        <v>19</v>
      </c>
      <c r="B35" s="339" t="str">
        <f>A28</f>
        <v>RVC Heat 13</v>
      </c>
      <c r="C35" s="340"/>
      <c r="D35" s="339" t="str">
        <f>A30</f>
        <v>DCVA/505 16 Zia</v>
      </c>
      <c r="E35" s="340"/>
      <c r="F35" s="341" t="str">
        <f>A16</f>
        <v>Tx Storm 13 Smack</v>
      </c>
      <c r="G35" s="341"/>
      <c r="I35" s="342" t="s">
        <v>145</v>
      </c>
      <c r="J35" s="342"/>
      <c r="K35" s="342"/>
      <c r="L35" s="342"/>
    </row>
    <row r="36" spans="1:12" ht="18" customHeight="1" x14ac:dyDescent="0.15">
      <c r="A36" s="3" t="s">
        <v>20</v>
      </c>
      <c r="B36" s="339" t="str">
        <f>A16</f>
        <v>Tx Storm 13 Smack</v>
      </c>
      <c r="C36" s="340"/>
      <c r="D36" s="339" t="str">
        <f>A22</f>
        <v>Rockhill Blast 15</v>
      </c>
      <c r="E36" s="340"/>
      <c r="F36" s="341" t="str">
        <f>A13</f>
        <v>RVC Heat 13</v>
      </c>
      <c r="G36" s="341"/>
      <c r="I36" s="18"/>
      <c r="J36" s="18"/>
      <c r="K36" s="18"/>
      <c r="L36" s="18"/>
    </row>
    <row r="37" spans="1:12" ht="18" customHeight="1" x14ac:dyDescent="0.15">
      <c r="A37" s="3" t="s">
        <v>21</v>
      </c>
      <c r="B37" s="339" t="str">
        <f>A28</f>
        <v>RVC Heat 13</v>
      </c>
      <c r="C37" s="340"/>
      <c r="D37" s="339" t="str">
        <f>A31</f>
        <v>Rockhill Blast 15</v>
      </c>
      <c r="E37" s="340"/>
      <c r="F37" s="341" t="str">
        <f>A30</f>
        <v>DCVA/505 16 Zia</v>
      </c>
      <c r="G37" s="341"/>
      <c r="I37" s="342" t="s">
        <v>105</v>
      </c>
      <c r="J37" s="342"/>
      <c r="K37" s="342"/>
      <c r="L37" s="342"/>
    </row>
    <row r="38" spans="1:12" ht="18" customHeight="1" x14ac:dyDescent="0.15">
      <c r="A38" s="3" t="s">
        <v>24</v>
      </c>
      <c r="B38" s="339" t="str">
        <f>A29</f>
        <v>Tx Storm 13 Smack</v>
      </c>
      <c r="C38" s="340"/>
      <c r="D38" s="339" t="str">
        <f>A30</f>
        <v>DCVA/505 16 Zia</v>
      </c>
      <c r="E38" s="340"/>
      <c r="F38" s="341" t="str">
        <f>A28</f>
        <v>RVC Heat 13</v>
      </c>
      <c r="G38" s="341"/>
      <c r="I38" s="342" t="s">
        <v>146</v>
      </c>
      <c r="J38" s="342"/>
      <c r="K38" s="342"/>
      <c r="L38" s="342"/>
    </row>
    <row r="39" spans="1:12" ht="18" customHeight="1" x14ac:dyDescent="0.15">
      <c r="A39" s="3" t="s">
        <v>25</v>
      </c>
      <c r="B39" s="339" t="str">
        <f>A30</f>
        <v>DCVA/505 16 Zia</v>
      </c>
      <c r="C39" s="340"/>
      <c r="D39" s="339" t="str">
        <f>A31</f>
        <v>Rockhill Blast 15</v>
      </c>
      <c r="E39" s="340"/>
      <c r="F39" s="341" t="str">
        <f>A16</f>
        <v>Tx Storm 13 Smack</v>
      </c>
      <c r="G39" s="341"/>
    </row>
    <row r="40" spans="1:12" ht="18" customHeight="1" x14ac:dyDescent="0.15">
      <c r="A40" s="3" t="s">
        <v>26</v>
      </c>
      <c r="B40" s="339" t="str">
        <f>A13</f>
        <v>RVC Heat 13</v>
      </c>
      <c r="C40" s="340"/>
      <c r="D40" s="339" t="str">
        <f>A29</f>
        <v>Tx Storm 13 Smack</v>
      </c>
      <c r="E40" s="340"/>
      <c r="F40" s="341" t="str">
        <f>A22</f>
        <v>Rockhill Blast 15</v>
      </c>
      <c r="G40" s="341"/>
    </row>
    <row r="41" spans="1:12" ht="18" customHeight="1" x14ac:dyDescent="0.15">
      <c r="H41" s="8"/>
      <c r="I41" s="8"/>
    </row>
    <row r="42" spans="1:12" ht="18" customHeight="1" x14ac:dyDescent="0.15">
      <c r="A42" s="337"/>
      <c r="B42" s="337"/>
      <c r="C42" s="337"/>
      <c r="D42" s="337"/>
      <c r="E42" s="337"/>
      <c r="F42" s="337"/>
      <c r="G42" s="337"/>
      <c r="H42" s="337"/>
      <c r="I42" s="12"/>
    </row>
    <row r="43" spans="1:12" ht="18" customHeight="1" x14ac:dyDescent="0.2">
      <c r="A43" s="338" t="s">
        <v>187</v>
      </c>
      <c r="B43" s="338"/>
      <c r="C43" s="338"/>
      <c r="D43" s="338"/>
      <c r="E43" s="338"/>
      <c r="F43" s="338"/>
      <c r="G43" s="338"/>
      <c r="H43" s="338"/>
      <c r="I43" s="27"/>
    </row>
    <row r="44" spans="1:12" ht="18" customHeight="1" x14ac:dyDescent="0.15"/>
    <row r="45" spans="1:12" ht="18" customHeight="1" x14ac:dyDescent="0.15"/>
  </sheetData>
  <mergeCells count="71">
    <mergeCell ref="A1:M1"/>
    <mergeCell ref="A2:M2"/>
    <mergeCell ref="A7:H7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A43:H43"/>
    <mergeCell ref="B39:C39"/>
    <mergeCell ref="D39:E39"/>
    <mergeCell ref="F39:G39"/>
    <mergeCell ref="B40:C40"/>
    <mergeCell ref="D40:E40"/>
    <mergeCell ref="F40:G40"/>
  </mergeCells>
  <printOptions horizontalCentered="1" verticalCentered="1"/>
  <pageMargins left="0.2" right="0.23" top="0.17" bottom="0.2" header="0.17" footer="0.2"/>
  <pageSetup scale="64"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00B0F0"/>
    <pageSetUpPr fitToPage="1"/>
  </sheetPr>
  <dimension ref="A1:M45"/>
  <sheetViews>
    <sheetView workbookViewId="0">
      <selection sqref="A1:M1"/>
    </sheetView>
  </sheetViews>
  <sheetFormatPr baseColWidth="10" defaultColWidth="8.83203125" defaultRowHeight="13" x14ac:dyDescent="0.15"/>
  <cols>
    <col min="1" max="1" width="38.6640625" bestFit="1" customWidth="1"/>
    <col min="2" max="9" width="15.6640625" customWidth="1"/>
    <col min="10" max="10" width="22.6640625" customWidth="1"/>
  </cols>
  <sheetData>
    <row r="1" spans="1:13" ht="18" x14ac:dyDescent="0.2">
      <c r="A1" s="332" t="str">
        <f>Pools!A1</f>
        <v>El Paso Bid Qualifier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</row>
    <row r="2" spans="1:13" ht="18" x14ac:dyDescent="0.2">
      <c r="A2" s="333" t="str">
        <f>Pools!A2</f>
        <v>2/8/20 - 2/9/20</v>
      </c>
      <c r="B2" s="333"/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</row>
    <row r="3" spans="1:13" ht="14" x14ac:dyDescent="0.15">
      <c r="A3" s="29"/>
      <c r="B3" s="31" t="str">
        <f>Pools!E61</f>
        <v>PM Pool - 2:30pm Start</v>
      </c>
      <c r="C3" s="36"/>
      <c r="D3" s="29"/>
      <c r="E3" s="29"/>
      <c r="F3" s="29"/>
      <c r="G3" s="29"/>
    </row>
    <row r="4" spans="1:13" s="25" customFormat="1" ht="14" x14ac:dyDescent="0.15">
      <c r="A4" s="37" t="s">
        <v>4</v>
      </c>
      <c r="B4" s="25" t="str">
        <f>Pools!E62</f>
        <v>EP Convention Center Ct. 10</v>
      </c>
    </row>
    <row r="5" spans="1:13" s="25" customFormat="1" ht="14" x14ac:dyDescent="0.15">
      <c r="A5" s="37" t="s">
        <v>5</v>
      </c>
      <c r="B5" s="25" t="str">
        <f>Pools!A52</f>
        <v>Division III</v>
      </c>
    </row>
    <row r="7" spans="1:13" s="7" customFormat="1" ht="14" x14ac:dyDescent="0.15">
      <c r="A7" s="363" t="s">
        <v>103</v>
      </c>
      <c r="B7" s="363"/>
      <c r="C7" s="363"/>
      <c r="D7" s="363"/>
      <c r="E7" s="363"/>
      <c r="F7" s="363"/>
      <c r="G7" s="363"/>
      <c r="H7" s="363"/>
      <c r="I7" s="38"/>
      <c r="J7" s="38"/>
      <c r="K7" s="38"/>
      <c r="L7" s="38"/>
      <c r="M7" s="38"/>
    </row>
    <row r="9" spans="1:13" x14ac:dyDescent="0.15">
      <c r="A9" s="11" t="s">
        <v>22</v>
      </c>
      <c r="B9" s="26" t="s">
        <v>151</v>
      </c>
      <c r="D9" s="11"/>
      <c r="E9" s="11"/>
      <c r="F9" s="11"/>
      <c r="G9" s="11"/>
    </row>
    <row r="10" spans="1:13" x14ac:dyDescent="0.15">
      <c r="A10" s="11" t="s">
        <v>23</v>
      </c>
      <c r="B10" s="13">
        <v>10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39" t="str">
        <f>A13</f>
        <v>Reign Revolution 15</v>
      </c>
      <c r="C12" s="361"/>
      <c r="D12" s="339" t="str">
        <f>A16</f>
        <v>EP Stars 14 Blue</v>
      </c>
      <c r="E12" s="340"/>
      <c r="F12" s="339" t="str">
        <f>A19</f>
        <v>NM Storm 15 Marina</v>
      </c>
      <c r="G12" s="340"/>
      <c r="H12" s="364" t="str">
        <f>A22</f>
        <v>RVC Arsenal 14</v>
      </c>
      <c r="I12" s="340"/>
      <c r="J12" s="3" t="s">
        <v>7</v>
      </c>
      <c r="K12" s="339" t="s">
        <v>8</v>
      </c>
      <c r="L12" s="340"/>
    </row>
    <row r="13" spans="1:13" s="40" customFormat="1" ht="24" customHeight="1" x14ac:dyDescent="0.2">
      <c r="A13" s="352" t="str">
        <f>Pools!E64</f>
        <v>Reign Revolution 15</v>
      </c>
      <c r="B13" s="355"/>
      <c r="C13" s="356"/>
      <c r="D13" s="39"/>
      <c r="E13" s="39"/>
      <c r="F13" s="39"/>
      <c r="G13" s="39"/>
      <c r="H13" s="39"/>
      <c r="I13" s="39"/>
      <c r="J13" s="352">
        <v>1</v>
      </c>
      <c r="K13" s="346"/>
      <c r="L13" s="347"/>
    </row>
    <row r="14" spans="1:13" s="40" customFormat="1" ht="24" customHeight="1" x14ac:dyDescent="0.2">
      <c r="A14" s="353"/>
      <c r="B14" s="357"/>
      <c r="C14" s="358"/>
      <c r="D14" s="39"/>
      <c r="E14" s="39"/>
      <c r="F14" s="39"/>
      <c r="G14" s="39"/>
      <c r="H14" s="39"/>
      <c r="I14" s="39"/>
      <c r="J14" s="353"/>
      <c r="K14" s="348"/>
      <c r="L14" s="349"/>
    </row>
    <row r="15" spans="1:13" s="40" customFormat="1" ht="24" customHeight="1" x14ac:dyDescent="0.2">
      <c r="A15" s="354"/>
      <c r="B15" s="359"/>
      <c r="C15" s="360"/>
      <c r="D15" s="39"/>
      <c r="E15" s="39"/>
      <c r="F15" s="39"/>
      <c r="G15" s="39"/>
      <c r="H15" s="39"/>
      <c r="I15" s="39"/>
      <c r="J15" s="354"/>
      <c r="K15" s="350"/>
      <c r="L15" s="351"/>
    </row>
    <row r="16" spans="1:13" s="40" customFormat="1" ht="24" customHeight="1" x14ac:dyDescent="0.2">
      <c r="A16" s="352" t="str">
        <f>Pools!E65</f>
        <v>EP Stars 14 Blue</v>
      </c>
      <c r="B16" s="41" t="str">
        <f>IF(E13&gt;0,E13," ")</f>
        <v xml:space="preserve"> </v>
      </c>
      <c r="C16" s="41" t="str">
        <f>IF(D13&gt;0,D13," ")</f>
        <v xml:space="preserve"> </v>
      </c>
      <c r="D16" s="355"/>
      <c r="E16" s="356"/>
      <c r="F16" s="39"/>
      <c r="G16" s="39"/>
      <c r="H16" s="39"/>
      <c r="I16" s="39"/>
      <c r="J16" s="352">
        <v>2</v>
      </c>
      <c r="K16" s="346"/>
      <c r="L16" s="347"/>
    </row>
    <row r="17" spans="1:13" s="40" customFormat="1" ht="24" customHeight="1" x14ac:dyDescent="0.2">
      <c r="A17" s="353"/>
      <c r="B17" s="41" t="str">
        <f>IF(E14&gt;0,E14," ")</f>
        <v xml:space="preserve"> </v>
      </c>
      <c r="C17" s="41" t="str">
        <f>IF(D14&gt;0,D14," ")</f>
        <v xml:space="preserve"> </v>
      </c>
      <c r="D17" s="357"/>
      <c r="E17" s="358"/>
      <c r="F17" s="39"/>
      <c r="G17" s="39"/>
      <c r="H17" s="39"/>
      <c r="I17" s="39"/>
      <c r="J17" s="353"/>
      <c r="K17" s="348"/>
      <c r="L17" s="349"/>
    </row>
    <row r="18" spans="1:13" s="40" customFormat="1" ht="24" customHeight="1" x14ac:dyDescent="0.2">
      <c r="A18" s="354"/>
      <c r="B18" s="41" t="str">
        <f>IF(E15&gt;0,E15," ")</f>
        <v xml:space="preserve"> </v>
      </c>
      <c r="C18" s="41" t="str">
        <f>IF(D15&gt;0,D15," ")</f>
        <v xml:space="preserve"> </v>
      </c>
      <c r="D18" s="359"/>
      <c r="E18" s="360"/>
      <c r="F18" s="39"/>
      <c r="G18" s="39"/>
      <c r="H18" s="39"/>
      <c r="I18" s="39"/>
      <c r="J18" s="354"/>
      <c r="K18" s="350"/>
      <c r="L18" s="351"/>
    </row>
    <row r="19" spans="1:13" s="40" customFormat="1" ht="24" customHeight="1" x14ac:dyDescent="0.2">
      <c r="A19" s="352" t="str">
        <f>Pools!E66</f>
        <v>NM Storm 15 Marina</v>
      </c>
      <c r="B19" s="41" t="str">
        <f>IF(G13&gt;0,G13," ")</f>
        <v xml:space="preserve"> </v>
      </c>
      <c r="C19" s="41" t="str">
        <f>IF(F13&gt;0,F13," ")</f>
        <v xml:space="preserve"> </v>
      </c>
      <c r="D19" s="41" t="str">
        <f>IF(G16&gt;0,G16," ")</f>
        <v xml:space="preserve"> </v>
      </c>
      <c r="E19" s="41" t="str">
        <f>IF(F16&gt;0,F16," ")</f>
        <v xml:space="preserve"> </v>
      </c>
      <c r="F19" s="42"/>
      <c r="G19" s="42"/>
      <c r="H19" s="39"/>
      <c r="I19" s="39"/>
      <c r="J19" s="352">
        <v>3</v>
      </c>
      <c r="K19" s="346"/>
      <c r="L19" s="347"/>
    </row>
    <row r="20" spans="1:13" s="40" customFormat="1" ht="24" customHeight="1" x14ac:dyDescent="0.2">
      <c r="A20" s="353"/>
      <c r="B20" s="41" t="str">
        <f>IF(G14&gt;0,G14," ")</f>
        <v xml:space="preserve"> </v>
      </c>
      <c r="C20" s="41" t="str">
        <f>IF(F14&gt;0,F14," ")</f>
        <v xml:space="preserve"> </v>
      </c>
      <c r="D20" s="41" t="str">
        <f>IF(G17&gt;0,G17," ")</f>
        <v xml:space="preserve"> </v>
      </c>
      <c r="E20" s="41" t="str">
        <f>IF(F17&gt;0,F17," ")</f>
        <v xml:space="preserve"> </v>
      </c>
      <c r="F20" s="42"/>
      <c r="G20" s="42"/>
      <c r="H20" s="39"/>
      <c r="I20" s="39"/>
      <c r="J20" s="353"/>
      <c r="K20" s="348"/>
      <c r="L20" s="349"/>
    </row>
    <row r="21" spans="1:13" s="40" customFormat="1" ht="24" customHeight="1" x14ac:dyDescent="0.2">
      <c r="A21" s="354"/>
      <c r="B21" s="41" t="str">
        <f>IF(G15&gt;0,G15," ")</f>
        <v xml:space="preserve"> </v>
      </c>
      <c r="C21" s="41" t="str">
        <f>IF(F15&gt;0,F15," ")</f>
        <v xml:space="preserve"> </v>
      </c>
      <c r="D21" s="41" t="str">
        <f>IF(G18&gt;0,G18," ")</f>
        <v xml:space="preserve"> </v>
      </c>
      <c r="E21" s="41" t="str">
        <f>IF(F18&gt;0,F18," ")</f>
        <v xml:space="preserve"> </v>
      </c>
      <c r="F21" s="42"/>
      <c r="G21" s="42"/>
      <c r="H21" s="39"/>
      <c r="I21" s="39"/>
      <c r="J21" s="354"/>
      <c r="K21" s="350"/>
      <c r="L21" s="351"/>
    </row>
    <row r="22" spans="1:13" s="40" customFormat="1" ht="24" customHeight="1" x14ac:dyDescent="0.2">
      <c r="A22" s="352" t="str">
        <f>Pools!E67</f>
        <v>RVC Arsenal 14</v>
      </c>
      <c r="B22" s="41" t="str">
        <f>IF(I13&gt;0,I13," ")</f>
        <v xml:space="preserve"> </v>
      </c>
      <c r="C22" s="41" t="str">
        <f>IF(H13&gt;0,H13," ")</f>
        <v xml:space="preserve"> </v>
      </c>
      <c r="D22" s="41" t="str">
        <f>IF(I16&gt;0,I16," ")</f>
        <v xml:space="preserve"> </v>
      </c>
      <c r="E22" s="41" t="str">
        <f>IF(H16&gt;0,H16," ")</f>
        <v xml:space="preserve"> </v>
      </c>
      <c r="F22" s="41" t="str">
        <f>IF(I19&gt;0,I19," ")</f>
        <v xml:space="preserve"> </v>
      </c>
      <c r="G22" s="41" t="str">
        <f>IF(H19&gt;0,H19," ")</f>
        <v xml:space="preserve"> </v>
      </c>
      <c r="H22" s="355"/>
      <c r="I22" s="356"/>
      <c r="J22" s="352">
        <v>4</v>
      </c>
      <c r="K22" s="346"/>
      <c r="L22" s="347"/>
    </row>
    <row r="23" spans="1:13" s="40" customFormat="1" ht="24" customHeight="1" x14ac:dyDescent="0.2">
      <c r="A23" s="353"/>
      <c r="B23" s="41" t="str">
        <f>IF(I14&gt;0,I14," ")</f>
        <v xml:space="preserve"> </v>
      </c>
      <c r="C23" s="41" t="str">
        <f>IF(H14&gt;0,H14," ")</f>
        <v xml:space="preserve"> </v>
      </c>
      <c r="D23" s="41" t="str">
        <f>IF(I17&gt;0,I17," ")</f>
        <v xml:space="preserve"> </v>
      </c>
      <c r="E23" s="41" t="str">
        <f>IF(H17&gt;0,H17," ")</f>
        <v xml:space="preserve"> </v>
      </c>
      <c r="F23" s="41" t="str">
        <f>IF(I20&gt;0,I20," ")</f>
        <v xml:space="preserve"> </v>
      </c>
      <c r="G23" s="41" t="str">
        <f>IF(H20&gt;0,H20," ")</f>
        <v xml:space="preserve"> </v>
      </c>
      <c r="H23" s="357"/>
      <c r="I23" s="358"/>
      <c r="J23" s="353"/>
      <c r="K23" s="348"/>
      <c r="L23" s="349"/>
    </row>
    <row r="24" spans="1:13" s="40" customFormat="1" ht="24" customHeight="1" x14ac:dyDescent="0.2">
      <c r="A24" s="354"/>
      <c r="B24" s="41" t="str">
        <f>IF(I15&gt;0,I15," ")</f>
        <v xml:space="preserve"> </v>
      </c>
      <c r="C24" s="41" t="str">
        <f>IF(H15&gt;0,H15," ")</f>
        <v xml:space="preserve"> </v>
      </c>
      <c r="D24" s="41" t="str">
        <f>IF(I18&gt;0,I18," ")</f>
        <v xml:space="preserve"> </v>
      </c>
      <c r="E24" s="41" t="str">
        <f>IF(H18&gt;0,H18," ")</f>
        <v xml:space="preserve"> </v>
      </c>
      <c r="F24" s="41" t="str">
        <f>IF(I21&gt;0,I21," ")</f>
        <v xml:space="preserve"> </v>
      </c>
      <c r="G24" s="41" t="str">
        <f>IF(H21&gt;0,H21," ")</f>
        <v xml:space="preserve"> </v>
      </c>
      <c r="H24" s="359"/>
      <c r="I24" s="360"/>
      <c r="J24" s="354"/>
      <c r="K24" s="350"/>
      <c r="L24" s="351"/>
    </row>
    <row r="25" spans="1:13" s="40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62" t="s">
        <v>9</v>
      </c>
      <c r="C26" s="362"/>
      <c r="D26" s="362"/>
      <c r="E26" s="35"/>
      <c r="F26" s="362" t="s">
        <v>10</v>
      </c>
      <c r="G26" s="362"/>
      <c r="H26" s="362"/>
      <c r="I26" s="362" t="s">
        <v>11</v>
      </c>
      <c r="J26" s="362"/>
    </row>
    <row r="27" spans="1:13" x14ac:dyDescent="0.15">
      <c r="A27" s="1"/>
      <c r="B27" s="339" t="s">
        <v>12</v>
      </c>
      <c r="C27" s="361"/>
      <c r="D27" s="361" t="s">
        <v>13</v>
      </c>
      <c r="E27" s="361"/>
      <c r="F27" s="361" t="s">
        <v>12</v>
      </c>
      <c r="G27" s="361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Reign Revolution 15</v>
      </c>
      <c r="B28" s="343"/>
      <c r="C28" s="344"/>
      <c r="D28" s="343"/>
      <c r="E28" s="344"/>
      <c r="F28" s="343"/>
      <c r="G28" s="344"/>
      <c r="H28" s="43"/>
      <c r="I28" s="44">
        <f>D13+D14+D15+F13+F14+F15+H13+H14+H15</f>
        <v>0</v>
      </c>
      <c r="J28" s="44">
        <f>E13+E14+E15+G13+G14+G15+I13+I14+I15</f>
        <v>0</v>
      </c>
      <c r="K28" s="44">
        <f>I28-J28</f>
        <v>0</v>
      </c>
    </row>
    <row r="29" spans="1:13" ht="24" customHeight="1" x14ac:dyDescent="0.15">
      <c r="A29" s="2" t="str">
        <f>A16</f>
        <v>EP Stars 14 Blue</v>
      </c>
      <c r="B29" s="343"/>
      <c r="C29" s="344"/>
      <c r="D29" s="343"/>
      <c r="E29" s="344"/>
      <c r="F29" s="343"/>
      <c r="G29" s="344"/>
      <c r="H29" s="43"/>
      <c r="I29" s="44" t="e">
        <f>B16+B17+B18+F16+F17+F18+H16+H17+H18</f>
        <v>#VALUE!</v>
      </c>
      <c r="J29" s="44" t="e">
        <f>C16+C17+C18+G16+G17+G18+I16+I17+I18</f>
        <v>#VALUE!</v>
      </c>
      <c r="K29" s="44" t="e">
        <f>I29-J29</f>
        <v>#VALUE!</v>
      </c>
    </row>
    <row r="30" spans="1:13" ht="24" customHeight="1" x14ac:dyDescent="0.15">
      <c r="A30" s="2" t="str">
        <f>A19</f>
        <v>NM Storm 15 Marina</v>
      </c>
      <c r="B30" s="343"/>
      <c r="C30" s="344"/>
      <c r="D30" s="343"/>
      <c r="E30" s="344"/>
      <c r="F30" s="343"/>
      <c r="G30" s="344"/>
      <c r="H30" s="43"/>
      <c r="I30" s="44" t="e">
        <f>B19+B20+B21+D19+D20+D21+H19+H20+H21</f>
        <v>#VALUE!</v>
      </c>
      <c r="J30" s="44" t="e">
        <f>C19+C20+C21+E19+E20+E21+I19+I20+I21</f>
        <v>#VALUE!</v>
      </c>
      <c r="K30" s="44" t="e">
        <f>I30-J30</f>
        <v>#VALUE!</v>
      </c>
    </row>
    <row r="31" spans="1:13" ht="24" customHeight="1" x14ac:dyDescent="0.15">
      <c r="A31" s="2" t="str">
        <f>A22</f>
        <v>RVC Arsenal 14</v>
      </c>
      <c r="B31" s="343"/>
      <c r="C31" s="344"/>
      <c r="D31" s="343"/>
      <c r="E31" s="344"/>
      <c r="F31" s="343"/>
      <c r="G31" s="344"/>
      <c r="H31" s="43"/>
      <c r="I31" s="44" t="e">
        <f>B22+B23+B24+D22+D23+D24+F22+F23+F24</f>
        <v>#VALUE!</v>
      </c>
      <c r="J31" s="44" t="e">
        <f>C22+C23+C24+E22+E23+E24+G22+G23+G24</f>
        <v>#VALUE!</v>
      </c>
      <c r="K31" s="44" t="e">
        <f>I31-J31</f>
        <v>#VALUE!</v>
      </c>
    </row>
    <row r="32" spans="1:13" x14ac:dyDescent="0.15">
      <c r="A32" s="8"/>
      <c r="B32" s="345">
        <f>SUM(B28:C31)</f>
        <v>0</v>
      </c>
      <c r="C32" s="345"/>
      <c r="D32" s="345">
        <f>SUM(D28:E31)</f>
        <v>0</v>
      </c>
      <c r="E32" s="345"/>
      <c r="F32" s="345">
        <f>SUM(F28:G31)</f>
        <v>0</v>
      </c>
      <c r="G32" s="345"/>
      <c r="H32" s="45">
        <f>SUM(H28:H31)</f>
        <v>0</v>
      </c>
      <c r="I32" s="45" t="e">
        <f>SUM(I28:I31)</f>
        <v>#VALUE!</v>
      </c>
      <c r="J32" s="45" t="e">
        <f>SUM(J28:J31)</f>
        <v>#VALUE!</v>
      </c>
      <c r="K32" s="45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39" t="s">
        <v>17</v>
      </c>
      <c r="C34" s="340"/>
      <c r="D34" s="339" t="s">
        <v>17</v>
      </c>
      <c r="E34" s="340"/>
      <c r="F34" s="341" t="s">
        <v>18</v>
      </c>
      <c r="G34" s="341"/>
      <c r="I34" s="342" t="s">
        <v>104</v>
      </c>
      <c r="J34" s="342"/>
      <c r="K34" s="342"/>
      <c r="L34" s="342"/>
    </row>
    <row r="35" spans="1:12" ht="18" customHeight="1" x14ac:dyDescent="0.15">
      <c r="A35" s="3" t="s">
        <v>19</v>
      </c>
      <c r="B35" s="339" t="str">
        <f>A28</f>
        <v>Reign Revolution 15</v>
      </c>
      <c r="C35" s="340"/>
      <c r="D35" s="339" t="str">
        <f>A30</f>
        <v>NM Storm 15 Marina</v>
      </c>
      <c r="E35" s="340"/>
      <c r="F35" s="341" t="str">
        <f>A16</f>
        <v>EP Stars 14 Blue</v>
      </c>
      <c r="G35" s="341"/>
      <c r="I35" s="342" t="s">
        <v>145</v>
      </c>
      <c r="J35" s="342"/>
      <c r="K35" s="342"/>
      <c r="L35" s="342"/>
    </row>
    <row r="36" spans="1:12" ht="18" customHeight="1" x14ac:dyDescent="0.15">
      <c r="A36" s="3" t="s">
        <v>20</v>
      </c>
      <c r="B36" s="339" t="str">
        <f>A16</f>
        <v>EP Stars 14 Blue</v>
      </c>
      <c r="C36" s="340"/>
      <c r="D36" s="339" t="str">
        <f>A22</f>
        <v>RVC Arsenal 14</v>
      </c>
      <c r="E36" s="340"/>
      <c r="F36" s="341" t="str">
        <f>A13</f>
        <v>Reign Revolution 15</v>
      </c>
      <c r="G36" s="341"/>
      <c r="I36" s="18"/>
      <c r="J36" s="18"/>
      <c r="K36" s="18"/>
      <c r="L36" s="18"/>
    </row>
    <row r="37" spans="1:12" ht="18" customHeight="1" x14ac:dyDescent="0.15">
      <c r="A37" s="3" t="s">
        <v>21</v>
      </c>
      <c r="B37" s="339" t="str">
        <f>A28</f>
        <v>Reign Revolution 15</v>
      </c>
      <c r="C37" s="340"/>
      <c r="D37" s="339" t="str">
        <f>A31</f>
        <v>RVC Arsenal 14</v>
      </c>
      <c r="E37" s="340"/>
      <c r="F37" s="341" t="str">
        <f>A30</f>
        <v>NM Storm 15 Marina</v>
      </c>
      <c r="G37" s="341"/>
      <c r="I37" s="342" t="s">
        <v>105</v>
      </c>
      <c r="J37" s="342"/>
      <c r="K37" s="342"/>
      <c r="L37" s="342"/>
    </row>
    <row r="38" spans="1:12" ht="18" customHeight="1" x14ac:dyDescent="0.15">
      <c r="A38" s="3" t="s">
        <v>24</v>
      </c>
      <c r="B38" s="339" t="str">
        <f>A29</f>
        <v>EP Stars 14 Blue</v>
      </c>
      <c r="C38" s="340"/>
      <c r="D38" s="339" t="str">
        <f>A30</f>
        <v>NM Storm 15 Marina</v>
      </c>
      <c r="E38" s="340"/>
      <c r="F38" s="341" t="str">
        <f>A28</f>
        <v>Reign Revolution 15</v>
      </c>
      <c r="G38" s="341"/>
      <c r="I38" s="342" t="s">
        <v>146</v>
      </c>
      <c r="J38" s="342"/>
      <c r="K38" s="342"/>
      <c r="L38" s="342"/>
    </row>
    <row r="39" spans="1:12" ht="18" customHeight="1" x14ac:dyDescent="0.15">
      <c r="A39" s="3" t="s">
        <v>25</v>
      </c>
      <c r="B39" s="339" t="str">
        <f>A30</f>
        <v>NM Storm 15 Marina</v>
      </c>
      <c r="C39" s="340"/>
      <c r="D39" s="339" t="str">
        <f>A31</f>
        <v>RVC Arsenal 14</v>
      </c>
      <c r="E39" s="340"/>
      <c r="F39" s="341" t="str">
        <f>A16</f>
        <v>EP Stars 14 Blue</v>
      </c>
      <c r="G39" s="341"/>
    </row>
    <row r="40" spans="1:12" ht="18" customHeight="1" x14ac:dyDescent="0.15">
      <c r="A40" s="3" t="s">
        <v>26</v>
      </c>
      <c r="B40" s="339" t="str">
        <f>A13</f>
        <v>Reign Revolution 15</v>
      </c>
      <c r="C40" s="340"/>
      <c r="D40" s="339" t="str">
        <f>A29</f>
        <v>EP Stars 14 Blue</v>
      </c>
      <c r="E40" s="340"/>
      <c r="F40" s="341" t="str">
        <f>A22</f>
        <v>RVC Arsenal 14</v>
      </c>
      <c r="G40" s="341"/>
    </row>
    <row r="41" spans="1:12" ht="18" customHeight="1" x14ac:dyDescent="0.15">
      <c r="H41" s="8"/>
      <c r="I41" s="8"/>
    </row>
    <row r="42" spans="1:12" ht="18" customHeight="1" x14ac:dyDescent="0.15">
      <c r="A42" s="337"/>
      <c r="B42" s="337"/>
      <c r="C42" s="337"/>
      <c r="D42" s="337"/>
      <c r="E42" s="337"/>
      <c r="F42" s="337"/>
      <c r="G42" s="337"/>
      <c r="H42" s="337"/>
      <c r="I42" s="12"/>
    </row>
    <row r="43" spans="1:12" ht="18" customHeight="1" x14ac:dyDescent="0.2">
      <c r="A43" s="338" t="s">
        <v>187</v>
      </c>
      <c r="B43" s="338"/>
      <c r="C43" s="338"/>
      <c r="D43" s="338"/>
      <c r="E43" s="338"/>
      <c r="F43" s="338"/>
      <c r="G43" s="338"/>
      <c r="H43" s="338"/>
      <c r="I43" s="27"/>
    </row>
    <row r="44" spans="1:12" ht="18" customHeight="1" x14ac:dyDescent="0.15"/>
    <row r="45" spans="1:12" ht="18" customHeight="1" x14ac:dyDescent="0.15"/>
  </sheetData>
  <mergeCells count="71">
    <mergeCell ref="A1:M1"/>
    <mergeCell ref="A2:M2"/>
    <mergeCell ref="A7:H7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A43:H43"/>
    <mergeCell ref="B39:C39"/>
    <mergeCell ref="D39:E39"/>
    <mergeCell ref="F39:G39"/>
    <mergeCell ref="B40:C40"/>
    <mergeCell ref="D40:E40"/>
    <mergeCell ref="F40:G40"/>
  </mergeCells>
  <printOptions horizontalCentered="1" verticalCentered="1"/>
  <pageMargins left="0.2" right="0.23" top="0.17" bottom="0.2" header="0.17" footer="0.2"/>
  <pageSetup scale="64" orientation="landscape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K90"/>
  <sheetViews>
    <sheetView workbookViewId="0">
      <selection activeCell="B11" sqref="B11"/>
    </sheetView>
  </sheetViews>
  <sheetFormatPr baseColWidth="10" defaultColWidth="8.83203125" defaultRowHeight="13" x14ac:dyDescent="0.15"/>
  <cols>
    <col min="1" max="1" width="20.6640625" customWidth="1"/>
    <col min="2" max="10" width="25.6640625" customWidth="1"/>
    <col min="11" max="11" width="20.6640625" customWidth="1"/>
  </cols>
  <sheetData>
    <row r="1" spans="2:10" ht="20" x14ac:dyDescent="0.2">
      <c r="B1" s="400" t="str">
        <f>Pools!A1</f>
        <v>El Paso Bid Qualifier</v>
      </c>
      <c r="C1" s="400"/>
      <c r="D1" s="400"/>
      <c r="E1" s="400"/>
      <c r="F1" s="400"/>
      <c r="G1" s="400"/>
      <c r="H1" s="400"/>
      <c r="I1" s="400"/>
      <c r="J1" s="400"/>
    </row>
    <row r="2" spans="2:10" ht="20.5" customHeight="1" x14ac:dyDescent="0.2">
      <c r="B2" s="333" t="str">
        <f>Pools!A2</f>
        <v>2/8/20 - 2/9/20</v>
      </c>
      <c r="C2" s="333"/>
      <c r="D2" s="333"/>
      <c r="E2" s="333"/>
      <c r="F2" s="333"/>
      <c r="G2" s="333"/>
      <c r="H2" s="333"/>
      <c r="I2" s="333"/>
      <c r="J2" s="333"/>
    </row>
    <row r="3" spans="2:10" ht="9.75" customHeight="1" x14ac:dyDescent="0.2">
      <c r="B3" s="401"/>
      <c r="C3" s="401"/>
      <c r="D3" s="401"/>
      <c r="E3" s="5"/>
      <c r="F3" s="5"/>
    </row>
    <row r="4" spans="2:10" ht="20" x14ac:dyDescent="0.2">
      <c r="B4" s="399" t="str">
        <f>Pools!A52</f>
        <v>Division III</v>
      </c>
      <c r="C4" s="399"/>
      <c r="D4" s="399"/>
      <c r="E4" s="399"/>
      <c r="F4" s="399"/>
      <c r="G4" s="399"/>
      <c r="H4" s="399"/>
      <c r="I4" s="399"/>
      <c r="J4" s="399"/>
    </row>
    <row r="5" spans="2:10" ht="20" x14ac:dyDescent="0.2">
      <c r="B5" s="399" t="s">
        <v>43</v>
      </c>
      <c r="C5" s="399"/>
      <c r="D5" s="399"/>
      <c r="E5" s="399"/>
      <c r="F5" s="399"/>
      <c r="G5" s="399"/>
      <c r="H5" s="399"/>
      <c r="I5" s="399"/>
      <c r="J5" s="399"/>
    </row>
    <row r="6" spans="2:10" ht="20" x14ac:dyDescent="0.2">
      <c r="B6" s="15"/>
      <c r="C6" s="15"/>
      <c r="D6" s="15"/>
      <c r="E6" s="15"/>
      <c r="F6" s="15"/>
      <c r="G6" s="15"/>
      <c r="H6" s="15"/>
      <c r="I6" s="15"/>
      <c r="J6" s="15"/>
    </row>
    <row r="7" spans="2:10" s="84" customFormat="1" ht="18" customHeight="1" x14ac:dyDescent="0.2">
      <c r="C7" s="137"/>
      <c r="D7" s="137" t="s">
        <v>461</v>
      </c>
      <c r="E7" s="137" t="s">
        <v>462</v>
      </c>
      <c r="F7" s="92" t="s">
        <v>42</v>
      </c>
      <c r="G7" s="137" t="s">
        <v>463</v>
      </c>
      <c r="H7" s="137" t="s">
        <v>464</v>
      </c>
    </row>
    <row r="8" spans="2:10" s="85" customFormat="1" ht="18" customHeight="1" x14ac:dyDescent="0.2">
      <c r="F8" s="90"/>
    </row>
    <row r="9" spans="2:10" s="85" customFormat="1" ht="18" customHeight="1" x14ac:dyDescent="0.2">
      <c r="B9" s="366" t="s">
        <v>41</v>
      </c>
      <c r="C9" s="366"/>
      <c r="D9" s="366"/>
      <c r="E9" s="366"/>
      <c r="F9" s="366"/>
      <c r="G9" s="366"/>
      <c r="H9" s="366"/>
      <c r="I9" s="366"/>
      <c r="J9" s="366"/>
    </row>
    <row r="10" spans="2:10" s="85" customFormat="1" ht="22.5" customHeight="1" x14ac:dyDescent="0.2">
      <c r="E10" s="137"/>
      <c r="F10" s="92"/>
      <c r="G10" s="137"/>
      <c r="H10" s="137"/>
      <c r="I10" s="137"/>
    </row>
    <row r="11" spans="2:10" s="85" customFormat="1" ht="22.5" customHeight="1" thickBot="1" x14ac:dyDescent="0.25">
      <c r="C11" s="27"/>
      <c r="D11" s="27"/>
      <c r="E11" s="27"/>
      <c r="F11" s="94" t="s">
        <v>31</v>
      </c>
      <c r="G11" s="27"/>
      <c r="H11" s="27"/>
      <c r="I11" s="27"/>
    </row>
    <row r="12" spans="2:10" s="85" customFormat="1" ht="22.5" customHeight="1" x14ac:dyDescent="0.2">
      <c r="C12" s="27"/>
      <c r="D12" s="27"/>
      <c r="E12" s="27"/>
      <c r="F12" s="108" t="s">
        <v>119</v>
      </c>
      <c r="G12" s="27"/>
      <c r="H12" s="27"/>
      <c r="I12" s="27"/>
      <c r="J12" s="93"/>
    </row>
    <row r="13" spans="2:10" s="85" customFormat="1" ht="22.5" customHeight="1" thickBot="1" x14ac:dyDescent="0.25">
      <c r="C13" s="27"/>
      <c r="D13" s="138"/>
      <c r="E13" s="138"/>
      <c r="F13" s="109" t="str">
        <f>F20</f>
        <v>EP CC Ct. 9</v>
      </c>
      <c r="G13" s="138"/>
      <c r="H13" s="138"/>
      <c r="I13" s="27"/>
      <c r="J13" s="93"/>
    </row>
    <row r="14" spans="2:10" s="85" customFormat="1" ht="22.5" customHeight="1" x14ac:dyDescent="0.2">
      <c r="C14" s="27"/>
      <c r="D14" s="144"/>
      <c r="E14" s="27"/>
      <c r="F14" s="158" t="s">
        <v>68</v>
      </c>
      <c r="G14" s="27"/>
      <c r="H14" s="139"/>
      <c r="I14" s="27"/>
      <c r="J14" s="93"/>
    </row>
    <row r="15" spans="2:10" s="85" customFormat="1" ht="22.5" customHeight="1" thickBot="1" x14ac:dyDescent="0.25">
      <c r="C15" s="27"/>
      <c r="D15" s="149"/>
      <c r="E15" s="27"/>
      <c r="F15" s="154"/>
      <c r="G15" s="27"/>
      <c r="H15" s="142"/>
      <c r="I15" s="27"/>
      <c r="J15" s="93"/>
    </row>
    <row r="16" spans="2:10" s="85" customFormat="1" ht="22.5" customHeight="1" x14ac:dyDescent="0.2">
      <c r="C16" s="27"/>
      <c r="D16" s="149"/>
      <c r="E16" s="159"/>
      <c r="F16" s="104" t="s">
        <v>78</v>
      </c>
      <c r="G16" s="27"/>
      <c r="H16" s="142"/>
      <c r="I16" s="27"/>
      <c r="J16" s="93"/>
    </row>
    <row r="17" spans="2:10" s="85" customFormat="1" ht="22.5" customHeight="1" x14ac:dyDescent="0.2">
      <c r="C17" s="27"/>
      <c r="D17" s="149" t="s">
        <v>129</v>
      </c>
      <c r="E17" s="159"/>
      <c r="F17" s="94"/>
      <c r="G17" s="27"/>
      <c r="H17" s="142" t="s">
        <v>125</v>
      </c>
      <c r="I17" s="27"/>
      <c r="J17" s="93"/>
    </row>
    <row r="18" spans="2:10" s="85" customFormat="1" ht="22.5" customHeight="1" thickBot="1" x14ac:dyDescent="0.25">
      <c r="C18" s="143"/>
      <c r="D18" s="156" t="str">
        <f>D40</f>
        <v>EP CC Ct. 10</v>
      </c>
      <c r="E18" s="148"/>
      <c r="F18" s="94" t="s">
        <v>153</v>
      </c>
      <c r="G18" s="148"/>
      <c r="H18" s="140" t="str">
        <f>F13</f>
        <v>EP CC Ct. 9</v>
      </c>
      <c r="I18" s="138"/>
      <c r="J18" s="93"/>
    </row>
    <row r="19" spans="2:10" s="85" customFormat="1" ht="22.5" customHeight="1" x14ac:dyDescent="0.2">
      <c r="C19" s="144"/>
      <c r="D19" s="150" t="s">
        <v>257</v>
      </c>
      <c r="E19" s="148"/>
      <c r="F19" s="108" t="s">
        <v>63</v>
      </c>
      <c r="G19" s="27"/>
      <c r="H19" s="141" t="s">
        <v>258</v>
      </c>
      <c r="I19" s="139"/>
      <c r="J19" s="93"/>
    </row>
    <row r="20" spans="2:10" s="85" customFormat="1" ht="22.5" customHeight="1" thickBot="1" x14ac:dyDescent="0.25">
      <c r="C20" s="149"/>
      <c r="D20" s="149"/>
      <c r="E20" s="138"/>
      <c r="F20" s="109" t="str">
        <f>D7</f>
        <v>EP CC Ct. 9</v>
      </c>
      <c r="G20" s="138"/>
      <c r="H20" s="141"/>
      <c r="I20" s="142"/>
      <c r="J20" s="93"/>
    </row>
    <row r="21" spans="2:10" s="85" customFormat="1" ht="22.5" customHeight="1" x14ac:dyDescent="0.2">
      <c r="C21" s="149"/>
      <c r="D21" s="149"/>
      <c r="E21" s="144"/>
      <c r="F21" s="161" t="s">
        <v>259</v>
      </c>
      <c r="G21" s="139"/>
      <c r="H21" s="141"/>
      <c r="I21" s="142"/>
      <c r="J21" s="93"/>
    </row>
    <row r="22" spans="2:10" s="85" customFormat="1" ht="22.5" customHeight="1" thickBot="1" x14ac:dyDescent="0.25">
      <c r="C22" s="149"/>
      <c r="D22" s="149"/>
      <c r="E22" s="149" t="s">
        <v>122</v>
      </c>
      <c r="F22" s="154"/>
      <c r="G22" s="142" t="s">
        <v>112</v>
      </c>
      <c r="H22" s="142"/>
      <c r="I22" s="142"/>
      <c r="J22" s="93"/>
    </row>
    <row r="23" spans="2:10" s="85" customFormat="1" ht="22.5" customHeight="1" thickBot="1" x14ac:dyDescent="0.25">
      <c r="C23" s="149"/>
      <c r="D23" s="155"/>
      <c r="E23" s="156" t="str">
        <f>G23</f>
        <v>EP CC Ct. 9</v>
      </c>
      <c r="F23" s="97" t="s">
        <v>34</v>
      </c>
      <c r="G23" s="140" t="str">
        <f>F13</f>
        <v>EP CC Ct. 9</v>
      </c>
      <c r="H23" s="143"/>
      <c r="I23" s="142"/>
      <c r="J23" s="93"/>
    </row>
    <row r="24" spans="2:10" s="85" customFormat="1" ht="22.5" customHeight="1" thickBot="1" x14ac:dyDescent="0.25">
      <c r="C24" s="149"/>
      <c r="D24" s="27"/>
      <c r="E24" s="147" t="s">
        <v>260</v>
      </c>
      <c r="F24" s="94" t="s">
        <v>33</v>
      </c>
      <c r="G24" s="141" t="s">
        <v>59</v>
      </c>
      <c r="H24" s="148"/>
      <c r="I24" s="142"/>
      <c r="J24" s="93"/>
    </row>
    <row r="25" spans="2:10" s="85" customFormat="1" ht="22.5" customHeight="1" x14ac:dyDescent="0.2">
      <c r="C25" s="149"/>
      <c r="D25" s="27"/>
      <c r="E25" s="95"/>
      <c r="F25" s="108" t="s">
        <v>64</v>
      </c>
      <c r="G25" s="142"/>
      <c r="H25" s="27"/>
      <c r="I25" s="142"/>
      <c r="J25" s="93"/>
    </row>
    <row r="26" spans="2:10" s="85" customFormat="1" ht="22.5" customHeight="1" thickBot="1" x14ac:dyDescent="0.25">
      <c r="C26" s="149"/>
      <c r="D26" s="27"/>
      <c r="E26" s="98"/>
      <c r="F26" s="109" t="str">
        <f>E7</f>
        <v>EP CC Ct. 10</v>
      </c>
      <c r="G26" s="143"/>
      <c r="H26" s="27"/>
      <c r="I26" s="142"/>
      <c r="J26" s="93"/>
    </row>
    <row r="27" spans="2:10" s="85" customFormat="1" ht="22.5" customHeight="1" x14ac:dyDescent="0.2">
      <c r="C27" s="149"/>
      <c r="D27" s="27"/>
      <c r="E27" s="27"/>
      <c r="F27" s="145" t="s">
        <v>168</v>
      </c>
      <c r="G27" s="27"/>
      <c r="H27" s="27"/>
      <c r="I27" s="142"/>
      <c r="J27" s="93"/>
    </row>
    <row r="28" spans="2:10" s="85" customFormat="1" ht="22.5" customHeight="1" thickBot="1" x14ac:dyDescent="0.25">
      <c r="C28" s="149" t="s">
        <v>155</v>
      </c>
      <c r="D28" s="27"/>
      <c r="E28" s="27"/>
      <c r="F28" s="154"/>
      <c r="G28" s="27"/>
      <c r="H28" s="27"/>
      <c r="I28" s="142" t="s">
        <v>130</v>
      </c>
      <c r="J28" s="93"/>
    </row>
    <row r="29" spans="2:10" s="85" customFormat="1" ht="22.5" customHeight="1" thickBot="1" x14ac:dyDescent="0.25">
      <c r="B29" s="102"/>
      <c r="C29" s="162" t="str">
        <f>D40</f>
        <v>EP CC Ct. 10</v>
      </c>
      <c r="D29" s="27"/>
      <c r="E29" s="27"/>
      <c r="F29" s="97" t="s">
        <v>124</v>
      </c>
      <c r="G29" s="27"/>
      <c r="H29" s="27"/>
      <c r="I29" s="163" t="str">
        <f>H18</f>
        <v>EP CC Ct. 9</v>
      </c>
      <c r="J29" s="98"/>
    </row>
    <row r="30" spans="2:10" s="85" customFormat="1" ht="22.5" customHeight="1" x14ac:dyDescent="0.2">
      <c r="B30" s="95"/>
      <c r="C30" s="95" t="s">
        <v>261</v>
      </c>
      <c r="D30" s="94"/>
      <c r="E30" s="164"/>
      <c r="F30" s="94"/>
      <c r="G30" s="164"/>
      <c r="H30" s="94"/>
      <c r="I30" s="100" t="s">
        <v>117</v>
      </c>
      <c r="J30" s="100"/>
    </row>
    <row r="31" spans="2:10" s="85" customFormat="1" ht="22.5" customHeight="1" x14ac:dyDescent="0.2">
      <c r="B31" s="165"/>
      <c r="D31" s="94"/>
      <c r="E31" s="164"/>
      <c r="F31" s="94"/>
      <c r="G31" s="94"/>
      <c r="H31" s="94"/>
      <c r="J31" s="165"/>
    </row>
    <row r="32" spans="2:10" s="85" customFormat="1" ht="22.5" customHeight="1" x14ac:dyDescent="0.2">
      <c r="B32" s="95"/>
      <c r="C32" s="147"/>
      <c r="D32" s="94"/>
      <c r="E32" s="94"/>
      <c r="F32" s="113"/>
      <c r="G32" s="94"/>
      <c r="H32" s="94"/>
      <c r="I32" s="100"/>
      <c r="J32" s="101"/>
    </row>
    <row r="33" spans="2:10" s="85" customFormat="1" ht="22.5" customHeight="1" thickBot="1" x14ac:dyDescent="0.25">
      <c r="B33" s="95"/>
      <c r="C33" s="95"/>
      <c r="D33" s="94"/>
      <c r="E33" s="94"/>
      <c r="F33" s="94" t="s">
        <v>76</v>
      </c>
      <c r="G33" s="94"/>
      <c r="H33" s="164"/>
      <c r="I33" s="100"/>
      <c r="J33" s="101"/>
    </row>
    <row r="34" spans="2:10" s="85" customFormat="1" ht="22.5" customHeight="1" x14ac:dyDescent="0.2">
      <c r="B34" s="95"/>
      <c r="C34" s="95"/>
      <c r="D34" s="94"/>
      <c r="E34" s="94"/>
      <c r="F34" s="108" t="s">
        <v>114</v>
      </c>
      <c r="G34" s="94"/>
      <c r="H34" s="164"/>
      <c r="I34" s="100"/>
      <c r="J34" s="101"/>
    </row>
    <row r="35" spans="2:10" s="85" customFormat="1" ht="22.5" customHeight="1" thickBot="1" x14ac:dyDescent="0.25">
      <c r="B35" s="95"/>
      <c r="C35" s="95"/>
      <c r="D35" s="114"/>
      <c r="E35" s="115"/>
      <c r="F35" s="109" t="str">
        <f>F26</f>
        <v>EP CC Ct. 10</v>
      </c>
      <c r="G35" s="116"/>
      <c r="H35" s="114"/>
      <c r="I35" s="100"/>
      <c r="J35" s="101"/>
    </row>
    <row r="36" spans="2:10" s="85" customFormat="1" ht="22.5" customHeight="1" x14ac:dyDescent="0.2">
      <c r="B36" s="95"/>
      <c r="C36" s="95"/>
      <c r="D36" s="117"/>
      <c r="E36" s="164"/>
      <c r="F36" s="158" t="s">
        <v>165</v>
      </c>
      <c r="G36" s="164"/>
      <c r="H36" s="166"/>
      <c r="I36" s="100"/>
      <c r="J36" s="101"/>
    </row>
    <row r="37" spans="2:10" s="85" customFormat="1" ht="22.5" customHeight="1" thickBot="1" x14ac:dyDescent="0.25">
      <c r="B37" s="95"/>
      <c r="C37" s="95"/>
      <c r="D37" s="95"/>
      <c r="E37" s="94"/>
      <c r="F37" s="154"/>
      <c r="G37" s="94"/>
      <c r="H37" s="100"/>
      <c r="I37" s="100"/>
      <c r="J37" s="101"/>
    </row>
    <row r="38" spans="2:10" s="85" customFormat="1" ht="22.5" customHeight="1" x14ac:dyDescent="0.2">
      <c r="B38" s="95"/>
      <c r="C38" s="95"/>
      <c r="D38" s="95"/>
      <c r="E38" s="94"/>
      <c r="F38" s="104" t="s">
        <v>164</v>
      </c>
      <c r="G38" s="94"/>
      <c r="H38" s="100"/>
      <c r="I38" s="100"/>
      <c r="J38" s="101"/>
    </row>
    <row r="39" spans="2:10" s="85" customFormat="1" ht="22.5" customHeight="1" x14ac:dyDescent="0.2">
      <c r="B39" s="95"/>
      <c r="C39" s="95"/>
      <c r="D39" s="147" t="s">
        <v>136</v>
      </c>
      <c r="E39" s="94"/>
      <c r="F39" s="164"/>
      <c r="G39" s="94"/>
      <c r="H39" s="100" t="s">
        <v>127</v>
      </c>
      <c r="I39" s="100"/>
      <c r="J39" s="101"/>
    </row>
    <row r="40" spans="2:10" s="85" customFormat="1" ht="22.5" customHeight="1" thickBot="1" x14ac:dyDescent="0.25">
      <c r="B40" s="95"/>
      <c r="C40" s="112"/>
      <c r="D40" s="162" t="str">
        <f>H40</f>
        <v>EP CC Ct. 10</v>
      </c>
      <c r="E40" s="94"/>
      <c r="F40" s="94"/>
      <c r="G40" s="94"/>
      <c r="H40" s="106" t="str">
        <f>F45</f>
        <v>EP CC Ct. 10</v>
      </c>
      <c r="I40" s="112"/>
      <c r="J40" s="101"/>
    </row>
    <row r="41" spans="2:10" s="85" customFormat="1" ht="22.5" customHeight="1" x14ac:dyDescent="0.2">
      <c r="B41" s="95"/>
      <c r="C41" s="94"/>
      <c r="D41" s="95" t="s">
        <v>90</v>
      </c>
      <c r="E41" s="94"/>
      <c r="F41" s="94"/>
      <c r="G41" s="94"/>
      <c r="H41" s="100" t="s">
        <v>262</v>
      </c>
      <c r="I41" s="94"/>
      <c r="J41" s="101"/>
    </row>
    <row r="42" spans="2:10" s="85" customFormat="1" ht="22.5" customHeight="1" x14ac:dyDescent="0.2">
      <c r="B42" s="95"/>
      <c r="C42" s="94"/>
      <c r="D42" s="95"/>
      <c r="E42" s="94"/>
      <c r="F42" s="94"/>
      <c r="G42" s="94"/>
      <c r="H42" s="100"/>
      <c r="I42" s="94"/>
      <c r="J42" s="101"/>
    </row>
    <row r="43" spans="2:10" s="85" customFormat="1" ht="22.5" customHeight="1" thickBot="1" x14ac:dyDescent="0.25">
      <c r="B43" s="95"/>
      <c r="C43" s="94"/>
      <c r="D43" s="149"/>
      <c r="E43" s="27"/>
      <c r="F43" s="94" t="s">
        <v>141</v>
      </c>
      <c r="G43" s="27"/>
      <c r="H43" s="142"/>
      <c r="I43" s="94"/>
      <c r="J43" s="101"/>
    </row>
    <row r="44" spans="2:10" s="85" customFormat="1" ht="22.5" customHeight="1" x14ac:dyDescent="0.2">
      <c r="B44" s="95"/>
      <c r="C44" s="94"/>
      <c r="D44" s="149"/>
      <c r="E44" s="27"/>
      <c r="F44" s="108" t="s">
        <v>128</v>
      </c>
      <c r="G44" s="27"/>
      <c r="H44" s="142"/>
      <c r="I44" s="94"/>
      <c r="J44" s="101"/>
    </row>
    <row r="45" spans="2:10" s="85" customFormat="1" ht="22.5" customHeight="1" thickBot="1" x14ac:dyDescent="0.25">
      <c r="B45" s="95"/>
      <c r="C45" s="94"/>
      <c r="D45" s="151"/>
      <c r="E45" s="138"/>
      <c r="F45" s="109" t="str">
        <f>F35</f>
        <v>EP CC Ct. 10</v>
      </c>
      <c r="G45" s="138"/>
      <c r="H45" s="143"/>
      <c r="I45" s="94"/>
      <c r="J45" s="101"/>
    </row>
    <row r="46" spans="2:10" s="85" customFormat="1" ht="22.5" customHeight="1" x14ac:dyDescent="0.2">
      <c r="B46" s="95"/>
      <c r="C46" s="94"/>
      <c r="D46" s="146"/>
      <c r="E46" s="27"/>
      <c r="F46" s="158" t="s">
        <v>91</v>
      </c>
      <c r="G46" s="27"/>
      <c r="H46" s="146"/>
      <c r="I46" s="94"/>
      <c r="J46" s="101"/>
    </row>
    <row r="47" spans="2:10" s="85" customFormat="1" ht="22.5" customHeight="1" thickBot="1" x14ac:dyDescent="0.25">
      <c r="B47" s="95"/>
      <c r="C47" s="94"/>
      <c r="D47" s="27"/>
      <c r="E47" s="27"/>
      <c r="F47" s="154"/>
      <c r="G47" s="27"/>
      <c r="H47" s="27"/>
      <c r="I47" s="94"/>
      <c r="J47" s="101"/>
    </row>
    <row r="48" spans="2:10" s="85" customFormat="1" ht="22.5" customHeight="1" x14ac:dyDescent="0.2">
      <c r="B48" s="149" t="s">
        <v>263</v>
      </c>
      <c r="C48" s="94"/>
      <c r="D48" s="27"/>
      <c r="E48" s="159"/>
      <c r="F48" s="97" t="s">
        <v>35</v>
      </c>
      <c r="G48" s="27"/>
      <c r="H48" s="27"/>
      <c r="I48" s="94"/>
      <c r="J48" s="142" t="s">
        <v>156</v>
      </c>
    </row>
    <row r="49" spans="1:11" s="85" customFormat="1" ht="22.5" customHeight="1" thickBot="1" x14ac:dyDescent="0.25">
      <c r="A49" s="167"/>
      <c r="B49" s="162" t="str">
        <f>C29</f>
        <v>EP CC Ct. 10</v>
      </c>
      <c r="D49" s="94"/>
      <c r="E49" s="94"/>
      <c r="F49" s="168"/>
      <c r="G49" s="94"/>
      <c r="H49" s="27"/>
      <c r="I49" s="27"/>
      <c r="J49" s="163" t="str">
        <f>I29</f>
        <v>EP CC Ct. 9</v>
      </c>
      <c r="K49" s="169"/>
    </row>
    <row r="50" spans="1:11" s="85" customFormat="1" ht="22.5" customHeight="1" x14ac:dyDescent="0.2">
      <c r="A50" s="94" t="s">
        <v>44</v>
      </c>
      <c r="B50" s="95" t="s">
        <v>154</v>
      </c>
      <c r="D50" s="119"/>
      <c r="E50" s="119"/>
      <c r="F50" s="119"/>
      <c r="G50" s="119"/>
      <c r="H50" s="119"/>
      <c r="I50" s="170"/>
      <c r="J50" s="100" t="s">
        <v>157</v>
      </c>
      <c r="K50" s="94" t="s">
        <v>45</v>
      </c>
    </row>
    <row r="51" spans="1:11" s="85" customFormat="1" ht="22.5" customHeight="1" thickBot="1" x14ac:dyDescent="0.25">
      <c r="A51" s="94" t="s">
        <v>46</v>
      </c>
      <c r="B51" s="160"/>
      <c r="C51" s="27"/>
      <c r="D51" s="27"/>
      <c r="E51" s="27"/>
      <c r="F51" s="94" t="s">
        <v>32</v>
      </c>
      <c r="G51" s="27"/>
      <c r="H51" s="27"/>
      <c r="I51" s="27"/>
      <c r="J51" s="157"/>
      <c r="K51" s="94" t="s">
        <v>46</v>
      </c>
    </row>
    <row r="52" spans="1:11" s="85" customFormat="1" ht="22.5" customHeight="1" x14ac:dyDescent="0.2">
      <c r="B52" s="160"/>
      <c r="C52" s="27"/>
      <c r="D52" s="27"/>
      <c r="E52" s="27"/>
      <c r="F52" s="108" t="s">
        <v>134</v>
      </c>
      <c r="G52" s="27"/>
      <c r="H52" s="27"/>
      <c r="I52" s="27"/>
      <c r="J52" s="101"/>
    </row>
    <row r="53" spans="1:11" s="85" customFormat="1" ht="22.5" customHeight="1" thickBot="1" x14ac:dyDescent="0.25">
      <c r="B53" s="160"/>
      <c r="C53" s="27"/>
      <c r="D53" s="138"/>
      <c r="E53" s="138"/>
      <c r="F53" s="109" t="str">
        <f>F60</f>
        <v>EP CC Ct. 11</v>
      </c>
      <c r="G53" s="138"/>
      <c r="H53" s="138"/>
      <c r="I53" s="27"/>
      <c r="J53" s="101"/>
    </row>
    <row r="54" spans="1:11" s="85" customFormat="1" ht="22.5" customHeight="1" x14ac:dyDescent="0.2">
      <c r="B54" s="160"/>
      <c r="C54" s="27"/>
      <c r="D54" s="144"/>
      <c r="E54" s="27"/>
      <c r="F54" s="158" t="s">
        <v>89</v>
      </c>
      <c r="G54" s="27"/>
      <c r="H54" s="139"/>
      <c r="I54" s="27"/>
      <c r="J54" s="101"/>
    </row>
    <row r="55" spans="1:11" s="85" customFormat="1" ht="22.5" customHeight="1" thickBot="1" x14ac:dyDescent="0.25">
      <c r="B55" s="160"/>
      <c r="C55" s="27"/>
      <c r="D55" s="149"/>
      <c r="E55" s="27"/>
      <c r="F55" s="154"/>
      <c r="G55" s="27"/>
      <c r="H55" s="142"/>
      <c r="I55" s="27"/>
      <c r="J55" s="101"/>
    </row>
    <row r="56" spans="1:11" s="85" customFormat="1" ht="22.5" customHeight="1" x14ac:dyDescent="0.2">
      <c r="B56" s="160"/>
      <c r="C56" s="27"/>
      <c r="D56" s="149"/>
      <c r="E56" s="159"/>
      <c r="F56" s="104" t="s">
        <v>94</v>
      </c>
      <c r="G56" s="27"/>
      <c r="H56" s="142"/>
      <c r="I56" s="27"/>
      <c r="J56" s="101"/>
    </row>
    <row r="57" spans="1:11" s="85" customFormat="1" ht="22.5" customHeight="1" x14ac:dyDescent="0.2">
      <c r="B57" s="160"/>
      <c r="C57" s="27"/>
      <c r="D57" s="149" t="s">
        <v>158</v>
      </c>
      <c r="E57" s="159"/>
      <c r="F57" s="94"/>
      <c r="G57" s="27"/>
      <c r="H57" s="142" t="s">
        <v>123</v>
      </c>
      <c r="I57" s="27"/>
      <c r="J57" s="101"/>
    </row>
    <row r="58" spans="1:11" s="85" customFormat="1" ht="22.5" customHeight="1" thickBot="1" x14ac:dyDescent="0.25">
      <c r="B58" s="160"/>
      <c r="C58" s="143"/>
      <c r="D58" s="156" t="str">
        <f>D80</f>
        <v>EP CC Ct. 12</v>
      </c>
      <c r="E58" s="148"/>
      <c r="F58" s="94" t="s">
        <v>163</v>
      </c>
      <c r="G58" s="148"/>
      <c r="H58" s="140" t="str">
        <f>F53</f>
        <v>EP CC Ct. 11</v>
      </c>
      <c r="I58" s="138"/>
      <c r="J58" s="101"/>
    </row>
    <row r="59" spans="1:11" s="85" customFormat="1" ht="22.5" customHeight="1" x14ac:dyDescent="0.2">
      <c r="B59" s="160"/>
      <c r="C59" s="144"/>
      <c r="D59" s="150" t="s">
        <v>160</v>
      </c>
      <c r="E59" s="148"/>
      <c r="F59" s="108" t="s">
        <v>115</v>
      </c>
      <c r="G59" s="27"/>
      <c r="H59" s="141" t="s">
        <v>116</v>
      </c>
      <c r="I59" s="139"/>
      <c r="J59" s="101"/>
    </row>
    <row r="60" spans="1:11" s="85" customFormat="1" ht="22.5" customHeight="1" thickBot="1" x14ac:dyDescent="0.25">
      <c r="B60" s="160"/>
      <c r="C60" s="149"/>
      <c r="D60" s="149"/>
      <c r="E60" s="138"/>
      <c r="F60" s="109" t="str">
        <f>G7</f>
        <v>EP CC Ct. 11</v>
      </c>
      <c r="G60" s="138"/>
      <c r="H60" s="141"/>
      <c r="I60" s="142"/>
      <c r="J60" s="101"/>
    </row>
    <row r="61" spans="1:11" s="85" customFormat="1" ht="22.5" customHeight="1" x14ac:dyDescent="0.2">
      <c r="B61" s="160"/>
      <c r="C61" s="149"/>
      <c r="D61" s="149"/>
      <c r="E61" s="144"/>
      <c r="F61" s="161" t="s">
        <v>169</v>
      </c>
      <c r="G61" s="139"/>
      <c r="H61" s="141"/>
      <c r="I61" s="142"/>
      <c r="J61" s="101"/>
    </row>
    <row r="62" spans="1:11" s="85" customFormat="1" ht="22.5" customHeight="1" thickBot="1" x14ac:dyDescent="0.25">
      <c r="B62" s="160"/>
      <c r="C62" s="149"/>
      <c r="D62" s="149"/>
      <c r="E62" s="149" t="s">
        <v>132</v>
      </c>
      <c r="F62" s="154"/>
      <c r="G62" s="142" t="s">
        <v>133</v>
      </c>
      <c r="H62" s="142"/>
      <c r="I62" s="142"/>
      <c r="J62" s="101"/>
    </row>
    <row r="63" spans="1:11" s="85" customFormat="1" ht="22.5" customHeight="1" thickBot="1" x14ac:dyDescent="0.25">
      <c r="B63" s="160"/>
      <c r="C63" s="149"/>
      <c r="D63" s="155"/>
      <c r="E63" s="156" t="str">
        <f>G63</f>
        <v>EP CC Ct. 11</v>
      </c>
      <c r="F63" s="97" t="s">
        <v>37</v>
      </c>
      <c r="G63" s="140" t="str">
        <f>F53</f>
        <v>EP CC Ct. 11</v>
      </c>
      <c r="H63" s="143"/>
      <c r="I63" s="142"/>
      <c r="J63" s="101"/>
    </row>
    <row r="64" spans="1:11" s="85" customFormat="1" ht="22.5" customHeight="1" thickBot="1" x14ac:dyDescent="0.25">
      <c r="B64" s="160"/>
      <c r="C64" s="149"/>
      <c r="D64" s="27"/>
      <c r="E64" s="147" t="s">
        <v>110</v>
      </c>
      <c r="F64" s="94" t="s">
        <v>38</v>
      </c>
      <c r="G64" s="141" t="s">
        <v>55</v>
      </c>
      <c r="H64" s="148"/>
      <c r="I64" s="142"/>
      <c r="J64" s="101"/>
    </row>
    <row r="65" spans="2:10" s="85" customFormat="1" ht="22.5" customHeight="1" x14ac:dyDescent="0.2">
      <c r="B65" s="160"/>
      <c r="C65" s="149"/>
      <c r="D65" s="27"/>
      <c r="E65" s="95"/>
      <c r="F65" s="108" t="s">
        <v>138</v>
      </c>
      <c r="G65" s="142"/>
      <c r="H65" s="27"/>
      <c r="I65" s="142"/>
      <c r="J65" s="101"/>
    </row>
    <row r="66" spans="2:10" s="85" customFormat="1" ht="22.5" customHeight="1" thickBot="1" x14ac:dyDescent="0.25">
      <c r="B66" s="160"/>
      <c r="C66" s="149"/>
      <c r="D66" s="27"/>
      <c r="E66" s="98"/>
      <c r="F66" s="109" t="str">
        <f>H7</f>
        <v>EP CC Ct. 12</v>
      </c>
      <c r="G66" s="143"/>
      <c r="H66" s="27"/>
      <c r="I66" s="142"/>
      <c r="J66" s="101"/>
    </row>
    <row r="67" spans="2:10" s="85" customFormat="1" ht="22.5" customHeight="1" x14ac:dyDescent="0.2">
      <c r="B67" s="160"/>
      <c r="C67" s="149"/>
      <c r="D67" s="27"/>
      <c r="E67" s="27"/>
      <c r="F67" s="145" t="s">
        <v>237</v>
      </c>
      <c r="G67" s="27"/>
      <c r="H67" s="27"/>
      <c r="I67" s="142"/>
      <c r="J67" s="101"/>
    </row>
    <row r="68" spans="2:10" s="85" customFormat="1" ht="22.5" customHeight="1" thickBot="1" x14ac:dyDescent="0.25">
      <c r="B68" s="160"/>
      <c r="C68" s="149" t="s">
        <v>161</v>
      </c>
      <c r="D68" s="27"/>
      <c r="E68" s="27"/>
      <c r="F68" s="154"/>
      <c r="G68" s="27"/>
      <c r="H68" s="27"/>
      <c r="I68" s="142" t="s">
        <v>159</v>
      </c>
      <c r="J68" s="101"/>
    </row>
    <row r="69" spans="2:10" s="85" customFormat="1" ht="22.5" customHeight="1" thickBot="1" x14ac:dyDescent="0.25">
      <c r="B69" s="112"/>
      <c r="C69" s="162" t="str">
        <f>D80</f>
        <v>EP CC Ct. 12</v>
      </c>
      <c r="D69" s="27"/>
      <c r="E69" s="27"/>
      <c r="F69" s="97" t="s">
        <v>118</v>
      </c>
      <c r="G69" s="27"/>
      <c r="H69" s="27"/>
      <c r="I69" s="163" t="str">
        <f>H58</f>
        <v>EP CC Ct. 11</v>
      </c>
      <c r="J69" s="112"/>
    </row>
    <row r="70" spans="2:10" s="85" customFormat="1" ht="22.5" customHeight="1" x14ac:dyDescent="0.2">
      <c r="B70" s="94"/>
      <c r="C70" s="95" t="s">
        <v>162</v>
      </c>
      <c r="D70" s="94"/>
      <c r="E70" s="164"/>
      <c r="F70" s="94"/>
      <c r="G70" s="164"/>
      <c r="H70" s="94"/>
      <c r="I70" s="100" t="s">
        <v>131</v>
      </c>
      <c r="J70" s="94"/>
    </row>
    <row r="71" spans="2:10" s="85" customFormat="1" ht="22.5" customHeight="1" x14ac:dyDescent="0.2">
      <c r="B71" s="157"/>
      <c r="D71" s="94"/>
      <c r="E71" s="164"/>
      <c r="F71" s="94"/>
      <c r="G71" s="94"/>
      <c r="H71" s="94"/>
      <c r="I71" s="157"/>
    </row>
    <row r="72" spans="2:10" s="85" customFormat="1" ht="22.5" customHeight="1" x14ac:dyDescent="0.2">
      <c r="B72" s="94"/>
      <c r="C72" s="147"/>
      <c r="D72" s="94"/>
      <c r="E72" s="94"/>
      <c r="F72" s="113"/>
      <c r="G72" s="94"/>
      <c r="H72" s="94"/>
      <c r="I72" s="100"/>
      <c r="J72" s="93"/>
    </row>
    <row r="73" spans="2:10" s="85" customFormat="1" ht="22.5" customHeight="1" thickBot="1" x14ac:dyDescent="0.25">
      <c r="B73" s="94"/>
      <c r="C73" s="95"/>
      <c r="D73" s="94"/>
      <c r="E73" s="94"/>
      <c r="F73" s="94" t="s">
        <v>93</v>
      </c>
      <c r="G73" s="94"/>
      <c r="H73" s="164"/>
      <c r="I73" s="100"/>
      <c r="J73" s="93"/>
    </row>
    <row r="74" spans="2:10" s="85" customFormat="1" ht="22.5" customHeight="1" x14ac:dyDescent="0.2">
      <c r="B74" s="94"/>
      <c r="C74" s="95"/>
      <c r="D74" s="94"/>
      <c r="E74" s="94"/>
      <c r="F74" s="108" t="s">
        <v>142</v>
      </c>
      <c r="G74" s="94"/>
      <c r="H74" s="164"/>
      <c r="I74" s="100"/>
      <c r="J74" s="93"/>
    </row>
    <row r="75" spans="2:10" s="85" customFormat="1" ht="22.5" customHeight="1" thickBot="1" x14ac:dyDescent="0.25">
      <c r="B75" s="94"/>
      <c r="C75" s="95"/>
      <c r="D75" s="114"/>
      <c r="E75" s="115"/>
      <c r="F75" s="109" t="str">
        <f>F66</f>
        <v>EP CC Ct. 12</v>
      </c>
      <c r="G75" s="116"/>
      <c r="H75" s="114"/>
      <c r="I75" s="100"/>
      <c r="J75" s="93"/>
    </row>
    <row r="76" spans="2:10" s="85" customFormat="1" ht="22.5" customHeight="1" x14ac:dyDescent="0.2">
      <c r="B76" s="94"/>
      <c r="C76" s="95"/>
      <c r="D76" s="117"/>
      <c r="E76" s="164"/>
      <c r="F76" s="158" t="s">
        <v>79</v>
      </c>
      <c r="G76" s="164"/>
      <c r="H76" s="166"/>
      <c r="I76" s="100"/>
      <c r="J76" s="93"/>
    </row>
    <row r="77" spans="2:10" s="85" customFormat="1" ht="22.5" customHeight="1" thickBot="1" x14ac:dyDescent="0.25">
      <c r="B77" s="94"/>
      <c r="C77" s="95"/>
      <c r="D77" s="95"/>
      <c r="E77" s="94"/>
      <c r="F77" s="154"/>
      <c r="G77" s="94"/>
      <c r="H77" s="100"/>
      <c r="I77" s="100"/>
      <c r="J77" s="93"/>
    </row>
    <row r="78" spans="2:10" s="85" customFormat="1" ht="22.5" customHeight="1" x14ac:dyDescent="0.2">
      <c r="B78" s="94"/>
      <c r="C78" s="95"/>
      <c r="D78" s="95"/>
      <c r="E78" s="94"/>
      <c r="F78" s="104" t="s">
        <v>152</v>
      </c>
      <c r="G78" s="94"/>
      <c r="H78" s="100"/>
      <c r="I78" s="100"/>
      <c r="J78" s="93"/>
    </row>
    <row r="79" spans="2:10" s="85" customFormat="1" ht="22.5" customHeight="1" x14ac:dyDescent="0.2">
      <c r="B79" s="94"/>
      <c r="C79" s="95"/>
      <c r="D79" s="147" t="s">
        <v>135</v>
      </c>
      <c r="E79" s="94"/>
      <c r="F79" s="164"/>
      <c r="G79" s="94"/>
      <c r="H79" s="100" t="s">
        <v>139</v>
      </c>
      <c r="I79" s="100"/>
      <c r="J79" s="93"/>
    </row>
    <row r="80" spans="2:10" s="85" customFormat="1" ht="22.5" customHeight="1" thickBot="1" x14ac:dyDescent="0.25">
      <c r="B80" s="94"/>
      <c r="C80" s="112"/>
      <c r="D80" s="162" t="str">
        <f>H80</f>
        <v>EP CC Ct. 12</v>
      </c>
      <c r="E80" s="94"/>
      <c r="F80" s="94"/>
      <c r="G80" s="94"/>
      <c r="H80" s="106" t="str">
        <f>F85</f>
        <v>EP CC Ct. 12</v>
      </c>
      <c r="I80" s="112"/>
      <c r="J80" s="93"/>
    </row>
    <row r="81" spans="2:10" s="85" customFormat="1" ht="22.5" customHeight="1" x14ac:dyDescent="0.2">
      <c r="B81" s="94"/>
      <c r="C81" s="94"/>
      <c r="D81" s="95" t="s">
        <v>137</v>
      </c>
      <c r="E81" s="94"/>
      <c r="F81" s="94"/>
      <c r="G81" s="94"/>
      <c r="H81" s="100" t="s">
        <v>264</v>
      </c>
      <c r="I81" s="94"/>
      <c r="J81" s="93"/>
    </row>
    <row r="82" spans="2:10" s="85" customFormat="1" ht="22.5" customHeight="1" x14ac:dyDescent="0.2">
      <c r="B82" s="94"/>
      <c r="C82" s="94"/>
      <c r="D82" s="95"/>
      <c r="E82" s="94"/>
      <c r="F82" s="94"/>
      <c r="G82" s="94"/>
      <c r="H82" s="100"/>
      <c r="I82" s="94"/>
      <c r="J82" s="93"/>
    </row>
    <row r="83" spans="2:10" s="85" customFormat="1" ht="22.5" customHeight="1" thickBot="1" x14ac:dyDescent="0.25">
      <c r="B83" s="94"/>
      <c r="C83" s="94"/>
      <c r="D83" s="149"/>
      <c r="E83" s="27"/>
      <c r="F83" s="94" t="s">
        <v>113</v>
      </c>
      <c r="G83" s="27"/>
      <c r="H83" s="142"/>
      <c r="I83" s="94"/>
      <c r="J83" s="93"/>
    </row>
    <row r="84" spans="2:10" s="85" customFormat="1" ht="22.5" customHeight="1" x14ac:dyDescent="0.2">
      <c r="B84" s="94"/>
      <c r="C84" s="94"/>
      <c r="D84" s="149"/>
      <c r="E84" s="27"/>
      <c r="F84" s="108" t="s">
        <v>140</v>
      </c>
      <c r="G84" s="27"/>
      <c r="H84" s="142"/>
      <c r="I84" s="94"/>
      <c r="J84" s="93"/>
    </row>
    <row r="85" spans="2:10" s="85" customFormat="1" ht="22.5" customHeight="1" thickBot="1" x14ac:dyDescent="0.25">
      <c r="B85" s="94"/>
      <c r="C85" s="94"/>
      <c r="D85" s="151"/>
      <c r="E85" s="138"/>
      <c r="F85" s="109" t="str">
        <f>F75</f>
        <v>EP CC Ct. 12</v>
      </c>
      <c r="G85" s="138"/>
      <c r="H85" s="143"/>
      <c r="I85" s="94"/>
      <c r="J85" s="93"/>
    </row>
    <row r="86" spans="2:10" s="85" customFormat="1" ht="22.5" customHeight="1" x14ac:dyDescent="0.2">
      <c r="B86" s="94"/>
      <c r="C86" s="94"/>
      <c r="D86" s="146"/>
      <c r="E86" s="27"/>
      <c r="F86" s="158" t="s">
        <v>92</v>
      </c>
      <c r="G86" s="27"/>
      <c r="H86" s="146"/>
      <c r="I86" s="94"/>
      <c r="J86" s="93"/>
    </row>
    <row r="87" spans="2:10" s="85" customFormat="1" ht="22.5" customHeight="1" thickBot="1" x14ac:dyDescent="0.25">
      <c r="B87" s="94"/>
      <c r="C87" s="94"/>
      <c r="D87" s="27"/>
      <c r="E87" s="27"/>
      <c r="F87" s="154"/>
      <c r="G87" s="27"/>
      <c r="H87" s="27"/>
      <c r="I87" s="94"/>
      <c r="J87" s="93"/>
    </row>
    <row r="88" spans="2:10" s="85" customFormat="1" ht="22.5" customHeight="1" x14ac:dyDescent="0.2">
      <c r="B88" s="94"/>
      <c r="C88" s="94"/>
      <c r="D88" s="27"/>
      <c r="E88" s="159"/>
      <c r="F88" s="97" t="s">
        <v>36</v>
      </c>
      <c r="G88" s="27"/>
      <c r="H88" s="27"/>
      <c r="I88" s="94"/>
      <c r="J88" s="93"/>
    </row>
    <row r="89" spans="2:10" s="85" customFormat="1" ht="22.5" customHeight="1" x14ac:dyDescent="0.2">
      <c r="D89" s="94"/>
      <c r="E89" s="94"/>
      <c r="F89" s="94"/>
      <c r="G89" s="94"/>
      <c r="H89" s="27"/>
      <c r="I89" s="27"/>
      <c r="J89" s="170"/>
    </row>
    <row r="90" spans="2:10" s="85" customFormat="1" ht="22.5" customHeight="1" x14ac:dyDescent="0.2">
      <c r="B90" s="171"/>
      <c r="C90" s="22" t="s">
        <v>62</v>
      </c>
      <c r="F90" s="90"/>
    </row>
  </sheetData>
  <mergeCells count="6">
    <mergeCell ref="B5:J5"/>
    <mergeCell ref="B9:J9"/>
    <mergeCell ref="B1:J1"/>
    <mergeCell ref="B2:J2"/>
    <mergeCell ref="B3:D3"/>
    <mergeCell ref="B4:J4"/>
  </mergeCells>
  <printOptions horizontalCentered="1" verticalCentered="1"/>
  <pageMargins left="0.25" right="0.25" top="0.22" bottom="0.24" header="0.22" footer="0.24"/>
  <pageSetup scale="36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K183"/>
  <sheetViews>
    <sheetView topLeftCell="B1" workbookViewId="0">
      <selection activeCell="D11" sqref="D11"/>
    </sheetView>
  </sheetViews>
  <sheetFormatPr baseColWidth="10" defaultColWidth="8.83203125" defaultRowHeight="13" x14ac:dyDescent="0.15"/>
  <cols>
    <col min="1" max="1" width="18.6640625" customWidth="1"/>
    <col min="2" max="10" width="24.6640625" customWidth="1"/>
    <col min="11" max="11" width="18.6640625" customWidth="1"/>
  </cols>
  <sheetData>
    <row r="1" spans="1:11" ht="20" x14ac:dyDescent="0.2">
      <c r="A1" s="400" t="str">
        <f>Pools!A1</f>
        <v>El Paso Bid Qualifier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</row>
    <row r="2" spans="1:11" ht="18" x14ac:dyDescent="0.2">
      <c r="A2" s="333" t="str">
        <f>Pools!A2</f>
        <v>2/8/20 - 2/9/20</v>
      </c>
      <c r="B2" s="333"/>
      <c r="C2" s="333"/>
      <c r="D2" s="333"/>
      <c r="E2" s="333"/>
      <c r="F2" s="333"/>
      <c r="G2" s="333"/>
      <c r="H2" s="333"/>
      <c r="I2" s="333"/>
      <c r="J2" s="333"/>
      <c r="K2" s="333"/>
    </row>
    <row r="3" spans="1:11" ht="18" x14ac:dyDescent="0.2">
      <c r="A3" s="401"/>
      <c r="B3" s="401"/>
      <c r="C3" s="401"/>
      <c r="D3" s="5"/>
      <c r="E3" s="5"/>
    </row>
    <row r="4" spans="1:11" ht="20" x14ac:dyDescent="0.2">
      <c r="A4" s="399" t="str">
        <f>Pools!A52</f>
        <v>Division III</v>
      </c>
      <c r="B4" s="399"/>
      <c r="C4" s="399"/>
      <c r="D4" s="399"/>
      <c r="E4" s="399"/>
      <c r="F4" s="399"/>
      <c r="G4" s="399"/>
      <c r="H4" s="399"/>
      <c r="I4" s="399"/>
      <c r="J4" s="399"/>
      <c r="K4" s="399"/>
    </row>
    <row r="5" spans="1:11" ht="20" x14ac:dyDescent="0.2">
      <c r="A5" s="365" t="s">
        <v>69</v>
      </c>
      <c r="B5" s="365"/>
      <c r="C5" s="365"/>
      <c r="D5" s="365"/>
      <c r="E5" s="365"/>
      <c r="F5" s="365"/>
      <c r="G5" s="365"/>
      <c r="H5" s="365"/>
      <c r="I5" s="365"/>
      <c r="J5" s="365"/>
      <c r="K5" s="365"/>
    </row>
    <row r="6" spans="1:11" ht="20" x14ac:dyDescent="0.2">
      <c r="A6" s="15"/>
      <c r="B6" s="15"/>
      <c r="C6" s="15"/>
      <c r="D6" s="15"/>
      <c r="E6" s="15"/>
      <c r="F6" s="15"/>
      <c r="G6" s="15"/>
      <c r="H6" s="15"/>
      <c r="I6" s="15"/>
      <c r="J6" s="15"/>
    </row>
    <row r="7" spans="1:11" s="1" customFormat="1" ht="14" x14ac:dyDescent="0.15">
      <c r="A7"/>
      <c r="B7"/>
      <c r="D7" s="53" t="s">
        <v>477</v>
      </c>
      <c r="E7" s="53" t="s">
        <v>478</v>
      </c>
      <c r="F7" s="50" t="s">
        <v>42</v>
      </c>
      <c r="G7" s="53" t="s">
        <v>479</v>
      </c>
      <c r="H7" s="53" t="s">
        <v>480</v>
      </c>
      <c r="I7" s="49"/>
      <c r="J7"/>
      <c r="K7"/>
    </row>
    <row r="8" spans="1:11" x14ac:dyDescent="0.15">
      <c r="F8" s="19"/>
    </row>
    <row r="9" spans="1:11" ht="14" x14ac:dyDescent="0.15">
      <c r="A9" s="47"/>
      <c r="B9" s="402" t="s">
        <v>41</v>
      </c>
      <c r="C9" s="402"/>
      <c r="D9" s="402"/>
      <c r="E9" s="402"/>
      <c r="F9" s="402"/>
      <c r="G9" s="402"/>
      <c r="H9" s="402"/>
      <c r="I9" s="402"/>
      <c r="J9" s="402"/>
    </row>
    <row r="10" spans="1:11" ht="28.5" customHeight="1" x14ac:dyDescent="0.15">
      <c r="E10" s="47"/>
      <c r="F10" s="50"/>
      <c r="G10" s="47"/>
      <c r="H10" s="47"/>
      <c r="I10" s="47"/>
    </row>
    <row r="11" spans="1:11" s="25" customFormat="1" ht="27" customHeight="1" thickBot="1" x14ac:dyDescent="0.2">
      <c r="A11"/>
      <c r="B11"/>
      <c r="C11" s="6"/>
      <c r="D11" s="6"/>
      <c r="E11" s="6"/>
      <c r="F11" s="16" t="s">
        <v>40</v>
      </c>
      <c r="G11" s="6"/>
      <c r="H11" s="6"/>
      <c r="I11" s="6"/>
      <c r="J11"/>
      <c r="K11"/>
    </row>
    <row r="12" spans="1:11" s="25" customFormat="1" ht="27" customHeight="1" x14ac:dyDescent="0.15">
      <c r="A12"/>
      <c r="B12"/>
      <c r="C12" s="6"/>
      <c r="D12" s="6"/>
      <c r="E12" s="6"/>
      <c r="F12" s="172" t="s">
        <v>112</v>
      </c>
      <c r="G12" s="6"/>
      <c r="H12" s="6"/>
      <c r="I12" s="6"/>
      <c r="J12" s="48"/>
      <c r="K12"/>
    </row>
    <row r="13" spans="1:11" s="25" customFormat="1" ht="27" customHeight="1" thickBot="1" x14ac:dyDescent="0.2">
      <c r="A13"/>
      <c r="B13"/>
      <c r="C13" s="6"/>
      <c r="D13" s="173"/>
      <c r="E13" s="173"/>
      <c r="F13" s="174" t="str">
        <f>F26</f>
        <v>Stars Haven Ct. 29</v>
      </c>
      <c r="G13" s="173"/>
      <c r="H13" s="173"/>
      <c r="I13" s="6"/>
      <c r="J13" s="48"/>
      <c r="K13"/>
    </row>
    <row r="14" spans="1:11" s="25" customFormat="1" ht="27" customHeight="1" x14ac:dyDescent="0.15">
      <c r="A14"/>
      <c r="B14"/>
      <c r="C14" s="6"/>
      <c r="D14" s="175"/>
      <c r="E14" s="6"/>
      <c r="F14" s="176" t="s">
        <v>77</v>
      </c>
      <c r="G14" s="6"/>
      <c r="H14" s="177"/>
      <c r="I14" s="6"/>
      <c r="J14" s="48"/>
      <c r="K14"/>
    </row>
    <row r="15" spans="1:11" s="25" customFormat="1" ht="27" customHeight="1" thickBot="1" x14ac:dyDescent="0.2">
      <c r="A15"/>
      <c r="B15"/>
      <c r="C15" s="6"/>
      <c r="D15" s="178"/>
      <c r="E15" s="6"/>
      <c r="F15" s="179"/>
      <c r="G15" s="6"/>
      <c r="H15" s="180"/>
      <c r="I15" s="6"/>
      <c r="J15" s="48"/>
      <c r="K15"/>
    </row>
    <row r="16" spans="1:11" s="25" customFormat="1" ht="27" customHeight="1" x14ac:dyDescent="0.15">
      <c r="A16"/>
      <c r="B16"/>
      <c r="C16" s="6"/>
      <c r="D16" s="178"/>
      <c r="E16" s="181"/>
      <c r="F16" s="182" t="s">
        <v>144</v>
      </c>
      <c r="G16" s="6"/>
      <c r="H16" s="180"/>
      <c r="I16" s="6"/>
      <c r="J16" s="48"/>
      <c r="K16"/>
    </row>
    <row r="17" spans="1:11" s="25" customFormat="1" ht="27" customHeight="1" x14ac:dyDescent="0.15">
      <c r="A17"/>
      <c r="B17"/>
      <c r="C17" s="6"/>
      <c r="D17" s="178" t="s">
        <v>129</v>
      </c>
      <c r="E17" s="181"/>
      <c r="F17" s="16"/>
      <c r="G17" s="6"/>
      <c r="H17" s="180" t="s">
        <v>125</v>
      </c>
      <c r="I17" s="6"/>
      <c r="J17" s="48"/>
      <c r="K17"/>
    </row>
    <row r="18" spans="1:11" s="25" customFormat="1" ht="27" customHeight="1" thickBot="1" x14ac:dyDescent="0.2">
      <c r="A18"/>
      <c r="B18"/>
      <c r="C18" s="183"/>
      <c r="D18" s="184" t="str">
        <f>E23</f>
        <v>Stars Haven Ct. 31</v>
      </c>
      <c r="E18" s="185"/>
      <c r="F18" s="16" t="s">
        <v>172</v>
      </c>
      <c r="G18" s="185"/>
      <c r="H18" s="186" t="str">
        <f>G23</f>
        <v>Stars Haven Ct. 29</v>
      </c>
      <c r="I18" s="173"/>
      <c r="J18" s="48"/>
      <c r="K18"/>
    </row>
    <row r="19" spans="1:11" s="25" customFormat="1" ht="27" customHeight="1" x14ac:dyDescent="0.15">
      <c r="A19"/>
      <c r="B19"/>
      <c r="C19" s="175"/>
      <c r="D19" s="187" t="s">
        <v>196</v>
      </c>
      <c r="E19" s="185"/>
      <c r="F19" s="172" t="s">
        <v>63</v>
      </c>
      <c r="G19" s="6"/>
      <c r="H19" s="188" t="s">
        <v>258</v>
      </c>
      <c r="I19" s="177"/>
      <c r="J19" s="48"/>
      <c r="K19"/>
    </row>
    <row r="20" spans="1:11" s="25" customFormat="1" ht="27" customHeight="1" thickBot="1" x14ac:dyDescent="0.2">
      <c r="A20"/>
      <c r="B20"/>
      <c r="C20" s="178"/>
      <c r="D20" s="178"/>
      <c r="E20" s="173"/>
      <c r="F20" s="174" t="str">
        <f>D7</f>
        <v>Stars Haven Ct. 29</v>
      </c>
      <c r="G20" s="173"/>
      <c r="H20" s="188"/>
      <c r="I20" s="180"/>
      <c r="J20" s="48"/>
      <c r="K20"/>
    </row>
    <row r="21" spans="1:11" s="25" customFormat="1" ht="27" customHeight="1" x14ac:dyDescent="0.15">
      <c r="A21"/>
      <c r="B21"/>
      <c r="C21" s="178"/>
      <c r="D21" s="178"/>
      <c r="E21" s="175"/>
      <c r="F21" s="189" t="s">
        <v>184</v>
      </c>
      <c r="G21" s="177"/>
      <c r="H21" s="188"/>
      <c r="I21" s="180"/>
      <c r="J21" s="48"/>
      <c r="K21"/>
    </row>
    <row r="22" spans="1:11" s="25" customFormat="1" ht="27" customHeight="1" thickBot="1" x14ac:dyDescent="0.2">
      <c r="A22"/>
      <c r="B22"/>
      <c r="C22" s="178"/>
      <c r="D22" s="178"/>
      <c r="E22" s="178" t="s">
        <v>123</v>
      </c>
      <c r="F22" s="179"/>
      <c r="G22" s="180" t="s">
        <v>122</v>
      </c>
      <c r="H22" s="180"/>
      <c r="I22" s="180"/>
      <c r="J22" s="48"/>
      <c r="K22"/>
    </row>
    <row r="23" spans="1:11" s="25" customFormat="1" ht="27" customHeight="1" thickBot="1" x14ac:dyDescent="0.2">
      <c r="A23"/>
      <c r="B23"/>
      <c r="C23" s="178"/>
      <c r="D23" s="190"/>
      <c r="E23" s="184" t="str">
        <f>H50</f>
        <v>Stars Haven Ct. 31</v>
      </c>
      <c r="F23" s="182" t="s">
        <v>81</v>
      </c>
      <c r="G23" s="186" t="str">
        <f>F13</f>
        <v>Stars Haven Ct. 29</v>
      </c>
      <c r="H23" s="183"/>
      <c r="I23" s="180"/>
      <c r="J23" s="48"/>
      <c r="K23"/>
    </row>
    <row r="24" spans="1:11" s="25" customFormat="1" ht="27" customHeight="1" thickBot="1" x14ac:dyDescent="0.2">
      <c r="A24"/>
      <c r="B24"/>
      <c r="C24" s="178"/>
      <c r="D24" s="6"/>
      <c r="E24" s="191" t="s">
        <v>267</v>
      </c>
      <c r="F24" s="211" t="s">
        <v>72</v>
      </c>
      <c r="G24" s="188" t="s">
        <v>147</v>
      </c>
      <c r="H24" s="185"/>
      <c r="I24" s="180"/>
      <c r="J24" s="48"/>
      <c r="K24"/>
    </row>
    <row r="25" spans="1:11" s="25" customFormat="1" ht="27" customHeight="1" x14ac:dyDescent="0.15">
      <c r="A25"/>
      <c r="B25"/>
      <c r="C25" s="178"/>
      <c r="D25" s="6"/>
      <c r="E25" s="192"/>
      <c r="F25" s="172" t="s">
        <v>119</v>
      </c>
      <c r="G25" s="180"/>
      <c r="H25" s="6"/>
      <c r="I25" s="180"/>
      <c r="J25" s="48"/>
      <c r="K25"/>
    </row>
    <row r="26" spans="1:11" s="25" customFormat="1" ht="27" customHeight="1" thickBot="1" x14ac:dyDescent="0.2">
      <c r="A26"/>
      <c r="B26"/>
      <c r="C26" s="178"/>
      <c r="D26" s="6"/>
      <c r="E26" s="193"/>
      <c r="F26" s="174" t="str">
        <f>D7</f>
        <v>Stars Haven Ct. 29</v>
      </c>
      <c r="G26" s="183"/>
      <c r="H26" s="6"/>
      <c r="I26" s="180"/>
      <c r="J26" s="48"/>
      <c r="K26"/>
    </row>
    <row r="27" spans="1:11" s="25" customFormat="1" ht="27" customHeight="1" thickBot="1" x14ac:dyDescent="0.2">
      <c r="A27"/>
      <c r="B27" s="194"/>
      <c r="C27" s="178" t="s">
        <v>156</v>
      </c>
      <c r="D27" s="6"/>
      <c r="E27" s="6"/>
      <c r="F27" s="176" t="s">
        <v>68</v>
      </c>
      <c r="G27" s="6"/>
      <c r="H27" s="6"/>
      <c r="I27" s="180" t="s">
        <v>481</v>
      </c>
      <c r="J27" s="195"/>
      <c r="K27"/>
    </row>
    <row r="28" spans="1:11" s="25" customFormat="1" ht="27" customHeight="1" thickBot="1" x14ac:dyDescent="0.2">
      <c r="A28"/>
      <c r="B28" s="196"/>
      <c r="C28" s="197" t="str">
        <f>D18</f>
        <v>Stars Haven Ct. 31</v>
      </c>
      <c r="D28" s="6"/>
      <c r="E28" s="6"/>
      <c r="F28" s="179"/>
      <c r="G28" s="6"/>
      <c r="H28" s="6"/>
      <c r="I28" s="198" t="str">
        <f>H18</f>
        <v>Stars Haven Ct. 29</v>
      </c>
      <c r="J28" s="199"/>
      <c r="K28"/>
    </row>
    <row r="29" spans="1:11" s="25" customFormat="1" ht="27" customHeight="1" x14ac:dyDescent="0.15">
      <c r="A29" s="8"/>
      <c r="B29" s="192"/>
      <c r="C29" s="192" t="s">
        <v>261</v>
      </c>
      <c r="D29" s="16"/>
      <c r="E29" s="17"/>
      <c r="F29" s="182" t="s">
        <v>121</v>
      </c>
      <c r="G29" s="16"/>
      <c r="H29" s="16"/>
      <c r="I29" s="200" t="s">
        <v>117</v>
      </c>
      <c r="J29" s="200"/>
      <c r="K29"/>
    </row>
    <row r="30" spans="1:11" s="25" customFormat="1" ht="27" customHeight="1" x14ac:dyDescent="0.15">
      <c r="A30" s="8"/>
      <c r="B30" s="192"/>
      <c r="C30" s="201"/>
      <c r="D30" s="16"/>
      <c r="E30" s="16"/>
      <c r="F30" s="21"/>
      <c r="G30" s="16"/>
      <c r="H30" s="16"/>
      <c r="I30" s="202"/>
      <c r="J30" s="203"/>
      <c r="K30"/>
    </row>
    <row r="31" spans="1:11" s="25" customFormat="1" ht="27" customHeight="1" thickBot="1" x14ac:dyDescent="0.2">
      <c r="A31" s="8"/>
      <c r="B31" s="192"/>
      <c r="C31" s="192"/>
      <c r="D31" s="16"/>
      <c r="E31" s="16"/>
      <c r="F31" s="16" t="s">
        <v>96</v>
      </c>
      <c r="G31" s="16"/>
      <c r="H31" s="17"/>
      <c r="I31" s="200"/>
      <c r="J31" s="203"/>
      <c r="K31"/>
    </row>
    <row r="32" spans="1:11" s="25" customFormat="1" ht="27" customHeight="1" x14ac:dyDescent="0.15">
      <c r="A32" s="8"/>
      <c r="B32" s="192"/>
      <c r="C32" s="192"/>
      <c r="D32" s="16"/>
      <c r="E32" s="16"/>
      <c r="F32" s="172" t="s">
        <v>138</v>
      </c>
      <c r="G32" s="16"/>
      <c r="H32" s="17"/>
      <c r="I32" s="200"/>
      <c r="J32" s="203"/>
      <c r="K32"/>
    </row>
    <row r="33" spans="1:11" s="25" customFormat="1" ht="27" customHeight="1" thickBot="1" x14ac:dyDescent="0.2">
      <c r="A33" s="8"/>
      <c r="B33" s="192"/>
      <c r="C33" s="192"/>
      <c r="D33" s="204"/>
      <c r="E33" s="205"/>
      <c r="F33" s="174" t="str">
        <f>H7</f>
        <v>RapidFire Ct. 32</v>
      </c>
      <c r="G33" s="205"/>
      <c r="H33" s="204"/>
      <c r="I33" s="200"/>
      <c r="J33" s="203"/>
      <c r="K33"/>
    </row>
    <row r="34" spans="1:11" s="25" customFormat="1" ht="27" customHeight="1" x14ac:dyDescent="0.15">
      <c r="A34" s="8"/>
      <c r="B34" s="192"/>
      <c r="C34" s="192"/>
      <c r="D34" s="206"/>
      <c r="E34" s="17"/>
      <c r="F34" s="189" t="s">
        <v>170</v>
      </c>
      <c r="G34" s="17"/>
      <c r="H34" s="207"/>
      <c r="I34" s="200"/>
      <c r="J34" s="203"/>
      <c r="K34"/>
    </row>
    <row r="35" spans="1:11" s="25" customFormat="1" ht="27" customHeight="1" thickBot="1" x14ac:dyDescent="0.2">
      <c r="A35" s="8"/>
      <c r="B35" s="192"/>
      <c r="C35" s="192"/>
      <c r="D35" s="191" t="s">
        <v>139</v>
      </c>
      <c r="E35" s="16"/>
      <c r="F35" s="179"/>
      <c r="G35" s="16"/>
      <c r="H35" s="200" t="s">
        <v>140</v>
      </c>
      <c r="I35" s="200"/>
      <c r="J35" s="203"/>
      <c r="K35"/>
    </row>
    <row r="36" spans="1:11" s="25" customFormat="1" ht="27" customHeight="1" thickBot="1" x14ac:dyDescent="0.2">
      <c r="A36" s="8"/>
      <c r="B36" s="192"/>
      <c r="C36" s="208"/>
      <c r="D36" s="197" t="str">
        <f>H36</f>
        <v>RapidFire Ct. 32</v>
      </c>
      <c r="E36" s="16"/>
      <c r="F36" s="182" t="s">
        <v>171</v>
      </c>
      <c r="G36" s="16"/>
      <c r="H36" s="210" t="str">
        <f>F39</f>
        <v>RapidFire Ct. 32</v>
      </c>
      <c r="I36" s="208"/>
      <c r="J36" s="203"/>
      <c r="K36"/>
    </row>
    <row r="37" spans="1:11" s="25" customFormat="1" ht="27" customHeight="1" thickBot="1" x14ac:dyDescent="0.2">
      <c r="A37" s="8"/>
      <c r="B37" s="192"/>
      <c r="C37" s="16"/>
      <c r="D37" s="192" t="s">
        <v>264</v>
      </c>
      <c r="E37" s="6"/>
      <c r="F37" s="211" t="s">
        <v>167</v>
      </c>
      <c r="G37" s="6"/>
      <c r="H37" s="200" t="s">
        <v>271</v>
      </c>
      <c r="I37" s="16"/>
      <c r="J37" s="203"/>
      <c r="K37"/>
    </row>
    <row r="38" spans="1:11" s="25" customFormat="1" ht="27" customHeight="1" x14ac:dyDescent="0.15">
      <c r="A38" s="8"/>
      <c r="B38" s="192"/>
      <c r="C38" s="16"/>
      <c r="D38" s="178"/>
      <c r="E38" s="6"/>
      <c r="F38" s="172" t="s">
        <v>142</v>
      </c>
      <c r="G38" s="6"/>
      <c r="H38" s="180"/>
      <c r="I38" s="16"/>
      <c r="J38" s="203"/>
      <c r="K38"/>
    </row>
    <row r="39" spans="1:11" s="25" customFormat="1" ht="27" customHeight="1" thickBot="1" x14ac:dyDescent="0.2">
      <c r="A39" s="8"/>
      <c r="B39" s="192"/>
      <c r="C39" s="16"/>
      <c r="D39" s="212"/>
      <c r="E39" s="173"/>
      <c r="F39" s="174" t="str">
        <f>F33</f>
        <v>RapidFire Ct. 32</v>
      </c>
      <c r="G39" s="173"/>
      <c r="H39" s="183"/>
      <c r="I39" s="16"/>
      <c r="J39" s="203"/>
      <c r="K39" s="8"/>
    </row>
    <row r="40" spans="1:11" s="25" customFormat="1" ht="27" customHeight="1" x14ac:dyDescent="0.15">
      <c r="A40" s="8"/>
      <c r="B40" s="178" t="s">
        <v>269</v>
      </c>
      <c r="C40" s="16"/>
      <c r="D40" s="213"/>
      <c r="E40" s="6"/>
      <c r="F40" s="176" t="s">
        <v>79</v>
      </c>
      <c r="G40" s="6"/>
      <c r="H40" s="213"/>
      <c r="I40" s="16"/>
      <c r="J40" s="180" t="s">
        <v>482</v>
      </c>
      <c r="K40"/>
    </row>
    <row r="41" spans="1:11" s="25" customFormat="1" ht="27" customHeight="1" thickBot="1" x14ac:dyDescent="0.2">
      <c r="A41" s="214"/>
      <c r="B41" s="184" t="str">
        <f>C58</f>
        <v>Stars Haven Ct. 30</v>
      </c>
      <c r="C41" s="16"/>
      <c r="D41" s="6"/>
      <c r="E41" s="6"/>
      <c r="F41" s="179"/>
      <c r="G41" s="6"/>
      <c r="H41" s="6"/>
      <c r="I41" s="16"/>
      <c r="J41" s="186" t="str">
        <f>I57</f>
        <v>Stars Haven Ct. 29</v>
      </c>
      <c r="K41" s="214"/>
    </row>
    <row r="42" spans="1:11" s="25" customFormat="1" ht="27" customHeight="1" x14ac:dyDescent="0.15">
      <c r="A42" s="16" t="s">
        <v>48</v>
      </c>
      <c r="B42" s="187" t="s">
        <v>484</v>
      </c>
      <c r="C42" s="16"/>
      <c r="D42" s="6"/>
      <c r="E42" s="181"/>
      <c r="F42" s="182" t="s">
        <v>71</v>
      </c>
      <c r="G42" s="6"/>
      <c r="H42"/>
      <c r="I42"/>
      <c r="J42" s="188" t="s">
        <v>286</v>
      </c>
      <c r="K42" s="16" t="s">
        <v>47</v>
      </c>
    </row>
    <row r="43" spans="1:11" s="25" customFormat="1" ht="27" customHeight="1" x14ac:dyDescent="0.15">
      <c r="A43" s="16" t="s">
        <v>46</v>
      </c>
      <c r="B43" s="192"/>
      <c r="C43" s="16"/>
      <c r="D43" s="6"/>
      <c r="E43" s="181"/>
      <c r="F43" s="16"/>
      <c r="G43" s="6"/>
      <c r="H43"/>
      <c r="I43"/>
      <c r="J43" s="202"/>
      <c r="K43" s="16" t="s">
        <v>46</v>
      </c>
    </row>
    <row r="44" spans="1:11" s="25" customFormat="1" ht="27" customHeight="1" x14ac:dyDescent="0.15">
      <c r="A44" s="8"/>
      <c r="B44" s="192"/>
      <c r="C44"/>
      <c r="D44" s="49"/>
      <c r="E44" s="49"/>
      <c r="F44" s="47"/>
      <c r="G44" s="211" t="s">
        <v>39</v>
      </c>
      <c r="H44" s="19"/>
      <c r="I44"/>
      <c r="J44" s="202"/>
      <c r="K44"/>
    </row>
    <row r="45" spans="1:11" s="25" customFormat="1" ht="27" customHeight="1" x14ac:dyDescent="0.15">
      <c r="A45" s="8"/>
      <c r="B45" s="192"/>
      <c r="C45"/>
      <c r="D45" s="49"/>
      <c r="E45" s="49"/>
      <c r="F45" s="47"/>
      <c r="G45" s="215" t="s">
        <v>114</v>
      </c>
      <c r="H45" s="19"/>
      <c r="I45"/>
      <c r="J45" s="202"/>
      <c r="K45"/>
    </row>
    <row r="46" spans="1:11" s="25" customFormat="1" ht="27" customHeight="1" thickBot="1" x14ac:dyDescent="0.2">
      <c r="A46" s="8"/>
      <c r="B46" s="192"/>
      <c r="C46" s="6"/>
      <c r="D46" s="6"/>
      <c r="E46" s="6"/>
      <c r="F46" s="204" t="s">
        <v>66</v>
      </c>
      <c r="G46" s="216" t="str">
        <f>F48</f>
        <v>Stars Haven Ct. 30</v>
      </c>
      <c r="H46" s="212"/>
      <c r="I46" s="6"/>
      <c r="J46" s="202"/>
      <c r="K46"/>
    </row>
    <row r="47" spans="1:11" s="25" customFormat="1" ht="27" customHeight="1" x14ac:dyDescent="0.15">
      <c r="A47" s="8"/>
      <c r="B47" s="192"/>
      <c r="C47" s="6"/>
      <c r="D47" s="6"/>
      <c r="E47" s="6"/>
      <c r="F47" s="217" t="s">
        <v>64</v>
      </c>
      <c r="G47" s="188" t="s">
        <v>60</v>
      </c>
      <c r="H47" s="177"/>
      <c r="I47" s="6"/>
      <c r="J47" s="202"/>
      <c r="K47"/>
    </row>
    <row r="48" spans="1:11" s="25" customFormat="1" ht="27" customHeight="1" thickBot="1" x14ac:dyDescent="0.2">
      <c r="A48" s="8"/>
      <c r="B48" s="192"/>
      <c r="C48" s="6"/>
      <c r="D48" s="173"/>
      <c r="E48" s="218"/>
      <c r="F48" s="219" t="str">
        <f>E7</f>
        <v>Stars Haven Ct. 30</v>
      </c>
      <c r="G48" s="220"/>
      <c r="H48" s="180"/>
      <c r="I48" s="6"/>
      <c r="J48" s="202"/>
      <c r="K48"/>
    </row>
    <row r="49" spans="1:11" s="25" customFormat="1" ht="27" customHeight="1" thickBot="1" x14ac:dyDescent="0.2">
      <c r="A49" s="8"/>
      <c r="B49" s="192"/>
      <c r="C49" s="6"/>
      <c r="D49" s="175"/>
      <c r="E49" s="6"/>
      <c r="F49" s="221" t="s">
        <v>270</v>
      </c>
      <c r="G49" s="17"/>
      <c r="H49" s="215" t="s">
        <v>132</v>
      </c>
      <c r="I49" s="212"/>
      <c r="J49" s="202"/>
      <c r="K49"/>
    </row>
    <row r="50" spans="1:11" s="25" customFormat="1" ht="27" customHeight="1" thickBot="1" x14ac:dyDescent="0.2">
      <c r="A50" s="8"/>
      <c r="B50" s="192"/>
      <c r="C50" s="6"/>
      <c r="D50" s="222" t="s">
        <v>136</v>
      </c>
      <c r="E50" s="223"/>
      <c r="F50" s="224"/>
      <c r="G50" s="17"/>
      <c r="H50" s="216" t="str">
        <f>H65</f>
        <v>Stars Haven Ct. 31</v>
      </c>
      <c r="I50" s="225"/>
      <c r="J50" s="202"/>
      <c r="K50"/>
    </row>
    <row r="51" spans="1:11" s="25" customFormat="1" ht="27" customHeight="1" thickTop="1" thickBot="1" x14ac:dyDescent="0.2">
      <c r="A51" s="8"/>
      <c r="B51" s="192"/>
      <c r="C51" s="183"/>
      <c r="D51" s="184" t="str">
        <f>E70</f>
        <v>Stars Haven Ct. 30</v>
      </c>
      <c r="E51" s="216"/>
      <c r="F51" s="182" t="s">
        <v>73</v>
      </c>
      <c r="G51" s="16"/>
      <c r="H51" s="188" t="s">
        <v>82</v>
      </c>
      <c r="I51" s="226"/>
      <c r="J51" s="202"/>
      <c r="K51"/>
    </row>
    <row r="52" spans="1:11" s="25" customFormat="1" ht="27" customHeight="1" thickBot="1" x14ac:dyDescent="0.2">
      <c r="A52" s="8"/>
      <c r="B52" s="192"/>
      <c r="C52" s="175"/>
      <c r="D52" s="187" t="s">
        <v>90</v>
      </c>
      <c r="E52" s="185"/>
      <c r="F52" s="204" t="s">
        <v>166</v>
      </c>
      <c r="G52" s="16"/>
      <c r="H52" s="188"/>
      <c r="I52" s="180"/>
      <c r="J52" s="202"/>
      <c r="K52"/>
    </row>
    <row r="53" spans="1:11" s="25" customFormat="1" ht="27" customHeight="1" x14ac:dyDescent="0.15">
      <c r="A53" s="8"/>
      <c r="B53" s="192"/>
      <c r="C53" s="187"/>
      <c r="D53" s="187"/>
      <c r="E53" s="185"/>
      <c r="F53" s="217" t="s">
        <v>128</v>
      </c>
      <c r="G53" s="16"/>
      <c r="H53" s="180"/>
      <c r="I53" s="180"/>
      <c r="J53" s="202"/>
      <c r="K53"/>
    </row>
    <row r="54" spans="1:11" s="25" customFormat="1" ht="27" customHeight="1" thickBot="1" x14ac:dyDescent="0.2">
      <c r="A54" s="77"/>
      <c r="C54" s="178"/>
      <c r="D54" s="212"/>
      <c r="E54" s="218"/>
      <c r="F54" s="219" t="str">
        <f>G46</f>
        <v>Stars Haven Ct. 30</v>
      </c>
      <c r="G54" s="227"/>
      <c r="H54" s="183"/>
      <c r="I54" s="188"/>
      <c r="J54" s="202"/>
      <c r="K54"/>
    </row>
    <row r="55" spans="1:11" s="25" customFormat="1" ht="27" customHeight="1" x14ac:dyDescent="0.15">
      <c r="A55" s="77"/>
      <c r="C55" s="178"/>
      <c r="D55" s="6"/>
      <c r="E55" s="6"/>
      <c r="F55" s="176" t="s">
        <v>91</v>
      </c>
      <c r="G55" s="17"/>
      <c r="H55" s="213"/>
      <c r="I55" s="188"/>
      <c r="J55" s="202"/>
      <c r="K55"/>
    </row>
    <row r="56" spans="1:11" s="25" customFormat="1" ht="27" customHeight="1" thickBot="1" x14ac:dyDescent="0.2">
      <c r="A56" s="8"/>
      <c r="B56" s="192"/>
      <c r="C56" s="178"/>
      <c r="D56" s="6"/>
      <c r="E56" s="6"/>
      <c r="F56" s="224"/>
      <c r="G56" s="17"/>
      <c r="H56" s="6"/>
      <c r="I56" s="215" t="s">
        <v>289</v>
      </c>
      <c r="J56" s="136"/>
      <c r="K56"/>
    </row>
    <row r="57" spans="1:11" s="25" customFormat="1" ht="27" customHeight="1" thickTop="1" thickBot="1" x14ac:dyDescent="0.2">
      <c r="A57" s="8"/>
      <c r="B57" s="192"/>
      <c r="C57" s="222" t="s">
        <v>194</v>
      </c>
      <c r="D57" s="6"/>
      <c r="E57" s="6"/>
      <c r="F57" s="182" t="s">
        <v>143</v>
      </c>
      <c r="G57" s="16"/>
      <c r="H57" s="6"/>
      <c r="I57" s="186" t="str">
        <f>I28</f>
        <v>Stars Haven Ct. 29</v>
      </c>
      <c r="J57" s="194"/>
      <c r="K57"/>
    </row>
    <row r="58" spans="1:11" ht="27" customHeight="1" thickBot="1" x14ac:dyDescent="0.2">
      <c r="A58" s="8"/>
      <c r="B58" s="193"/>
      <c r="C58" s="184" t="str">
        <f>D66</f>
        <v>Stars Haven Ct. 30</v>
      </c>
      <c r="D58" s="6"/>
      <c r="E58" s="6"/>
      <c r="F58" s="6"/>
      <c r="G58" s="16"/>
      <c r="H58" s="185"/>
      <c r="I58" s="188" t="s">
        <v>272</v>
      </c>
      <c r="J58" s="8"/>
    </row>
    <row r="59" spans="1:11" ht="27" customHeight="1" x14ac:dyDescent="0.15">
      <c r="B59" s="16"/>
      <c r="C59" s="187" t="s">
        <v>157</v>
      </c>
      <c r="D59" s="6"/>
      <c r="E59" s="6"/>
      <c r="F59" s="16"/>
      <c r="G59" s="16"/>
      <c r="H59" s="185"/>
      <c r="I59" s="188"/>
      <c r="J59" s="8"/>
    </row>
    <row r="60" spans="1:11" ht="27" customHeight="1" thickBot="1" x14ac:dyDescent="0.2">
      <c r="B60" s="16"/>
      <c r="C60" s="178"/>
      <c r="D60" s="17"/>
      <c r="E60" s="17"/>
      <c r="F60" s="204" t="s">
        <v>80</v>
      </c>
      <c r="G60" s="16"/>
      <c r="H60" s="6"/>
      <c r="I60" s="180"/>
      <c r="J60" s="8"/>
    </row>
    <row r="61" spans="1:11" ht="27" customHeight="1" x14ac:dyDescent="0.15">
      <c r="B61" s="16"/>
      <c r="C61" s="178"/>
      <c r="D61" s="16"/>
      <c r="E61" s="16"/>
      <c r="F61" s="217" t="s">
        <v>134</v>
      </c>
      <c r="G61" s="16"/>
      <c r="H61" s="6"/>
      <c r="I61" s="180"/>
      <c r="J61" s="8"/>
    </row>
    <row r="62" spans="1:11" ht="27" customHeight="1" thickBot="1" x14ac:dyDescent="0.2">
      <c r="B62" s="16"/>
      <c r="C62" s="178"/>
      <c r="D62" s="204"/>
      <c r="E62" s="228"/>
      <c r="F62" s="219" t="str">
        <f>F68</f>
        <v>Stars Haven Ct. 31</v>
      </c>
      <c r="G62" s="229"/>
      <c r="H62" s="173"/>
      <c r="I62" s="180"/>
      <c r="J62" s="8"/>
    </row>
    <row r="63" spans="1:11" ht="27" customHeight="1" x14ac:dyDescent="0.15">
      <c r="B63" s="16"/>
      <c r="C63" s="178"/>
      <c r="D63" s="178"/>
      <c r="E63" s="6"/>
      <c r="F63" s="230" t="s">
        <v>58</v>
      </c>
      <c r="G63" s="17"/>
      <c r="H63" s="180"/>
      <c r="I63" s="180"/>
      <c r="J63" s="8"/>
    </row>
    <row r="64" spans="1:11" ht="27" customHeight="1" thickBot="1" x14ac:dyDescent="0.2">
      <c r="B64" s="16"/>
      <c r="C64" s="178"/>
      <c r="D64" s="222"/>
      <c r="E64" s="223"/>
      <c r="F64" s="231"/>
      <c r="G64" s="16"/>
      <c r="H64" s="215" t="s">
        <v>133</v>
      </c>
      <c r="I64" s="180"/>
    </row>
    <row r="65" spans="1:10" ht="27" customHeight="1" thickTop="1" thickBot="1" x14ac:dyDescent="0.2">
      <c r="A65" s="16"/>
      <c r="B65" s="16"/>
      <c r="C65" s="178"/>
      <c r="D65" s="222" t="s">
        <v>130</v>
      </c>
      <c r="E65" s="216"/>
      <c r="F65" s="209" t="s">
        <v>120</v>
      </c>
      <c r="G65" s="16"/>
      <c r="H65" s="186" t="str">
        <f>F62</f>
        <v>Stars Haven Ct. 31</v>
      </c>
      <c r="I65" s="190"/>
    </row>
    <row r="66" spans="1:10" ht="27" customHeight="1" thickBot="1" x14ac:dyDescent="0.2">
      <c r="B66" s="16"/>
      <c r="C66" s="190"/>
      <c r="D66" s="184" t="str">
        <f>D51</f>
        <v>Stars Haven Ct. 30</v>
      </c>
      <c r="E66" s="185"/>
      <c r="F66" s="204" t="s">
        <v>95</v>
      </c>
      <c r="G66" s="16"/>
      <c r="H66" s="188" t="s">
        <v>55</v>
      </c>
      <c r="I66" s="6"/>
      <c r="J66" s="48"/>
    </row>
    <row r="67" spans="1:10" ht="27" customHeight="1" x14ac:dyDescent="0.15">
      <c r="B67" s="16"/>
      <c r="C67" s="25"/>
      <c r="D67" s="187" t="s">
        <v>193</v>
      </c>
      <c r="E67" s="6"/>
      <c r="F67" s="217" t="s">
        <v>115</v>
      </c>
      <c r="G67" s="20"/>
      <c r="H67" s="180"/>
      <c r="I67" s="6"/>
      <c r="J67" s="8"/>
    </row>
    <row r="68" spans="1:10" ht="27" customHeight="1" thickBot="1" x14ac:dyDescent="0.2">
      <c r="B68" s="16"/>
      <c r="C68" s="180"/>
      <c r="D68" s="25"/>
      <c r="E68" s="228"/>
      <c r="F68" s="219" t="str">
        <f>G7</f>
        <v>Stars Haven Ct. 31</v>
      </c>
      <c r="G68" s="229"/>
      <c r="H68" s="183"/>
      <c r="I68" s="6"/>
      <c r="J68" s="8"/>
    </row>
    <row r="69" spans="1:10" ht="27" customHeight="1" x14ac:dyDescent="0.15">
      <c r="B69" s="16"/>
      <c r="C69" s="6"/>
      <c r="D69" s="226"/>
      <c r="E69" s="222" t="s">
        <v>127</v>
      </c>
      <c r="F69" s="221" t="s">
        <v>485</v>
      </c>
      <c r="G69" s="17"/>
      <c r="H69" s="6"/>
      <c r="I69" s="6"/>
      <c r="J69" s="8"/>
    </row>
    <row r="70" spans="1:10" ht="27" customHeight="1" thickBot="1" x14ac:dyDescent="0.2">
      <c r="B70" s="16"/>
      <c r="C70" s="16"/>
      <c r="D70" s="190"/>
      <c r="E70" s="184" t="str">
        <f>F54</f>
        <v>Stars Haven Ct. 30</v>
      </c>
      <c r="F70" s="231"/>
      <c r="G70" s="16"/>
      <c r="H70" s="6"/>
      <c r="I70" s="16"/>
      <c r="J70" s="8"/>
    </row>
    <row r="71" spans="1:10" ht="27" customHeight="1" x14ac:dyDescent="0.15">
      <c r="B71" s="16"/>
      <c r="C71" s="16"/>
      <c r="D71" s="6"/>
      <c r="E71" s="187" t="s">
        <v>262</v>
      </c>
      <c r="F71" s="182" t="s">
        <v>70</v>
      </c>
      <c r="G71" s="16"/>
      <c r="H71" s="6"/>
      <c r="I71" s="16"/>
      <c r="J71" s="8"/>
    </row>
    <row r="72" spans="1:10" ht="27" customHeight="1" thickBot="1" x14ac:dyDescent="0.2">
      <c r="B72" s="16"/>
      <c r="C72" s="20"/>
      <c r="D72" s="14"/>
      <c r="E72" s="232"/>
      <c r="F72" s="14"/>
      <c r="G72" s="14"/>
      <c r="H72" s="14"/>
      <c r="I72" s="20"/>
      <c r="J72" s="8"/>
    </row>
    <row r="73" spans="1:10" ht="27" customHeight="1" x14ac:dyDescent="0.15">
      <c r="B73" s="16"/>
      <c r="C73" s="21"/>
      <c r="D73" s="14"/>
      <c r="E73" s="182" t="s">
        <v>483</v>
      </c>
      <c r="F73" s="14"/>
      <c r="G73" s="14"/>
      <c r="H73" s="14"/>
      <c r="I73" s="21"/>
      <c r="J73" s="8"/>
    </row>
    <row r="74" spans="1:10" ht="27" customHeight="1" x14ac:dyDescent="0.15">
      <c r="B74" s="16"/>
      <c r="C74" s="6"/>
      <c r="D74" s="6"/>
      <c r="E74" s="6"/>
      <c r="F74" s="182"/>
      <c r="G74" s="6"/>
      <c r="H74" s="6"/>
      <c r="I74" s="233"/>
      <c r="J74" s="8"/>
    </row>
    <row r="75" spans="1:10" ht="16" x14ac:dyDescent="0.2">
      <c r="B75" s="52"/>
      <c r="C75" s="22" t="s">
        <v>62</v>
      </c>
      <c r="F75" s="19"/>
      <c r="I75" s="8"/>
      <c r="J75" s="8"/>
    </row>
    <row r="76" spans="1:10" x14ac:dyDescent="0.15">
      <c r="F76" s="19"/>
    </row>
    <row r="77" spans="1:10" x14ac:dyDescent="0.15">
      <c r="F77" s="19"/>
    </row>
    <row r="78" spans="1:10" x14ac:dyDescent="0.15">
      <c r="E78" s="19"/>
    </row>
    <row r="79" spans="1:10" x14ac:dyDescent="0.15">
      <c r="E79" s="19"/>
    </row>
    <row r="157" spans="1:9" x14ac:dyDescent="0.15">
      <c r="A157" s="54"/>
      <c r="B157" s="54"/>
      <c r="C157" s="54"/>
      <c r="D157" s="54"/>
      <c r="E157" s="54"/>
      <c r="F157" s="54"/>
      <c r="G157" s="54"/>
      <c r="H157" s="54"/>
      <c r="I157" s="54"/>
    </row>
    <row r="158" spans="1:9" x14ac:dyDescent="0.15">
      <c r="A158" s="54"/>
      <c r="B158" s="54"/>
      <c r="C158" s="54"/>
      <c r="D158" s="54"/>
      <c r="E158" s="54"/>
      <c r="F158" s="54"/>
      <c r="G158" s="54"/>
      <c r="H158" s="54"/>
      <c r="I158" s="54"/>
    </row>
    <row r="159" spans="1:9" x14ac:dyDescent="0.15">
      <c r="A159" s="54"/>
      <c r="B159" s="54"/>
      <c r="C159" s="54"/>
      <c r="D159" s="54"/>
      <c r="E159" s="54"/>
      <c r="F159" s="54"/>
      <c r="G159" s="54"/>
      <c r="H159" s="54"/>
      <c r="I159" s="54"/>
    </row>
    <row r="160" spans="1:9" x14ac:dyDescent="0.15">
      <c r="A160" s="54"/>
      <c r="B160" s="54"/>
      <c r="C160" s="54"/>
      <c r="D160" s="54"/>
      <c r="E160" s="54"/>
      <c r="F160" s="54"/>
      <c r="G160" s="54"/>
      <c r="H160" s="54"/>
      <c r="I160" s="54"/>
    </row>
    <row r="161" spans="1:9" x14ac:dyDescent="0.15">
      <c r="A161" s="54"/>
      <c r="B161" s="54"/>
      <c r="C161" s="54"/>
      <c r="D161" s="54"/>
      <c r="E161" s="54"/>
      <c r="F161" s="54"/>
      <c r="G161" s="54"/>
      <c r="H161" s="54"/>
      <c r="I161" s="54"/>
    </row>
    <row r="162" spans="1:9" x14ac:dyDescent="0.15">
      <c r="A162" s="54"/>
      <c r="B162" s="54"/>
      <c r="C162" s="54"/>
      <c r="D162" s="54"/>
      <c r="E162" s="54"/>
      <c r="F162" s="54"/>
      <c r="G162" s="54"/>
      <c r="H162" s="54"/>
      <c r="I162" s="54"/>
    </row>
    <row r="163" spans="1:9" x14ac:dyDescent="0.15">
      <c r="A163" s="54"/>
      <c r="B163" s="54"/>
      <c r="C163" s="54"/>
      <c r="D163" s="54"/>
      <c r="E163" s="54"/>
      <c r="F163" s="54"/>
      <c r="G163" s="54"/>
      <c r="H163" s="54"/>
      <c r="I163" s="54"/>
    </row>
    <row r="164" spans="1:9" x14ac:dyDescent="0.15">
      <c r="A164" s="54"/>
      <c r="B164" s="54"/>
      <c r="C164" s="54"/>
      <c r="D164" s="54"/>
      <c r="E164" s="54"/>
      <c r="F164" s="54"/>
      <c r="G164" s="54"/>
      <c r="H164" s="54"/>
      <c r="I164" s="54"/>
    </row>
    <row r="165" spans="1:9" x14ac:dyDescent="0.15">
      <c r="A165" s="54"/>
      <c r="B165" s="54"/>
      <c r="C165" s="54"/>
      <c r="D165" s="54"/>
      <c r="E165" s="54"/>
      <c r="F165" s="54"/>
      <c r="G165" s="54"/>
      <c r="H165" s="54"/>
      <c r="I165" s="54"/>
    </row>
    <row r="166" spans="1:9" x14ac:dyDescent="0.15">
      <c r="A166" s="54"/>
      <c r="B166" s="54"/>
      <c r="C166" s="54"/>
      <c r="D166" s="54"/>
      <c r="E166" s="54"/>
      <c r="F166" s="54"/>
      <c r="G166" s="54"/>
      <c r="H166" s="54"/>
      <c r="I166" s="54"/>
    </row>
    <row r="167" spans="1:9" x14ac:dyDescent="0.15">
      <c r="A167" s="54"/>
      <c r="B167" s="54"/>
      <c r="C167" s="54"/>
      <c r="D167" s="54"/>
      <c r="E167" s="54"/>
      <c r="F167" s="54"/>
      <c r="G167" s="54"/>
      <c r="H167" s="54"/>
      <c r="I167" s="54"/>
    </row>
    <row r="168" spans="1:9" x14ac:dyDescent="0.15">
      <c r="A168" s="54"/>
      <c r="B168" s="54"/>
      <c r="C168" s="54"/>
      <c r="D168" s="54"/>
      <c r="E168" s="54"/>
      <c r="F168" s="54"/>
      <c r="G168" s="54"/>
      <c r="H168" s="54"/>
      <c r="I168" s="54"/>
    </row>
    <row r="169" spans="1:9" x14ac:dyDescent="0.15">
      <c r="A169" s="54"/>
      <c r="B169" s="54"/>
      <c r="C169" s="54"/>
      <c r="D169" s="54"/>
      <c r="E169" s="54"/>
      <c r="F169" s="54"/>
      <c r="G169" s="54"/>
      <c r="H169" s="54"/>
      <c r="I169" s="54"/>
    </row>
    <row r="170" spans="1:9" x14ac:dyDescent="0.15">
      <c r="A170" s="54"/>
      <c r="B170" s="54"/>
      <c r="C170" s="54"/>
      <c r="D170" s="54"/>
      <c r="E170" s="54"/>
      <c r="F170" s="54"/>
      <c r="G170" s="54"/>
      <c r="H170" s="54"/>
      <c r="I170" s="54"/>
    </row>
    <row r="171" spans="1:9" x14ac:dyDescent="0.15">
      <c r="A171" s="54"/>
      <c r="B171" s="54"/>
      <c r="C171" s="54"/>
      <c r="D171" s="54"/>
      <c r="E171" s="54"/>
      <c r="F171" s="54"/>
      <c r="G171" s="54"/>
      <c r="H171" s="54"/>
      <c r="I171" s="54"/>
    </row>
    <row r="172" spans="1:9" x14ac:dyDescent="0.15">
      <c r="A172" s="54"/>
      <c r="B172" s="54"/>
      <c r="C172" s="54"/>
      <c r="D172" s="54"/>
      <c r="E172" s="54"/>
      <c r="F172" s="54"/>
      <c r="G172" s="54"/>
      <c r="H172" s="54"/>
      <c r="I172" s="54"/>
    </row>
    <row r="173" spans="1:9" x14ac:dyDescent="0.15">
      <c r="A173" s="54"/>
      <c r="B173" s="54"/>
      <c r="C173" s="54"/>
      <c r="D173" s="54"/>
      <c r="E173" s="54"/>
      <c r="F173" s="54"/>
      <c r="G173" s="54"/>
      <c r="H173" s="54"/>
      <c r="I173" s="54"/>
    </row>
    <row r="174" spans="1:9" x14ac:dyDescent="0.15">
      <c r="A174" s="54"/>
      <c r="B174" s="54"/>
      <c r="C174" s="54"/>
      <c r="D174" s="54"/>
      <c r="E174" s="54"/>
      <c r="F174" s="54"/>
      <c r="G174" s="54"/>
      <c r="H174" s="54"/>
      <c r="I174" s="54"/>
    </row>
    <row r="180" spans="5:5" x14ac:dyDescent="0.15">
      <c r="E180" s="19"/>
    </row>
    <row r="181" spans="5:5" x14ac:dyDescent="0.15">
      <c r="E181" s="19"/>
    </row>
    <row r="182" spans="5:5" x14ac:dyDescent="0.15">
      <c r="E182" s="19"/>
    </row>
    <row r="183" spans="5:5" x14ac:dyDescent="0.15">
      <c r="E183" s="19"/>
    </row>
  </sheetData>
  <mergeCells count="6">
    <mergeCell ref="A2:K2"/>
    <mergeCell ref="A1:K1"/>
    <mergeCell ref="A3:C3"/>
    <mergeCell ref="A5:K5"/>
    <mergeCell ref="B9:J9"/>
    <mergeCell ref="A4:K4"/>
  </mergeCells>
  <printOptions horizontalCentered="1" verticalCentered="1"/>
  <pageMargins left="0.25" right="0.25" top="0.22" bottom="0.24" header="0.22" footer="0.24"/>
  <pageSetup scale="40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rgb="FF00B0F0"/>
    <pageSetUpPr fitToPage="1"/>
  </sheetPr>
  <dimension ref="A1:M45"/>
  <sheetViews>
    <sheetView workbookViewId="0">
      <selection activeCell="C20" sqref="C20"/>
    </sheetView>
  </sheetViews>
  <sheetFormatPr baseColWidth="10" defaultColWidth="8.83203125" defaultRowHeight="13" x14ac:dyDescent="0.15"/>
  <cols>
    <col min="1" max="1" width="38.6640625" bestFit="1" customWidth="1"/>
    <col min="2" max="9" width="15.6640625" customWidth="1"/>
    <col min="10" max="10" width="22.6640625" customWidth="1"/>
  </cols>
  <sheetData>
    <row r="1" spans="1:13" ht="18" x14ac:dyDescent="0.2">
      <c r="A1" s="332" t="str">
        <f>Pools!A1</f>
        <v>El Paso Bid Qualifier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</row>
    <row r="2" spans="1:13" ht="18" x14ac:dyDescent="0.2">
      <c r="A2" s="333" t="str">
        <f>Pools!A2</f>
        <v>2/8/20 - 2/9/20</v>
      </c>
      <c r="B2" s="333"/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</row>
    <row r="3" spans="1:13" ht="14" x14ac:dyDescent="0.15">
      <c r="A3" s="29"/>
      <c r="B3" s="31" t="str">
        <f>Pools!A70</f>
        <v>PM Pool - 2:30pm Start</v>
      </c>
      <c r="C3" s="36"/>
      <c r="D3" s="29"/>
      <c r="E3" s="29"/>
      <c r="F3" s="29"/>
      <c r="G3" s="29"/>
    </row>
    <row r="4" spans="1:13" s="25" customFormat="1" ht="14" x14ac:dyDescent="0.15">
      <c r="A4" s="37" t="s">
        <v>4</v>
      </c>
      <c r="B4" s="25" t="str">
        <f>Pools!A71</f>
        <v>EP Convention Center Ct. 11</v>
      </c>
    </row>
    <row r="5" spans="1:13" s="25" customFormat="1" ht="14" x14ac:dyDescent="0.15">
      <c r="A5" s="37" t="s">
        <v>5</v>
      </c>
      <c r="B5" s="25" t="str">
        <f>Pools!A69</f>
        <v>Division IV</v>
      </c>
    </row>
    <row r="7" spans="1:13" s="7" customFormat="1" ht="14" x14ac:dyDescent="0.15">
      <c r="A7" s="363" t="s">
        <v>103</v>
      </c>
      <c r="B7" s="363"/>
      <c r="C7" s="363"/>
      <c r="D7" s="363"/>
      <c r="E7" s="363"/>
      <c r="F7" s="363"/>
      <c r="G7" s="363"/>
      <c r="H7" s="363"/>
      <c r="I7" s="38"/>
      <c r="J7" s="38"/>
      <c r="K7" s="38"/>
      <c r="L7" s="38"/>
      <c r="M7" s="38"/>
    </row>
    <row r="9" spans="1:13" x14ac:dyDescent="0.15">
      <c r="A9" s="11" t="s">
        <v>22</v>
      </c>
      <c r="B9" s="26" t="s">
        <v>27</v>
      </c>
      <c r="D9" s="11"/>
      <c r="E9" s="11"/>
      <c r="F9" s="11"/>
      <c r="G9" s="11"/>
    </row>
    <row r="10" spans="1:13" x14ac:dyDescent="0.15">
      <c r="A10" s="11" t="s">
        <v>23</v>
      </c>
      <c r="B10" s="13">
        <v>11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39" t="str">
        <f>A13</f>
        <v>EP Stars 14 Red</v>
      </c>
      <c r="C12" s="361"/>
      <c r="D12" s="339" t="str">
        <f>A16</f>
        <v>PBEVC Chaos 14</v>
      </c>
      <c r="E12" s="340"/>
      <c r="F12" s="339" t="str">
        <f>A19</f>
        <v>SC Scorchers 15</v>
      </c>
      <c r="G12" s="340"/>
      <c r="H12" s="364" t="str">
        <f>A22</f>
        <v>ALBVC 14</v>
      </c>
      <c r="I12" s="340"/>
      <c r="J12" s="3" t="s">
        <v>7</v>
      </c>
      <c r="K12" s="339" t="s">
        <v>8</v>
      </c>
      <c r="L12" s="340"/>
    </row>
    <row r="13" spans="1:13" s="40" customFormat="1" ht="24" customHeight="1" x14ac:dyDescent="0.2">
      <c r="A13" s="352" t="str">
        <f>Pools!A73</f>
        <v>EP Stars 14 Red</v>
      </c>
      <c r="B13" s="355"/>
      <c r="C13" s="356"/>
      <c r="D13" s="39"/>
      <c r="E13" s="39"/>
      <c r="F13" s="39"/>
      <c r="G13" s="39"/>
      <c r="H13" s="39"/>
      <c r="I13" s="39"/>
      <c r="J13" s="352">
        <v>1</v>
      </c>
      <c r="K13" s="346"/>
      <c r="L13" s="347"/>
    </row>
    <row r="14" spans="1:13" s="40" customFormat="1" ht="24" customHeight="1" x14ac:dyDescent="0.2">
      <c r="A14" s="353"/>
      <c r="B14" s="357"/>
      <c r="C14" s="358"/>
      <c r="D14" s="39"/>
      <c r="E14" s="39"/>
      <c r="F14" s="39"/>
      <c r="G14" s="39"/>
      <c r="H14" s="39"/>
      <c r="I14" s="39"/>
      <c r="J14" s="353"/>
      <c r="K14" s="348"/>
      <c r="L14" s="349"/>
    </row>
    <row r="15" spans="1:13" s="40" customFormat="1" ht="24" customHeight="1" x14ac:dyDescent="0.2">
      <c r="A15" s="354"/>
      <c r="B15" s="359"/>
      <c r="C15" s="360"/>
      <c r="D15" s="39"/>
      <c r="E15" s="39"/>
      <c r="F15" s="39"/>
      <c r="G15" s="39"/>
      <c r="H15" s="39"/>
      <c r="I15" s="39"/>
      <c r="J15" s="354"/>
      <c r="K15" s="350"/>
      <c r="L15" s="351"/>
    </row>
    <row r="16" spans="1:13" s="40" customFormat="1" ht="24" customHeight="1" x14ac:dyDescent="0.2">
      <c r="A16" s="352" t="str">
        <f>Pools!A74</f>
        <v>PBEVC Chaos 14</v>
      </c>
      <c r="B16" s="41" t="str">
        <f>IF(E13&gt;0,E13," ")</f>
        <v xml:space="preserve"> </v>
      </c>
      <c r="C16" s="41" t="str">
        <f>IF(D13&gt;0,D13," ")</f>
        <v xml:space="preserve"> </v>
      </c>
      <c r="D16" s="355"/>
      <c r="E16" s="356"/>
      <c r="F16" s="39"/>
      <c r="G16" s="39"/>
      <c r="H16" s="39"/>
      <c r="I16" s="39"/>
      <c r="J16" s="352">
        <v>2</v>
      </c>
      <c r="K16" s="346"/>
      <c r="L16" s="347"/>
    </row>
    <row r="17" spans="1:13" s="40" customFormat="1" ht="24" customHeight="1" x14ac:dyDescent="0.2">
      <c r="A17" s="353"/>
      <c r="B17" s="41" t="str">
        <f>IF(E14&gt;0,E14," ")</f>
        <v xml:space="preserve"> </v>
      </c>
      <c r="C17" s="41" t="str">
        <f>IF(D14&gt;0,D14," ")</f>
        <v xml:space="preserve"> </v>
      </c>
      <c r="D17" s="357"/>
      <c r="E17" s="358"/>
      <c r="F17" s="39"/>
      <c r="G17" s="39"/>
      <c r="H17" s="39"/>
      <c r="I17" s="39"/>
      <c r="J17" s="353"/>
      <c r="K17" s="348"/>
      <c r="L17" s="349"/>
    </row>
    <row r="18" spans="1:13" s="40" customFormat="1" ht="24" customHeight="1" x14ac:dyDescent="0.2">
      <c r="A18" s="354"/>
      <c r="B18" s="41" t="str">
        <f>IF(E15&gt;0,E15," ")</f>
        <v xml:space="preserve"> </v>
      </c>
      <c r="C18" s="41" t="str">
        <f>IF(D15&gt;0,D15," ")</f>
        <v xml:space="preserve"> </v>
      </c>
      <c r="D18" s="359"/>
      <c r="E18" s="360"/>
      <c r="F18" s="39"/>
      <c r="G18" s="39"/>
      <c r="H18" s="39"/>
      <c r="I18" s="39"/>
      <c r="J18" s="354"/>
      <c r="K18" s="350"/>
      <c r="L18" s="351"/>
    </row>
    <row r="19" spans="1:13" s="40" customFormat="1" ht="24" customHeight="1" x14ac:dyDescent="0.2">
      <c r="A19" s="352" t="str">
        <f>Pools!A75</f>
        <v>SC Scorchers 15</v>
      </c>
      <c r="B19" s="41" t="str">
        <f>IF(G13&gt;0,G13," ")</f>
        <v xml:space="preserve"> </v>
      </c>
      <c r="C19" s="41" t="str">
        <f>IF(F13&gt;0,F13," ")</f>
        <v xml:space="preserve"> </v>
      </c>
      <c r="D19" s="41" t="str">
        <f>IF(G16&gt;0,G16," ")</f>
        <v xml:space="preserve"> </v>
      </c>
      <c r="E19" s="41" t="str">
        <f>IF(F16&gt;0,F16," ")</f>
        <v xml:space="preserve"> </v>
      </c>
      <c r="F19" s="42"/>
      <c r="G19" s="42"/>
      <c r="H19" s="39"/>
      <c r="I19" s="39"/>
      <c r="J19" s="352">
        <v>3</v>
      </c>
      <c r="K19" s="346"/>
      <c r="L19" s="347"/>
    </row>
    <row r="20" spans="1:13" s="40" customFormat="1" ht="24" customHeight="1" x14ac:dyDescent="0.2">
      <c r="A20" s="353"/>
      <c r="B20" s="41" t="str">
        <f>IF(G14&gt;0,G14," ")</f>
        <v xml:space="preserve"> </v>
      </c>
      <c r="C20" s="41" t="str">
        <f>IF(F14&gt;0,F14," ")</f>
        <v xml:space="preserve"> </v>
      </c>
      <c r="D20" s="41" t="str">
        <f>IF(G17&gt;0,G17," ")</f>
        <v xml:space="preserve"> </v>
      </c>
      <c r="E20" s="41" t="str">
        <f>IF(F17&gt;0,F17," ")</f>
        <v xml:space="preserve"> </v>
      </c>
      <c r="F20" s="42"/>
      <c r="G20" s="42"/>
      <c r="H20" s="39"/>
      <c r="I20" s="39"/>
      <c r="J20" s="353"/>
      <c r="K20" s="348"/>
      <c r="L20" s="349"/>
    </row>
    <row r="21" spans="1:13" s="40" customFormat="1" ht="24" customHeight="1" x14ac:dyDescent="0.2">
      <c r="A21" s="354"/>
      <c r="B21" s="41" t="str">
        <f>IF(G15&gt;0,G15," ")</f>
        <v xml:space="preserve"> </v>
      </c>
      <c r="C21" s="41" t="str">
        <f>IF(F15&gt;0,F15," ")</f>
        <v xml:space="preserve"> </v>
      </c>
      <c r="D21" s="41" t="str">
        <f>IF(G18&gt;0,G18," ")</f>
        <v xml:space="preserve"> </v>
      </c>
      <c r="E21" s="41" t="str">
        <f>IF(F18&gt;0,F18," ")</f>
        <v xml:space="preserve"> </v>
      </c>
      <c r="F21" s="42"/>
      <c r="G21" s="42"/>
      <c r="H21" s="39"/>
      <c r="I21" s="39"/>
      <c r="J21" s="354"/>
      <c r="K21" s="350"/>
      <c r="L21" s="351"/>
    </row>
    <row r="22" spans="1:13" s="40" customFormat="1" ht="24" customHeight="1" x14ac:dyDescent="0.2">
      <c r="A22" s="352" t="str">
        <f>Pools!A76</f>
        <v>ALBVC 14</v>
      </c>
      <c r="B22" s="41" t="str">
        <f>IF(I13&gt;0,I13," ")</f>
        <v xml:space="preserve"> </v>
      </c>
      <c r="C22" s="41" t="str">
        <f>IF(H13&gt;0,H13," ")</f>
        <v xml:space="preserve"> </v>
      </c>
      <c r="D22" s="41" t="str">
        <f>IF(I16&gt;0,I16," ")</f>
        <v xml:space="preserve"> </v>
      </c>
      <c r="E22" s="41" t="str">
        <f>IF(H16&gt;0,H16," ")</f>
        <v xml:space="preserve"> </v>
      </c>
      <c r="F22" s="41" t="str">
        <f>IF(I19&gt;0,I19," ")</f>
        <v xml:space="preserve"> </v>
      </c>
      <c r="G22" s="41" t="str">
        <f>IF(H19&gt;0,H19," ")</f>
        <v xml:space="preserve"> </v>
      </c>
      <c r="H22" s="355"/>
      <c r="I22" s="356"/>
      <c r="J22" s="352">
        <v>4</v>
      </c>
      <c r="K22" s="346"/>
      <c r="L22" s="347"/>
    </row>
    <row r="23" spans="1:13" s="40" customFormat="1" ht="24" customHeight="1" x14ac:dyDescent="0.2">
      <c r="A23" s="353"/>
      <c r="B23" s="41" t="str">
        <f>IF(I14&gt;0,I14," ")</f>
        <v xml:space="preserve"> </v>
      </c>
      <c r="C23" s="41" t="str">
        <f>IF(H14&gt;0,H14," ")</f>
        <v xml:space="preserve"> </v>
      </c>
      <c r="D23" s="41" t="str">
        <f>IF(I17&gt;0,I17," ")</f>
        <v xml:space="preserve"> </v>
      </c>
      <c r="E23" s="41" t="str">
        <f>IF(H17&gt;0,H17," ")</f>
        <v xml:space="preserve"> </v>
      </c>
      <c r="F23" s="41" t="str">
        <f>IF(I20&gt;0,I20," ")</f>
        <v xml:space="preserve"> </v>
      </c>
      <c r="G23" s="41" t="str">
        <f>IF(H20&gt;0,H20," ")</f>
        <v xml:space="preserve"> </v>
      </c>
      <c r="H23" s="357"/>
      <c r="I23" s="358"/>
      <c r="J23" s="353"/>
      <c r="K23" s="348"/>
      <c r="L23" s="349"/>
    </row>
    <row r="24" spans="1:13" s="40" customFormat="1" ht="24" customHeight="1" x14ac:dyDescent="0.2">
      <c r="A24" s="354"/>
      <c r="B24" s="41" t="str">
        <f>IF(I15&gt;0,I15," ")</f>
        <v xml:space="preserve"> </v>
      </c>
      <c r="C24" s="41" t="str">
        <f>IF(H15&gt;0,H15," ")</f>
        <v xml:space="preserve"> </v>
      </c>
      <c r="D24" s="41" t="str">
        <f>IF(I18&gt;0,I18," ")</f>
        <v xml:space="preserve"> </v>
      </c>
      <c r="E24" s="41" t="str">
        <f>IF(H18&gt;0,H18," ")</f>
        <v xml:space="preserve"> </v>
      </c>
      <c r="F24" s="41" t="str">
        <f>IF(I21&gt;0,I21," ")</f>
        <v xml:space="preserve"> </v>
      </c>
      <c r="G24" s="41" t="str">
        <f>IF(H21&gt;0,H21," ")</f>
        <v xml:space="preserve"> </v>
      </c>
      <c r="H24" s="359"/>
      <c r="I24" s="360"/>
      <c r="J24" s="354"/>
      <c r="K24" s="350"/>
      <c r="L24" s="351"/>
    </row>
    <row r="25" spans="1:13" s="40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62" t="s">
        <v>9</v>
      </c>
      <c r="C26" s="362"/>
      <c r="D26" s="362"/>
      <c r="E26" s="35"/>
      <c r="F26" s="362" t="s">
        <v>10</v>
      </c>
      <c r="G26" s="362"/>
      <c r="H26" s="362"/>
      <c r="I26" s="362" t="s">
        <v>11</v>
      </c>
      <c r="J26" s="362"/>
    </row>
    <row r="27" spans="1:13" x14ac:dyDescent="0.15">
      <c r="A27" s="1"/>
      <c r="B27" s="339" t="s">
        <v>12</v>
      </c>
      <c r="C27" s="361"/>
      <c r="D27" s="361" t="s">
        <v>13</v>
      </c>
      <c r="E27" s="361"/>
      <c r="F27" s="361" t="s">
        <v>12</v>
      </c>
      <c r="G27" s="361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EP Stars 14 Red</v>
      </c>
      <c r="B28" s="343"/>
      <c r="C28" s="344"/>
      <c r="D28" s="343"/>
      <c r="E28" s="344"/>
      <c r="F28" s="343"/>
      <c r="G28" s="344"/>
      <c r="H28" s="43"/>
      <c r="I28" s="44">
        <f>D13+D14+D15+F13+F14+F15+H13+H14+H15</f>
        <v>0</v>
      </c>
      <c r="J28" s="44">
        <f>E13+E14+E15+G13+G14+G15+I13+I14+I15</f>
        <v>0</v>
      </c>
      <c r="K28" s="44">
        <f>I28-J28</f>
        <v>0</v>
      </c>
    </row>
    <row r="29" spans="1:13" ht="24" customHeight="1" x14ac:dyDescent="0.15">
      <c r="A29" s="2" t="str">
        <f>A16</f>
        <v>PBEVC Chaos 14</v>
      </c>
      <c r="B29" s="343"/>
      <c r="C29" s="344"/>
      <c r="D29" s="343"/>
      <c r="E29" s="344"/>
      <c r="F29" s="343"/>
      <c r="G29" s="344"/>
      <c r="H29" s="43"/>
      <c r="I29" s="44" t="e">
        <f>B16+B17+B18+F16+F17+F18+H16+H17+H18</f>
        <v>#VALUE!</v>
      </c>
      <c r="J29" s="44" t="e">
        <f>C16+C17+C18+G16+G17+G18+I16+I17+I18</f>
        <v>#VALUE!</v>
      </c>
      <c r="K29" s="44" t="e">
        <f>I29-J29</f>
        <v>#VALUE!</v>
      </c>
    </row>
    <row r="30" spans="1:13" ht="24" customHeight="1" x14ac:dyDescent="0.15">
      <c r="A30" s="2" t="str">
        <f>A19</f>
        <v>SC Scorchers 15</v>
      </c>
      <c r="B30" s="343"/>
      <c r="C30" s="344"/>
      <c r="D30" s="343"/>
      <c r="E30" s="344"/>
      <c r="F30" s="343"/>
      <c r="G30" s="344"/>
      <c r="H30" s="43"/>
      <c r="I30" s="44" t="e">
        <f>B19+B20+B21+D19+D20+D21+H19+H20+H21</f>
        <v>#VALUE!</v>
      </c>
      <c r="J30" s="44" t="e">
        <f>C19+C20+C21+E19+E20+E21+I19+I20+I21</f>
        <v>#VALUE!</v>
      </c>
      <c r="K30" s="44" t="e">
        <f>I30-J30</f>
        <v>#VALUE!</v>
      </c>
    </row>
    <row r="31" spans="1:13" ht="24" customHeight="1" x14ac:dyDescent="0.15">
      <c r="A31" s="2" t="str">
        <f>A22</f>
        <v>ALBVC 14</v>
      </c>
      <c r="B31" s="343"/>
      <c r="C31" s="344"/>
      <c r="D31" s="343"/>
      <c r="E31" s="344"/>
      <c r="F31" s="343"/>
      <c r="G31" s="344"/>
      <c r="H31" s="43"/>
      <c r="I31" s="44" t="e">
        <f>B22+B23+B24+D22+D23+D24+F22+F23+F24</f>
        <v>#VALUE!</v>
      </c>
      <c r="J31" s="44" t="e">
        <f>C22+C23+C24+E22+E23+E24+G22+G23+G24</f>
        <v>#VALUE!</v>
      </c>
      <c r="K31" s="44" t="e">
        <f>I31-J31</f>
        <v>#VALUE!</v>
      </c>
    </row>
    <row r="32" spans="1:13" x14ac:dyDescent="0.15">
      <c r="A32" s="8"/>
      <c r="B32" s="345">
        <f>SUM(B28:C31)</f>
        <v>0</v>
      </c>
      <c r="C32" s="345"/>
      <c r="D32" s="345">
        <f>SUM(D28:E31)</f>
        <v>0</v>
      </c>
      <c r="E32" s="345"/>
      <c r="F32" s="345">
        <f>SUM(F28:G31)</f>
        <v>0</v>
      </c>
      <c r="G32" s="345"/>
      <c r="H32" s="45">
        <f>SUM(H28:H31)</f>
        <v>0</v>
      </c>
      <c r="I32" s="45" t="e">
        <f>SUM(I28:I31)</f>
        <v>#VALUE!</v>
      </c>
      <c r="J32" s="45" t="e">
        <f>SUM(J28:J31)</f>
        <v>#VALUE!</v>
      </c>
      <c r="K32" s="45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39" t="s">
        <v>17</v>
      </c>
      <c r="C34" s="340"/>
      <c r="D34" s="339" t="s">
        <v>17</v>
      </c>
      <c r="E34" s="340"/>
      <c r="F34" s="341" t="s">
        <v>18</v>
      </c>
      <c r="G34" s="341"/>
      <c r="I34" s="342" t="s">
        <v>104</v>
      </c>
      <c r="J34" s="342"/>
      <c r="K34" s="342"/>
      <c r="L34" s="342"/>
    </row>
    <row r="35" spans="1:12" ht="18" customHeight="1" x14ac:dyDescent="0.15">
      <c r="A35" s="3" t="s">
        <v>19</v>
      </c>
      <c r="B35" s="339" t="str">
        <f>A28</f>
        <v>EP Stars 14 Red</v>
      </c>
      <c r="C35" s="340"/>
      <c r="D35" s="339" t="str">
        <f>A30</f>
        <v>SC Scorchers 15</v>
      </c>
      <c r="E35" s="340"/>
      <c r="F35" s="341" t="str">
        <f>A16</f>
        <v>PBEVC Chaos 14</v>
      </c>
      <c r="G35" s="341"/>
      <c r="I35" s="342" t="s">
        <v>145</v>
      </c>
      <c r="J35" s="342"/>
      <c r="K35" s="342"/>
      <c r="L35" s="342"/>
    </row>
    <row r="36" spans="1:12" ht="18" customHeight="1" x14ac:dyDescent="0.15">
      <c r="A36" s="3" t="s">
        <v>20</v>
      </c>
      <c r="B36" s="339" t="str">
        <f>A16</f>
        <v>PBEVC Chaos 14</v>
      </c>
      <c r="C36" s="340"/>
      <c r="D36" s="339" t="str">
        <f>A22</f>
        <v>ALBVC 14</v>
      </c>
      <c r="E36" s="340"/>
      <c r="F36" s="341" t="str">
        <f>A13</f>
        <v>EP Stars 14 Red</v>
      </c>
      <c r="G36" s="341"/>
      <c r="I36" s="18"/>
      <c r="J36" s="18"/>
      <c r="K36" s="18"/>
      <c r="L36" s="18"/>
    </row>
    <row r="37" spans="1:12" ht="18" customHeight="1" x14ac:dyDescent="0.15">
      <c r="A37" s="3" t="s">
        <v>21</v>
      </c>
      <c r="B37" s="339" t="str">
        <f>A28</f>
        <v>EP Stars 14 Red</v>
      </c>
      <c r="C37" s="340"/>
      <c r="D37" s="339" t="str">
        <f>A31</f>
        <v>ALBVC 14</v>
      </c>
      <c r="E37" s="340"/>
      <c r="F37" s="341" t="str">
        <f>A30</f>
        <v>SC Scorchers 15</v>
      </c>
      <c r="G37" s="341"/>
      <c r="I37" s="342" t="s">
        <v>105</v>
      </c>
      <c r="J37" s="342"/>
      <c r="K37" s="342"/>
      <c r="L37" s="342"/>
    </row>
    <row r="38" spans="1:12" ht="18" customHeight="1" x14ac:dyDescent="0.15">
      <c r="A38" s="3" t="s">
        <v>24</v>
      </c>
      <c r="B38" s="339" t="str">
        <f>A29</f>
        <v>PBEVC Chaos 14</v>
      </c>
      <c r="C38" s="340"/>
      <c r="D38" s="339" t="str">
        <f>A30</f>
        <v>SC Scorchers 15</v>
      </c>
      <c r="E38" s="340"/>
      <c r="F38" s="341" t="str">
        <f>A28</f>
        <v>EP Stars 14 Red</v>
      </c>
      <c r="G38" s="341"/>
      <c r="I38" s="342" t="s">
        <v>146</v>
      </c>
      <c r="J38" s="342"/>
      <c r="K38" s="342"/>
      <c r="L38" s="342"/>
    </row>
    <row r="39" spans="1:12" ht="18" customHeight="1" x14ac:dyDescent="0.15">
      <c r="A39" s="3" t="s">
        <v>25</v>
      </c>
      <c r="B39" s="339" t="str">
        <f>A30</f>
        <v>SC Scorchers 15</v>
      </c>
      <c r="C39" s="340"/>
      <c r="D39" s="339" t="str">
        <f>A31</f>
        <v>ALBVC 14</v>
      </c>
      <c r="E39" s="340"/>
      <c r="F39" s="341" t="str">
        <f>A16</f>
        <v>PBEVC Chaos 14</v>
      </c>
      <c r="G39" s="341"/>
    </row>
    <row r="40" spans="1:12" ht="18" customHeight="1" x14ac:dyDescent="0.15">
      <c r="A40" s="3" t="s">
        <v>26</v>
      </c>
      <c r="B40" s="339" t="str">
        <f>A13</f>
        <v>EP Stars 14 Red</v>
      </c>
      <c r="C40" s="340"/>
      <c r="D40" s="339" t="str">
        <f>A29</f>
        <v>PBEVC Chaos 14</v>
      </c>
      <c r="E40" s="340"/>
      <c r="F40" s="341" t="str">
        <f>A22</f>
        <v>ALBVC 14</v>
      </c>
      <c r="G40" s="341"/>
    </row>
    <row r="41" spans="1:12" ht="18" customHeight="1" x14ac:dyDescent="0.15">
      <c r="H41" s="8"/>
      <c r="I41" s="8"/>
    </row>
    <row r="42" spans="1:12" ht="18" customHeight="1" x14ac:dyDescent="0.15">
      <c r="A42" s="337"/>
      <c r="B42" s="337"/>
      <c r="C42" s="337"/>
      <c r="D42" s="337"/>
      <c r="E42" s="337"/>
      <c r="F42" s="337"/>
      <c r="G42" s="337"/>
      <c r="H42" s="337"/>
      <c r="I42" s="12"/>
    </row>
    <row r="43" spans="1:12" ht="18" customHeight="1" x14ac:dyDescent="0.2">
      <c r="A43" s="338" t="s">
        <v>187</v>
      </c>
      <c r="B43" s="338"/>
      <c r="C43" s="338"/>
      <c r="D43" s="338"/>
      <c r="E43" s="338"/>
      <c r="F43" s="338"/>
      <c r="G43" s="338"/>
      <c r="H43" s="338"/>
      <c r="I43" s="27"/>
    </row>
    <row r="44" spans="1:12" ht="18" customHeight="1" x14ac:dyDescent="0.15"/>
    <row r="45" spans="1:12" ht="18" customHeight="1" x14ac:dyDescent="0.15"/>
  </sheetData>
  <mergeCells count="71">
    <mergeCell ref="A42:H42"/>
    <mergeCell ref="A43:H43"/>
    <mergeCell ref="B39:C39"/>
    <mergeCell ref="D39:E39"/>
    <mergeCell ref="F39:G39"/>
    <mergeCell ref="B40:C40"/>
    <mergeCell ref="D40:E40"/>
    <mergeCell ref="F40:G40"/>
    <mergeCell ref="I37:L37"/>
    <mergeCell ref="B38:C38"/>
    <mergeCell ref="D38:E38"/>
    <mergeCell ref="F38:G38"/>
    <mergeCell ref="I38:L38"/>
    <mergeCell ref="B36:C36"/>
    <mergeCell ref="D36:E36"/>
    <mergeCell ref="F36:G36"/>
    <mergeCell ref="B37:C37"/>
    <mergeCell ref="D37:E37"/>
    <mergeCell ref="F37:G37"/>
    <mergeCell ref="I34:L34"/>
    <mergeCell ref="B35:C35"/>
    <mergeCell ref="D35:E35"/>
    <mergeCell ref="F35:G35"/>
    <mergeCell ref="I35:L35"/>
    <mergeCell ref="B29:C29"/>
    <mergeCell ref="D29:E29"/>
    <mergeCell ref="F29:G29"/>
    <mergeCell ref="B34:C34"/>
    <mergeCell ref="D34:E34"/>
    <mergeCell ref="F34:G34"/>
    <mergeCell ref="B30:C30"/>
    <mergeCell ref="A1:M1"/>
    <mergeCell ref="A2:M2"/>
    <mergeCell ref="A7:H7"/>
    <mergeCell ref="H12:I12"/>
    <mergeCell ref="K12:L12"/>
    <mergeCell ref="F12:G12"/>
    <mergeCell ref="B12:C12"/>
    <mergeCell ref="D12:E12"/>
    <mergeCell ref="J16:J18"/>
    <mergeCell ref="K16:L18"/>
    <mergeCell ref="J19:J21"/>
    <mergeCell ref="B13:C15"/>
    <mergeCell ref="F30:G30"/>
    <mergeCell ref="D30:E30"/>
    <mergeCell ref="B27:C27"/>
    <mergeCell ref="J13:J15"/>
    <mergeCell ref="K13:L15"/>
    <mergeCell ref="K19:L21"/>
    <mergeCell ref="H22:I24"/>
    <mergeCell ref="J22:J24"/>
    <mergeCell ref="K22:L24"/>
    <mergeCell ref="B26:D26"/>
    <mergeCell ref="F26:H26"/>
    <mergeCell ref="I26:J26"/>
    <mergeCell ref="A16:A18"/>
    <mergeCell ref="A13:A15"/>
    <mergeCell ref="F32:G32"/>
    <mergeCell ref="B28:C28"/>
    <mergeCell ref="D28:E28"/>
    <mergeCell ref="F28:G28"/>
    <mergeCell ref="D27:E27"/>
    <mergeCell ref="F27:G27"/>
    <mergeCell ref="B32:C32"/>
    <mergeCell ref="D16:E18"/>
    <mergeCell ref="D32:E32"/>
    <mergeCell ref="B31:C31"/>
    <mergeCell ref="D31:E31"/>
    <mergeCell ref="F31:G31"/>
    <mergeCell ref="A22:A24"/>
    <mergeCell ref="A19:A21"/>
  </mergeCells>
  <phoneticPr fontId="2" type="noConversion"/>
  <printOptions horizontalCentered="1" verticalCentered="1"/>
  <pageMargins left="0.2" right="0.23" top="0.17" bottom="0.2" header="0.17" footer="0.2"/>
  <pageSetup scale="64" orientation="landscape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rgb="FF00B0F0"/>
    <pageSetUpPr fitToPage="1"/>
  </sheetPr>
  <dimension ref="A1:M45"/>
  <sheetViews>
    <sheetView workbookViewId="0">
      <selection activeCell="A2" sqref="A2:M2"/>
    </sheetView>
  </sheetViews>
  <sheetFormatPr baseColWidth="10" defaultColWidth="8.83203125" defaultRowHeight="13" x14ac:dyDescent="0.15"/>
  <cols>
    <col min="1" max="1" width="38.6640625" bestFit="1" customWidth="1"/>
    <col min="2" max="9" width="15.6640625" customWidth="1"/>
    <col min="10" max="10" width="22.6640625" customWidth="1"/>
  </cols>
  <sheetData>
    <row r="1" spans="1:13" ht="18" x14ac:dyDescent="0.2">
      <c r="A1" s="332" t="str">
        <f>Pools!A1</f>
        <v>El Paso Bid Qualifier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</row>
    <row r="2" spans="1:13" ht="18" x14ac:dyDescent="0.2">
      <c r="A2" s="333" t="str">
        <f>Pools!A2</f>
        <v>2/8/20 - 2/9/20</v>
      </c>
      <c r="B2" s="333"/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</row>
    <row r="3" spans="1:13" ht="14" x14ac:dyDescent="0.15">
      <c r="A3" s="29"/>
      <c r="B3" s="31" t="str">
        <f>Pools!B70</f>
        <v>PM Pool - 2:30pm Start</v>
      </c>
      <c r="C3" s="36"/>
      <c r="D3" s="29"/>
      <c r="E3" s="29"/>
      <c r="F3" s="29"/>
      <c r="G3" s="29"/>
    </row>
    <row r="4" spans="1:13" s="25" customFormat="1" ht="14" x14ac:dyDescent="0.15">
      <c r="A4" s="37" t="s">
        <v>4</v>
      </c>
      <c r="B4" s="25" t="str">
        <f>Pools!B71</f>
        <v>EP Convention Center Ct. 12</v>
      </c>
    </row>
    <row r="5" spans="1:13" s="25" customFormat="1" ht="14" x14ac:dyDescent="0.15">
      <c r="A5" s="37" t="s">
        <v>5</v>
      </c>
      <c r="B5" s="25" t="str">
        <f>Pools!A69</f>
        <v>Division IV</v>
      </c>
    </row>
    <row r="7" spans="1:13" s="7" customFormat="1" ht="14" x14ac:dyDescent="0.15">
      <c r="A7" s="363" t="s">
        <v>103</v>
      </c>
      <c r="B7" s="363"/>
      <c r="C7" s="363"/>
      <c r="D7" s="363"/>
      <c r="E7" s="363"/>
      <c r="F7" s="363"/>
      <c r="G7" s="363"/>
      <c r="H7" s="363"/>
      <c r="I7" s="38"/>
      <c r="J7" s="38"/>
      <c r="K7" s="38"/>
      <c r="L7" s="38"/>
      <c r="M7" s="38"/>
    </row>
    <row r="9" spans="1:13" x14ac:dyDescent="0.15">
      <c r="A9" s="11" t="s">
        <v>22</v>
      </c>
      <c r="B9" s="26" t="s">
        <v>28</v>
      </c>
      <c r="D9" s="11"/>
      <c r="E9" s="11"/>
      <c r="F9" s="11"/>
      <c r="G9" s="11"/>
    </row>
    <row r="10" spans="1:13" x14ac:dyDescent="0.15">
      <c r="A10" s="11" t="s">
        <v>23</v>
      </c>
      <c r="B10" s="13">
        <v>12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39" t="str">
        <f>A13</f>
        <v>WTX 14 Black</v>
      </c>
      <c r="C12" s="361"/>
      <c r="D12" s="339" t="str">
        <f>A16</f>
        <v>RVC Savages 14</v>
      </c>
      <c r="E12" s="340"/>
      <c r="F12" s="339" t="str">
        <f>A19</f>
        <v>DCVA/505 13 Royalz</v>
      </c>
      <c r="G12" s="340"/>
      <c r="H12" s="364" t="str">
        <f>A22</f>
        <v>LC Digz One Team 12/13</v>
      </c>
      <c r="I12" s="340"/>
      <c r="J12" s="3" t="s">
        <v>7</v>
      </c>
      <c r="K12" s="339" t="s">
        <v>8</v>
      </c>
      <c r="L12" s="340"/>
    </row>
    <row r="13" spans="1:13" s="40" customFormat="1" ht="24" customHeight="1" x14ac:dyDescent="0.2">
      <c r="A13" s="352" t="str">
        <f>Pools!B73</f>
        <v>WTX 14 Black</v>
      </c>
      <c r="B13" s="355"/>
      <c r="C13" s="356"/>
      <c r="D13" s="39"/>
      <c r="E13" s="39"/>
      <c r="F13" s="39"/>
      <c r="G13" s="39"/>
      <c r="H13" s="39"/>
      <c r="I13" s="39"/>
      <c r="J13" s="352">
        <v>1</v>
      </c>
      <c r="K13" s="346"/>
      <c r="L13" s="347"/>
    </row>
    <row r="14" spans="1:13" s="40" customFormat="1" ht="24" customHeight="1" x14ac:dyDescent="0.2">
      <c r="A14" s="353"/>
      <c r="B14" s="357"/>
      <c r="C14" s="358"/>
      <c r="D14" s="39"/>
      <c r="E14" s="39"/>
      <c r="F14" s="39"/>
      <c r="G14" s="39"/>
      <c r="H14" s="39"/>
      <c r="I14" s="39"/>
      <c r="J14" s="353"/>
      <c r="K14" s="348"/>
      <c r="L14" s="349"/>
    </row>
    <row r="15" spans="1:13" s="40" customFormat="1" ht="24" customHeight="1" x14ac:dyDescent="0.2">
      <c r="A15" s="354"/>
      <c r="B15" s="359"/>
      <c r="C15" s="360"/>
      <c r="D15" s="39"/>
      <c r="E15" s="39"/>
      <c r="F15" s="39"/>
      <c r="G15" s="39"/>
      <c r="H15" s="39"/>
      <c r="I15" s="39"/>
      <c r="J15" s="354"/>
      <c r="K15" s="350"/>
      <c r="L15" s="351"/>
    </row>
    <row r="16" spans="1:13" s="40" customFormat="1" ht="24" customHeight="1" x14ac:dyDescent="0.2">
      <c r="A16" s="352" t="str">
        <f>Pools!B74</f>
        <v>RVC Savages 14</v>
      </c>
      <c r="B16" s="41" t="str">
        <f>IF(E13&gt;0,E13," ")</f>
        <v xml:space="preserve"> </v>
      </c>
      <c r="C16" s="41" t="str">
        <f>IF(D13&gt;0,D13," ")</f>
        <v xml:space="preserve"> </v>
      </c>
      <c r="D16" s="355"/>
      <c r="E16" s="356"/>
      <c r="F16" s="39"/>
      <c r="G16" s="39"/>
      <c r="H16" s="39"/>
      <c r="I16" s="39"/>
      <c r="J16" s="352">
        <v>2</v>
      </c>
      <c r="K16" s="346"/>
      <c r="L16" s="347"/>
    </row>
    <row r="17" spans="1:13" s="40" customFormat="1" ht="24" customHeight="1" x14ac:dyDescent="0.2">
      <c r="A17" s="353"/>
      <c r="B17" s="41" t="str">
        <f>IF(E14&gt;0,E14," ")</f>
        <v xml:space="preserve"> </v>
      </c>
      <c r="C17" s="41" t="str">
        <f>IF(D14&gt;0,D14," ")</f>
        <v xml:space="preserve"> </v>
      </c>
      <c r="D17" s="357"/>
      <c r="E17" s="358"/>
      <c r="F17" s="39"/>
      <c r="G17" s="39"/>
      <c r="H17" s="39"/>
      <c r="I17" s="39"/>
      <c r="J17" s="353"/>
      <c r="K17" s="348"/>
      <c r="L17" s="349"/>
    </row>
    <row r="18" spans="1:13" s="40" customFormat="1" ht="24" customHeight="1" x14ac:dyDescent="0.2">
      <c r="A18" s="354"/>
      <c r="B18" s="41" t="str">
        <f>IF(E15&gt;0,E15," ")</f>
        <v xml:space="preserve"> </v>
      </c>
      <c r="C18" s="41" t="str">
        <f>IF(D15&gt;0,D15," ")</f>
        <v xml:space="preserve"> </v>
      </c>
      <c r="D18" s="359"/>
      <c r="E18" s="360"/>
      <c r="F18" s="39"/>
      <c r="G18" s="39"/>
      <c r="H18" s="39"/>
      <c r="I18" s="39"/>
      <c r="J18" s="354"/>
      <c r="K18" s="350"/>
      <c r="L18" s="351"/>
    </row>
    <row r="19" spans="1:13" s="40" customFormat="1" ht="24" customHeight="1" x14ac:dyDescent="0.2">
      <c r="A19" s="352" t="str">
        <f>Pools!B75</f>
        <v>DCVA/505 13 Royalz</v>
      </c>
      <c r="B19" s="41" t="str">
        <f>IF(G13&gt;0,G13," ")</f>
        <v xml:space="preserve"> </v>
      </c>
      <c r="C19" s="41" t="str">
        <f>IF(F13&gt;0,F13," ")</f>
        <v xml:space="preserve"> </v>
      </c>
      <c r="D19" s="41" t="str">
        <f>IF(G16&gt;0,G16," ")</f>
        <v xml:space="preserve"> </v>
      </c>
      <c r="E19" s="41" t="str">
        <f>IF(F16&gt;0,F16," ")</f>
        <v xml:space="preserve"> </v>
      </c>
      <c r="F19" s="42"/>
      <c r="G19" s="42"/>
      <c r="H19" s="39"/>
      <c r="I19" s="39"/>
      <c r="J19" s="352">
        <v>3</v>
      </c>
      <c r="K19" s="346"/>
      <c r="L19" s="347"/>
    </row>
    <row r="20" spans="1:13" s="40" customFormat="1" ht="24" customHeight="1" x14ac:dyDescent="0.2">
      <c r="A20" s="353"/>
      <c r="B20" s="41" t="str">
        <f>IF(G14&gt;0,G14," ")</f>
        <v xml:space="preserve"> </v>
      </c>
      <c r="C20" s="41" t="str">
        <f>IF(F14&gt;0,F14," ")</f>
        <v xml:space="preserve"> </v>
      </c>
      <c r="D20" s="41" t="str">
        <f>IF(G17&gt;0,G17," ")</f>
        <v xml:space="preserve"> </v>
      </c>
      <c r="E20" s="41" t="str">
        <f>IF(F17&gt;0,F17," ")</f>
        <v xml:space="preserve"> </v>
      </c>
      <c r="F20" s="42"/>
      <c r="G20" s="42"/>
      <c r="H20" s="39"/>
      <c r="I20" s="39"/>
      <c r="J20" s="353"/>
      <c r="K20" s="348"/>
      <c r="L20" s="349"/>
    </row>
    <row r="21" spans="1:13" s="40" customFormat="1" ht="24" customHeight="1" x14ac:dyDescent="0.2">
      <c r="A21" s="354"/>
      <c r="B21" s="41" t="str">
        <f>IF(G15&gt;0,G15," ")</f>
        <v xml:space="preserve"> </v>
      </c>
      <c r="C21" s="41" t="str">
        <f>IF(F15&gt;0,F15," ")</f>
        <v xml:space="preserve"> </v>
      </c>
      <c r="D21" s="41" t="str">
        <f>IF(G18&gt;0,G18," ")</f>
        <v xml:space="preserve"> </v>
      </c>
      <c r="E21" s="41" t="str">
        <f>IF(F18&gt;0,F18," ")</f>
        <v xml:space="preserve"> </v>
      </c>
      <c r="F21" s="42"/>
      <c r="G21" s="42"/>
      <c r="H21" s="39"/>
      <c r="I21" s="39"/>
      <c r="J21" s="354"/>
      <c r="K21" s="350"/>
      <c r="L21" s="351"/>
    </row>
    <row r="22" spans="1:13" s="40" customFormat="1" ht="24" customHeight="1" x14ac:dyDescent="0.2">
      <c r="A22" s="352" t="str">
        <f>Pools!B76</f>
        <v>LC Digz One Team 12/13</v>
      </c>
      <c r="B22" s="41" t="str">
        <f>IF(I13&gt;0,I13," ")</f>
        <v xml:space="preserve"> </v>
      </c>
      <c r="C22" s="41" t="str">
        <f>IF(H13&gt;0,H13," ")</f>
        <v xml:space="preserve"> </v>
      </c>
      <c r="D22" s="41" t="str">
        <f>IF(I16&gt;0,I16," ")</f>
        <v xml:space="preserve"> </v>
      </c>
      <c r="E22" s="41" t="str">
        <f>IF(H16&gt;0,H16," ")</f>
        <v xml:space="preserve"> </v>
      </c>
      <c r="F22" s="41" t="str">
        <f>IF(I19&gt;0,I19," ")</f>
        <v xml:space="preserve"> </v>
      </c>
      <c r="G22" s="41" t="str">
        <f>IF(H19&gt;0,H19," ")</f>
        <v xml:space="preserve"> </v>
      </c>
      <c r="H22" s="355"/>
      <c r="I22" s="356"/>
      <c r="J22" s="352">
        <v>4</v>
      </c>
      <c r="K22" s="346"/>
      <c r="L22" s="347"/>
    </row>
    <row r="23" spans="1:13" s="40" customFormat="1" ht="24" customHeight="1" x14ac:dyDescent="0.2">
      <c r="A23" s="353"/>
      <c r="B23" s="41" t="str">
        <f>IF(I14&gt;0,I14," ")</f>
        <v xml:space="preserve"> </v>
      </c>
      <c r="C23" s="41" t="str">
        <f>IF(H14&gt;0,H14," ")</f>
        <v xml:space="preserve"> </v>
      </c>
      <c r="D23" s="41" t="str">
        <f>IF(I17&gt;0,I17," ")</f>
        <v xml:space="preserve"> </v>
      </c>
      <c r="E23" s="41" t="str">
        <f>IF(H17&gt;0,H17," ")</f>
        <v xml:space="preserve"> </v>
      </c>
      <c r="F23" s="41" t="str">
        <f>IF(I20&gt;0,I20," ")</f>
        <v xml:space="preserve"> </v>
      </c>
      <c r="G23" s="41" t="str">
        <f>IF(H20&gt;0,H20," ")</f>
        <v xml:space="preserve"> </v>
      </c>
      <c r="H23" s="357"/>
      <c r="I23" s="358"/>
      <c r="J23" s="353"/>
      <c r="K23" s="348"/>
      <c r="L23" s="349"/>
    </row>
    <row r="24" spans="1:13" s="40" customFormat="1" ht="24" customHeight="1" x14ac:dyDescent="0.2">
      <c r="A24" s="354"/>
      <c r="B24" s="41" t="str">
        <f>IF(I15&gt;0,I15," ")</f>
        <v xml:space="preserve"> </v>
      </c>
      <c r="C24" s="41" t="str">
        <f>IF(H15&gt;0,H15," ")</f>
        <v xml:space="preserve"> </v>
      </c>
      <c r="D24" s="41" t="str">
        <f>IF(I18&gt;0,I18," ")</f>
        <v xml:space="preserve"> </v>
      </c>
      <c r="E24" s="41" t="str">
        <f>IF(H18&gt;0,H18," ")</f>
        <v xml:space="preserve"> </v>
      </c>
      <c r="F24" s="41" t="str">
        <f>IF(I21&gt;0,I21," ")</f>
        <v xml:space="preserve"> </v>
      </c>
      <c r="G24" s="41" t="str">
        <f>IF(H21&gt;0,H21," ")</f>
        <v xml:space="preserve"> </v>
      </c>
      <c r="H24" s="359"/>
      <c r="I24" s="360"/>
      <c r="J24" s="354"/>
      <c r="K24" s="350"/>
      <c r="L24" s="351"/>
    </row>
    <row r="25" spans="1:13" s="40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62" t="s">
        <v>9</v>
      </c>
      <c r="C26" s="362"/>
      <c r="D26" s="362"/>
      <c r="E26" s="35"/>
      <c r="F26" s="362" t="s">
        <v>10</v>
      </c>
      <c r="G26" s="362"/>
      <c r="H26" s="362"/>
      <c r="I26" s="362" t="s">
        <v>11</v>
      </c>
      <c r="J26" s="362"/>
    </row>
    <row r="27" spans="1:13" x14ac:dyDescent="0.15">
      <c r="A27" s="1"/>
      <c r="B27" s="339" t="s">
        <v>12</v>
      </c>
      <c r="C27" s="361"/>
      <c r="D27" s="361" t="s">
        <v>13</v>
      </c>
      <c r="E27" s="361"/>
      <c r="F27" s="361" t="s">
        <v>12</v>
      </c>
      <c r="G27" s="361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WTX 14 Black</v>
      </c>
      <c r="B28" s="343"/>
      <c r="C28" s="344"/>
      <c r="D28" s="343"/>
      <c r="E28" s="344"/>
      <c r="F28" s="343"/>
      <c r="G28" s="344"/>
      <c r="H28" s="43"/>
      <c r="I28" s="44">
        <f>D13+D14+D15+F13+F14+F15+H13+H14+H15</f>
        <v>0</v>
      </c>
      <c r="J28" s="44">
        <f>E13+E14+E15+G13+G14+G15+I13+I14+I15</f>
        <v>0</v>
      </c>
      <c r="K28" s="44">
        <f>I28-J28</f>
        <v>0</v>
      </c>
    </row>
    <row r="29" spans="1:13" ht="24" customHeight="1" x14ac:dyDescent="0.15">
      <c r="A29" s="2" t="str">
        <f>A16</f>
        <v>RVC Savages 14</v>
      </c>
      <c r="B29" s="343"/>
      <c r="C29" s="344"/>
      <c r="D29" s="343"/>
      <c r="E29" s="344"/>
      <c r="F29" s="343"/>
      <c r="G29" s="344"/>
      <c r="H29" s="43"/>
      <c r="I29" s="44" t="e">
        <f>B16+B17+B18+F16+F17+F18+H16+H17+H18</f>
        <v>#VALUE!</v>
      </c>
      <c r="J29" s="44" t="e">
        <f>C16+C17+C18+G16+G17+G18+I16+I17+I18</f>
        <v>#VALUE!</v>
      </c>
      <c r="K29" s="44" t="e">
        <f>I29-J29</f>
        <v>#VALUE!</v>
      </c>
    </row>
    <row r="30" spans="1:13" ht="24" customHeight="1" x14ac:dyDescent="0.15">
      <c r="A30" s="2" t="str">
        <f>A19</f>
        <v>DCVA/505 13 Royalz</v>
      </c>
      <c r="B30" s="343"/>
      <c r="C30" s="344"/>
      <c r="D30" s="343"/>
      <c r="E30" s="344"/>
      <c r="F30" s="343"/>
      <c r="G30" s="344"/>
      <c r="H30" s="43"/>
      <c r="I30" s="44" t="e">
        <f>B19+B20+B21+D19+D20+D21+H19+H20+H21</f>
        <v>#VALUE!</v>
      </c>
      <c r="J30" s="44" t="e">
        <f>C19+C20+C21+E19+E20+E21+I19+I20+I21</f>
        <v>#VALUE!</v>
      </c>
      <c r="K30" s="44" t="e">
        <f>I30-J30</f>
        <v>#VALUE!</v>
      </c>
    </row>
    <row r="31" spans="1:13" ht="24" customHeight="1" x14ac:dyDescent="0.15">
      <c r="A31" s="2" t="str">
        <f>A22</f>
        <v>LC Digz One Team 12/13</v>
      </c>
      <c r="B31" s="343"/>
      <c r="C31" s="344"/>
      <c r="D31" s="343"/>
      <c r="E31" s="344"/>
      <c r="F31" s="343"/>
      <c r="G31" s="344"/>
      <c r="H31" s="43"/>
      <c r="I31" s="44" t="e">
        <f>B22+B23+B24+D22+D23+D24+F22+F23+F24</f>
        <v>#VALUE!</v>
      </c>
      <c r="J31" s="44" t="e">
        <f>C22+C23+C24+E22+E23+E24+G22+G23+G24</f>
        <v>#VALUE!</v>
      </c>
      <c r="K31" s="44" t="e">
        <f>I31-J31</f>
        <v>#VALUE!</v>
      </c>
    </row>
    <row r="32" spans="1:13" x14ac:dyDescent="0.15">
      <c r="A32" s="8"/>
      <c r="B32" s="345">
        <f>SUM(B28:C31)</f>
        <v>0</v>
      </c>
      <c r="C32" s="345"/>
      <c r="D32" s="345">
        <f>SUM(D28:E31)</f>
        <v>0</v>
      </c>
      <c r="E32" s="345"/>
      <c r="F32" s="345">
        <f>SUM(F28:G31)</f>
        <v>0</v>
      </c>
      <c r="G32" s="345"/>
      <c r="H32" s="45">
        <f>SUM(H28:H31)</f>
        <v>0</v>
      </c>
      <c r="I32" s="45" t="e">
        <f>SUM(I28:I31)</f>
        <v>#VALUE!</v>
      </c>
      <c r="J32" s="45" t="e">
        <f>SUM(J28:J31)</f>
        <v>#VALUE!</v>
      </c>
      <c r="K32" s="45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39" t="s">
        <v>17</v>
      </c>
      <c r="C34" s="340"/>
      <c r="D34" s="339" t="s">
        <v>17</v>
      </c>
      <c r="E34" s="340"/>
      <c r="F34" s="341" t="s">
        <v>18</v>
      </c>
      <c r="G34" s="341"/>
      <c r="I34" s="342" t="s">
        <v>104</v>
      </c>
      <c r="J34" s="342"/>
      <c r="K34" s="342"/>
      <c r="L34" s="342"/>
    </row>
    <row r="35" spans="1:12" ht="18" customHeight="1" x14ac:dyDescent="0.15">
      <c r="A35" s="3" t="s">
        <v>19</v>
      </c>
      <c r="B35" s="339" t="str">
        <f>A28</f>
        <v>WTX 14 Black</v>
      </c>
      <c r="C35" s="340"/>
      <c r="D35" s="339" t="str">
        <f>A30</f>
        <v>DCVA/505 13 Royalz</v>
      </c>
      <c r="E35" s="340"/>
      <c r="F35" s="341" t="str">
        <f>A16</f>
        <v>RVC Savages 14</v>
      </c>
      <c r="G35" s="341"/>
      <c r="I35" s="342" t="s">
        <v>145</v>
      </c>
      <c r="J35" s="342"/>
      <c r="K35" s="342"/>
      <c r="L35" s="342"/>
    </row>
    <row r="36" spans="1:12" ht="18" customHeight="1" x14ac:dyDescent="0.15">
      <c r="A36" s="3" t="s">
        <v>20</v>
      </c>
      <c r="B36" s="339" t="str">
        <f>A16</f>
        <v>RVC Savages 14</v>
      </c>
      <c r="C36" s="340"/>
      <c r="D36" s="339" t="str">
        <f>A22</f>
        <v>LC Digz One Team 12/13</v>
      </c>
      <c r="E36" s="340"/>
      <c r="F36" s="341" t="str">
        <f>A13</f>
        <v>WTX 14 Black</v>
      </c>
      <c r="G36" s="341"/>
      <c r="I36" s="18"/>
      <c r="J36" s="18"/>
      <c r="K36" s="18"/>
      <c r="L36" s="18"/>
    </row>
    <row r="37" spans="1:12" ht="18" customHeight="1" x14ac:dyDescent="0.15">
      <c r="A37" s="3" t="s">
        <v>21</v>
      </c>
      <c r="B37" s="339" t="str">
        <f>A28</f>
        <v>WTX 14 Black</v>
      </c>
      <c r="C37" s="340"/>
      <c r="D37" s="339" t="str">
        <f>A31</f>
        <v>LC Digz One Team 12/13</v>
      </c>
      <c r="E37" s="340"/>
      <c r="F37" s="341" t="str">
        <f>A30</f>
        <v>DCVA/505 13 Royalz</v>
      </c>
      <c r="G37" s="341"/>
      <c r="I37" s="342" t="s">
        <v>105</v>
      </c>
      <c r="J37" s="342"/>
      <c r="K37" s="342"/>
      <c r="L37" s="342"/>
    </row>
    <row r="38" spans="1:12" ht="18" customHeight="1" x14ac:dyDescent="0.15">
      <c r="A38" s="3" t="s">
        <v>24</v>
      </c>
      <c r="B38" s="339" t="str">
        <f>A29</f>
        <v>RVC Savages 14</v>
      </c>
      <c r="C38" s="340"/>
      <c r="D38" s="339" t="str">
        <f>A30</f>
        <v>DCVA/505 13 Royalz</v>
      </c>
      <c r="E38" s="340"/>
      <c r="F38" s="341" t="str">
        <f>A28</f>
        <v>WTX 14 Black</v>
      </c>
      <c r="G38" s="341"/>
      <c r="I38" s="342" t="s">
        <v>146</v>
      </c>
      <c r="J38" s="342"/>
      <c r="K38" s="342"/>
      <c r="L38" s="342"/>
    </row>
    <row r="39" spans="1:12" ht="18" customHeight="1" x14ac:dyDescent="0.15">
      <c r="A39" s="3" t="s">
        <v>25</v>
      </c>
      <c r="B39" s="339" t="str">
        <f>A30</f>
        <v>DCVA/505 13 Royalz</v>
      </c>
      <c r="C39" s="340"/>
      <c r="D39" s="339" t="str">
        <f>A31</f>
        <v>LC Digz One Team 12/13</v>
      </c>
      <c r="E39" s="340"/>
      <c r="F39" s="341" t="str">
        <f>A16</f>
        <v>RVC Savages 14</v>
      </c>
      <c r="G39" s="341"/>
    </row>
    <row r="40" spans="1:12" ht="18" customHeight="1" x14ac:dyDescent="0.15">
      <c r="A40" s="3" t="s">
        <v>26</v>
      </c>
      <c r="B40" s="339" t="str">
        <f>A13</f>
        <v>WTX 14 Black</v>
      </c>
      <c r="C40" s="340"/>
      <c r="D40" s="339" t="str">
        <f>A29</f>
        <v>RVC Savages 14</v>
      </c>
      <c r="E40" s="340"/>
      <c r="F40" s="341" t="str">
        <f>A22</f>
        <v>LC Digz One Team 12/13</v>
      </c>
      <c r="G40" s="341"/>
    </row>
    <row r="41" spans="1:12" ht="18" customHeight="1" x14ac:dyDescent="0.15">
      <c r="H41" s="8"/>
      <c r="I41" s="8"/>
    </row>
    <row r="42" spans="1:12" ht="18" customHeight="1" x14ac:dyDescent="0.15">
      <c r="A42" s="337"/>
      <c r="B42" s="337"/>
      <c r="C42" s="337"/>
      <c r="D42" s="337"/>
      <c r="E42" s="337"/>
      <c r="F42" s="337"/>
      <c r="G42" s="337"/>
      <c r="H42" s="337"/>
      <c r="I42" s="12"/>
    </row>
    <row r="43" spans="1:12" ht="18" customHeight="1" x14ac:dyDescent="0.2">
      <c r="A43" s="338" t="s">
        <v>187</v>
      </c>
      <c r="B43" s="338"/>
      <c r="C43" s="338"/>
      <c r="D43" s="338"/>
      <c r="E43" s="338"/>
      <c r="F43" s="338"/>
      <c r="G43" s="338"/>
      <c r="H43" s="338"/>
      <c r="I43" s="27"/>
    </row>
    <row r="44" spans="1:12" ht="18" customHeight="1" x14ac:dyDescent="0.15"/>
    <row r="45" spans="1:12" ht="18" customHeight="1" x14ac:dyDescent="0.15"/>
  </sheetData>
  <mergeCells count="71">
    <mergeCell ref="I37:L37"/>
    <mergeCell ref="B38:C38"/>
    <mergeCell ref="D38:E38"/>
    <mergeCell ref="F38:G38"/>
    <mergeCell ref="I38:L38"/>
    <mergeCell ref="B40:C40"/>
    <mergeCell ref="D40:E40"/>
    <mergeCell ref="F40:G40"/>
    <mergeCell ref="A42:H42"/>
    <mergeCell ref="A43:H43"/>
    <mergeCell ref="B39:C39"/>
    <mergeCell ref="D39:E39"/>
    <mergeCell ref="F39:G39"/>
    <mergeCell ref="B36:C36"/>
    <mergeCell ref="D36:E36"/>
    <mergeCell ref="F36:G36"/>
    <mergeCell ref="B37:C37"/>
    <mergeCell ref="D37:E37"/>
    <mergeCell ref="F37:G37"/>
    <mergeCell ref="B34:C34"/>
    <mergeCell ref="D34:E34"/>
    <mergeCell ref="F34:G34"/>
    <mergeCell ref="I34:L34"/>
    <mergeCell ref="B35:C35"/>
    <mergeCell ref="D35:E35"/>
    <mergeCell ref="F35:G35"/>
    <mergeCell ref="I35:L35"/>
    <mergeCell ref="H22:I24"/>
    <mergeCell ref="J22:J24"/>
    <mergeCell ref="K22:L24"/>
    <mergeCell ref="B26:D26"/>
    <mergeCell ref="F26:H26"/>
    <mergeCell ref="I26:J26"/>
    <mergeCell ref="J19:J21"/>
    <mergeCell ref="A13:A15"/>
    <mergeCell ref="B13:C15"/>
    <mergeCell ref="A1:M1"/>
    <mergeCell ref="A2:M2"/>
    <mergeCell ref="A16:A18"/>
    <mergeCell ref="D16:E18"/>
    <mergeCell ref="A7:H7"/>
    <mergeCell ref="H12:I12"/>
    <mergeCell ref="K12:L12"/>
    <mergeCell ref="J13:J15"/>
    <mergeCell ref="K13:L15"/>
    <mergeCell ref="J16:J18"/>
    <mergeCell ref="K16:L18"/>
    <mergeCell ref="K19:L21"/>
    <mergeCell ref="F28:G28"/>
    <mergeCell ref="A19:A21"/>
    <mergeCell ref="B12:C12"/>
    <mergeCell ref="D12:E12"/>
    <mergeCell ref="F12:G12"/>
    <mergeCell ref="B27:C27"/>
    <mergeCell ref="D27:E27"/>
    <mergeCell ref="F27:G27"/>
    <mergeCell ref="B28:C28"/>
    <mergeCell ref="D28:E28"/>
    <mergeCell ref="A22:A24"/>
    <mergeCell ref="B29:C29"/>
    <mergeCell ref="D29:E29"/>
    <mergeCell ref="F29:G29"/>
    <mergeCell ref="D30:E30"/>
    <mergeCell ref="F30:G30"/>
    <mergeCell ref="F31:G31"/>
    <mergeCell ref="B32:C32"/>
    <mergeCell ref="D32:E32"/>
    <mergeCell ref="F32:G32"/>
    <mergeCell ref="B30:C30"/>
    <mergeCell ref="B31:C31"/>
    <mergeCell ref="D31:E31"/>
  </mergeCells>
  <phoneticPr fontId="2" type="noConversion"/>
  <printOptions horizontalCentered="1" verticalCentered="1"/>
  <pageMargins left="0.2" right="0.23" top="0.17" bottom="0.2" header="0.17" footer="0.2"/>
  <pageSetup scale="64" orientation="landscape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rgb="FF00B0F0"/>
    <pageSetUpPr fitToPage="1"/>
  </sheetPr>
  <dimension ref="A1:M45"/>
  <sheetViews>
    <sheetView workbookViewId="0">
      <selection activeCell="A19" sqref="A19:A21"/>
    </sheetView>
  </sheetViews>
  <sheetFormatPr baseColWidth="10" defaultColWidth="8.83203125" defaultRowHeight="13" x14ac:dyDescent="0.15"/>
  <cols>
    <col min="1" max="1" width="38.6640625" bestFit="1" customWidth="1"/>
    <col min="2" max="9" width="15.6640625" customWidth="1"/>
    <col min="10" max="10" width="22.6640625" customWidth="1"/>
  </cols>
  <sheetData>
    <row r="1" spans="1:13" ht="18" x14ac:dyDescent="0.2">
      <c r="A1" s="332" t="str">
        <f>Pools!A1</f>
        <v>El Paso Bid Qualifier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</row>
    <row r="2" spans="1:13" ht="18" x14ac:dyDescent="0.2">
      <c r="A2" s="333" t="str">
        <f>Pools!A2</f>
        <v>2/8/20 - 2/9/20</v>
      </c>
      <c r="B2" s="333"/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</row>
    <row r="3" spans="1:13" ht="14" x14ac:dyDescent="0.15">
      <c r="A3" s="29"/>
      <c r="B3" s="31" t="str">
        <f>Pools!C70</f>
        <v>PM Pool - 2:30pm Start</v>
      </c>
      <c r="C3" s="36"/>
      <c r="D3" s="29"/>
      <c r="E3" s="29"/>
      <c r="F3" s="29"/>
      <c r="G3" s="29"/>
    </row>
    <row r="4" spans="1:13" s="25" customFormat="1" ht="14" x14ac:dyDescent="0.15">
      <c r="A4" s="37" t="s">
        <v>4</v>
      </c>
      <c r="B4" s="25" t="str">
        <f>Pools!C71</f>
        <v>EP Convention Center Ct. 13</v>
      </c>
    </row>
    <row r="5" spans="1:13" s="25" customFormat="1" ht="14" x14ac:dyDescent="0.15">
      <c r="A5" s="37" t="s">
        <v>5</v>
      </c>
      <c r="B5" s="25" t="str">
        <f>Pools!A69</f>
        <v>Division IV</v>
      </c>
    </row>
    <row r="7" spans="1:13" s="7" customFormat="1" ht="14" x14ac:dyDescent="0.15">
      <c r="A7" s="363" t="s">
        <v>103</v>
      </c>
      <c r="B7" s="363"/>
      <c r="C7" s="363"/>
      <c r="D7" s="363"/>
      <c r="E7" s="363"/>
      <c r="F7" s="363"/>
      <c r="G7" s="363"/>
      <c r="H7" s="363"/>
      <c r="I7" s="38"/>
      <c r="J7" s="38"/>
      <c r="K7" s="38"/>
      <c r="L7" s="38"/>
      <c r="M7" s="38"/>
    </row>
    <row r="9" spans="1:13" x14ac:dyDescent="0.15">
      <c r="A9" s="11" t="s">
        <v>22</v>
      </c>
      <c r="B9" s="26" t="s">
        <v>29</v>
      </c>
      <c r="D9" s="11"/>
      <c r="E9" s="11"/>
      <c r="F9" s="11"/>
      <c r="G9" s="11"/>
    </row>
    <row r="10" spans="1:13" x14ac:dyDescent="0.15">
      <c r="A10" s="11" t="s">
        <v>23</v>
      </c>
      <c r="B10" s="13">
        <v>13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39" t="str">
        <f>A13</f>
        <v>E3VB 14 Energize</v>
      </c>
      <c r="C12" s="361"/>
      <c r="D12" s="339" t="str">
        <f>A16</f>
        <v>Presidio VIP 14</v>
      </c>
      <c r="E12" s="340"/>
      <c r="F12" s="339" t="str">
        <f>A19</f>
        <v>SEVC Premier 15</v>
      </c>
      <c r="G12" s="340"/>
      <c r="H12" s="364" t="str">
        <f>A22</f>
        <v>915 United 12 Alan</v>
      </c>
      <c r="I12" s="340"/>
      <c r="J12" s="3" t="s">
        <v>7</v>
      </c>
      <c r="K12" s="339" t="s">
        <v>8</v>
      </c>
      <c r="L12" s="340"/>
    </row>
    <row r="13" spans="1:13" s="40" customFormat="1" ht="24" customHeight="1" x14ac:dyDescent="0.2">
      <c r="A13" s="352" t="str">
        <f>Pools!C73</f>
        <v>E3VB 14 Energize</v>
      </c>
      <c r="B13" s="355"/>
      <c r="C13" s="356"/>
      <c r="D13" s="39"/>
      <c r="E13" s="39"/>
      <c r="F13" s="39"/>
      <c r="G13" s="39"/>
      <c r="H13" s="39"/>
      <c r="I13" s="39"/>
      <c r="J13" s="352">
        <v>1</v>
      </c>
      <c r="K13" s="346"/>
      <c r="L13" s="347"/>
    </row>
    <row r="14" spans="1:13" s="40" customFormat="1" ht="24" customHeight="1" x14ac:dyDescent="0.2">
      <c r="A14" s="353"/>
      <c r="B14" s="357"/>
      <c r="C14" s="358"/>
      <c r="D14" s="39"/>
      <c r="E14" s="39"/>
      <c r="F14" s="39"/>
      <c r="G14" s="39"/>
      <c r="H14" s="39"/>
      <c r="I14" s="39"/>
      <c r="J14" s="353"/>
      <c r="K14" s="348"/>
      <c r="L14" s="349"/>
    </row>
    <row r="15" spans="1:13" s="40" customFormat="1" ht="24" customHeight="1" x14ac:dyDescent="0.2">
      <c r="A15" s="354"/>
      <c r="B15" s="359"/>
      <c r="C15" s="360"/>
      <c r="D15" s="39"/>
      <c r="E15" s="39"/>
      <c r="F15" s="39"/>
      <c r="G15" s="39"/>
      <c r="H15" s="39"/>
      <c r="I15" s="39"/>
      <c r="J15" s="354"/>
      <c r="K15" s="350"/>
      <c r="L15" s="351"/>
    </row>
    <row r="16" spans="1:13" s="40" customFormat="1" ht="24" customHeight="1" x14ac:dyDescent="0.2">
      <c r="A16" s="352" t="str">
        <f>Pools!C74</f>
        <v>Presidio VIP 14</v>
      </c>
      <c r="B16" s="41" t="str">
        <f>IF(E13&gt;0,E13," ")</f>
        <v xml:space="preserve"> </v>
      </c>
      <c r="C16" s="41" t="str">
        <f>IF(D13&gt;0,D13," ")</f>
        <v xml:space="preserve"> </v>
      </c>
      <c r="D16" s="355"/>
      <c r="E16" s="356"/>
      <c r="F16" s="39"/>
      <c r="G16" s="39"/>
      <c r="H16" s="39"/>
      <c r="I16" s="39"/>
      <c r="J16" s="352">
        <v>2</v>
      </c>
      <c r="K16" s="346"/>
      <c r="L16" s="347"/>
    </row>
    <row r="17" spans="1:13" s="40" customFormat="1" ht="24" customHeight="1" x14ac:dyDescent="0.2">
      <c r="A17" s="353"/>
      <c r="B17" s="41" t="str">
        <f>IF(E14&gt;0,E14," ")</f>
        <v xml:space="preserve"> </v>
      </c>
      <c r="C17" s="41" t="str">
        <f>IF(D14&gt;0,D14," ")</f>
        <v xml:space="preserve"> </v>
      </c>
      <c r="D17" s="357"/>
      <c r="E17" s="358"/>
      <c r="F17" s="39"/>
      <c r="G17" s="39"/>
      <c r="H17" s="39"/>
      <c r="I17" s="39"/>
      <c r="J17" s="353"/>
      <c r="K17" s="348"/>
      <c r="L17" s="349"/>
    </row>
    <row r="18" spans="1:13" s="40" customFormat="1" ht="24" customHeight="1" x14ac:dyDescent="0.2">
      <c r="A18" s="354"/>
      <c r="B18" s="41" t="str">
        <f>IF(E15&gt;0,E15," ")</f>
        <v xml:space="preserve"> </v>
      </c>
      <c r="C18" s="41" t="str">
        <f>IF(D15&gt;0,D15," ")</f>
        <v xml:space="preserve"> </v>
      </c>
      <c r="D18" s="359"/>
      <c r="E18" s="360"/>
      <c r="F18" s="39"/>
      <c r="G18" s="39"/>
      <c r="H18" s="39"/>
      <c r="I18" s="39"/>
      <c r="J18" s="354"/>
      <c r="K18" s="350"/>
      <c r="L18" s="351"/>
    </row>
    <row r="19" spans="1:13" s="40" customFormat="1" ht="24" customHeight="1" x14ac:dyDescent="0.2">
      <c r="A19" s="352" t="str">
        <f>Pools!C75</f>
        <v>SEVC Premier 15</v>
      </c>
      <c r="B19" s="41" t="str">
        <f>IF(G13&gt;0,G13," ")</f>
        <v xml:space="preserve"> </v>
      </c>
      <c r="C19" s="41" t="str">
        <f>IF(F13&gt;0,F13," ")</f>
        <v xml:space="preserve"> </v>
      </c>
      <c r="D19" s="41" t="str">
        <f>IF(G16&gt;0,G16," ")</f>
        <v xml:space="preserve"> </v>
      </c>
      <c r="E19" s="41" t="str">
        <f>IF(F16&gt;0,F16," ")</f>
        <v xml:space="preserve"> </v>
      </c>
      <c r="F19" s="42"/>
      <c r="G19" s="42"/>
      <c r="H19" s="39"/>
      <c r="I19" s="39"/>
      <c r="J19" s="352">
        <v>3</v>
      </c>
      <c r="K19" s="346"/>
      <c r="L19" s="347"/>
    </row>
    <row r="20" spans="1:13" s="40" customFormat="1" ht="24" customHeight="1" x14ac:dyDescent="0.2">
      <c r="A20" s="353"/>
      <c r="B20" s="41" t="str">
        <f>IF(G14&gt;0,G14," ")</f>
        <v xml:space="preserve"> </v>
      </c>
      <c r="C20" s="41" t="str">
        <f>IF(F14&gt;0,F14," ")</f>
        <v xml:space="preserve"> </v>
      </c>
      <c r="D20" s="41" t="str">
        <f>IF(G17&gt;0,G17," ")</f>
        <v xml:space="preserve"> </v>
      </c>
      <c r="E20" s="41" t="str">
        <f>IF(F17&gt;0,F17," ")</f>
        <v xml:space="preserve"> </v>
      </c>
      <c r="F20" s="42"/>
      <c r="G20" s="42"/>
      <c r="H20" s="39"/>
      <c r="I20" s="39"/>
      <c r="J20" s="353"/>
      <c r="K20" s="348"/>
      <c r="L20" s="349"/>
    </row>
    <row r="21" spans="1:13" s="40" customFormat="1" ht="24" customHeight="1" x14ac:dyDescent="0.2">
      <c r="A21" s="354"/>
      <c r="B21" s="41" t="str">
        <f>IF(G15&gt;0,G15," ")</f>
        <v xml:space="preserve"> </v>
      </c>
      <c r="C21" s="41" t="str">
        <f>IF(F15&gt;0,F15," ")</f>
        <v xml:space="preserve"> </v>
      </c>
      <c r="D21" s="41" t="str">
        <f>IF(G18&gt;0,G18," ")</f>
        <v xml:space="preserve"> </v>
      </c>
      <c r="E21" s="41" t="str">
        <f>IF(F18&gt;0,F18," ")</f>
        <v xml:space="preserve"> </v>
      </c>
      <c r="F21" s="42"/>
      <c r="G21" s="42"/>
      <c r="H21" s="39"/>
      <c r="I21" s="39"/>
      <c r="J21" s="354"/>
      <c r="K21" s="350"/>
      <c r="L21" s="351"/>
    </row>
    <row r="22" spans="1:13" s="40" customFormat="1" ht="24" customHeight="1" x14ac:dyDescent="0.2">
      <c r="A22" s="352" t="str">
        <f>Pools!C76</f>
        <v>915 United 12 Alan</v>
      </c>
      <c r="B22" s="41" t="str">
        <f>IF(I13&gt;0,I13," ")</f>
        <v xml:space="preserve"> </v>
      </c>
      <c r="C22" s="41" t="str">
        <f>IF(H13&gt;0,H13," ")</f>
        <v xml:space="preserve"> </v>
      </c>
      <c r="D22" s="41" t="str">
        <f>IF(I16&gt;0,I16," ")</f>
        <v xml:space="preserve"> </v>
      </c>
      <c r="E22" s="41" t="str">
        <f>IF(H16&gt;0,H16," ")</f>
        <v xml:space="preserve"> </v>
      </c>
      <c r="F22" s="41" t="str">
        <f>IF(I19&gt;0,I19," ")</f>
        <v xml:space="preserve"> </v>
      </c>
      <c r="G22" s="41" t="str">
        <f>IF(H19&gt;0,H19," ")</f>
        <v xml:space="preserve"> </v>
      </c>
      <c r="H22" s="355"/>
      <c r="I22" s="356"/>
      <c r="J22" s="352">
        <v>4</v>
      </c>
      <c r="K22" s="346"/>
      <c r="L22" s="347"/>
    </row>
    <row r="23" spans="1:13" s="40" customFormat="1" ht="24" customHeight="1" x14ac:dyDescent="0.2">
      <c r="A23" s="353"/>
      <c r="B23" s="41" t="str">
        <f>IF(I14&gt;0,I14," ")</f>
        <v xml:space="preserve"> </v>
      </c>
      <c r="C23" s="41" t="str">
        <f>IF(H14&gt;0,H14," ")</f>
        <v xml:space="preserve"> </v>
      </c>
      <c r="D23" s="41" t="str">
        <f>IF(I17&gt;0,I17," ")</f>
        <v xml:space="preserve"> </v>
      </c>
      <c r="E23" s="41" t="str">
        <f>IF(H17&gt;0,H17," ")</f>
        <v xml:space="preserve"> </v>
      </c>
      <c r="F23" s="41" t="str">
        <f>IF(I20&gt;0,I20," ")</f>
        <v xml:space="preserve"> </v>
      </c>
      <c r="G23" s="41" t="str">
        <f>IF(H20&gt;0,H20," ")</f>
        <v xml:space="preserve"> </v>
      </c>
      <c r="H23" s="357"/>
      <c r="I23" s="358"/>
      <c r="J23" s="353"/>
      <c r="K23" s="348"/>
      <c r="L23" s="349"/>
    </row>
    <row r="24" spans="1:13" s="40" customFormat="1" ht="24" customHeight="1" x14ac:dyDescent="0.2">
      <c r="A24" s="354"/>
      <c r="B24" s="41" t="str">
        <f>IF(I15&gt;0,I15," ")</f>
        <v xml:space="preserve"> </v>
      </c>
      <c r="C24" s="41" t="str">
        <f>IF(H15&gt;0,H15," ")</f>
        <v xml:space="preserve"> </v>
      </c>
      <c r="D24" s="41" t="str">
        <f>IF(I18&gt;0,I18," ")</f>
        <v xml:space="preserve"> </v>
      </c>
      <c r="E24" s="41" t="str">
        <f>IF(H18&gt;0,H18," ")</f>
        <v xml:space="preserve"> </v>
      </c>
      <c r="F24" s="41" t="str">
        <f>IF(I21&gt;0,I21," ")</f>
        <v xml:space="preserve"> </v>
      </c>
      <c r="G24" s="41" t="str">
        <f>IF(H21&gt;0,H21," ")</f>
        <v xml:space="preserve"> </v>
      </c>
      <c r="H24" s="359"/>
      <c r="I24" s="360"/>
      <c r="J24" s="354"/>
      <c r="K24" s="350"/>
      <c r="L24" s="351"/>
    </row>
    <row r="25" spans="1:13" s="40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62" t="s">
        <v>9</v>
      </c>
      <c r="C26" s="362"/>
      <c r="D26" s="362"/>
      <c r="E26" s="35"/>
      <c r="F26" s="362" t="s">
        <v>10</v>
      </c>
      <c r="G26" s="362"/>
      <c r="H26" s="362"/>
      <c r="I26" s="362" t="s">
        <v>11</v>
      </c>
      <c r="J26" s="362"/>
    </row>
    <row r="27" spans="1:13" x14ac:dyDescent="0.15">
      <c r="A27" s="1"/>
      <c r="B27" s="339" t="s">
        <v>12</v>
      </c>
      <c r="C27" s="361"/>
      <c r="D27" s="361" t="s">
        <v>13</v>
      </c>
      <c r="E27" s="361"/>
      <c r="F27" s="361" t="s">
        <v>12</v>
      </c>
      <c r="G27" s="361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E3VB 14 Energize</v>
      </c>
      <c r="B28" s="343"/>
      <c r="C28" s="344"/>
      <c r="D28" s="343"/>
      <c r="E28" s="344"/>
      <c r="F28" s="343"/>
      <c r="G28" s="344"/>
      <c r="H28" s="43"/>
      <c r="I28" s="44">
        <f>D13+D14+D15+F13+F14+F15+H13+H14+H15</f>
        <v>0</v>
      </c>
      <c r="J28" s="44">
        <f>E13+E14+E15+G13+G14+G15+I13+I14+I15</f>
        <v>0</v>
      </c>
      <c r="K28" s="44">
        <f>I28-J28</f>
        <v>0</v>
      </c>
    </row>
    <row r="29" spans="1:13" ht="24" customHeight="1" x14ac:dyDescent="0.15">
      <c r="A29" s="2" t="str">
        <f>A16</f>
        <v>Presidio VIP 14</v>
      </c>
      <c r="B29" s="343"/>
      <c r="C29" s="344"/>
      <c r="D29" s="343"/>
      <c r="E29" s="344"/>
      <c r="F29" s="343"/>
      <c r="G29" s="344"/>
      <c r="H29" s="43"/>
      <c r="I29" s="44" t="e">
        <f>B16+B17+B18+F16+F17+F18+H16+H17+H18</f>
        <v>#VALUE!</v>
      </c>
      <c r="J29" s="44" t="e">
        <f>C16+C17+C18+G16+G17+G18+I16+I17+I18</f>
        <v>#VALUE!</v>
      </c>
      <c r="K29" s="44" t="e">
        <f>I29-J29</f>
        <v>#VALUE!</v>
      </c>
    </row>
    <row r="30" spans="1:13" ht="24" customHeight="1" x14ac:dyDescent="0.15">
      <c r="A30" s="2" t="str">
        <f>A19</f>
        <v>SEVC Premier 15</v>
      </c>
      <c r="B30" s="343"/>
      <c r="C30" s="344"/>
      <c r="D30" s="343"/>
      <c r="E30" s="344"/>
      <c r="F30" s="343"/>
      <c r="G30" s="344"/>
      <c r="H30" s="43"/>
      <c r="I30" s="44" t="e">
        <f>B19+B20+B21+D19+D20+D21+H19+H20+H21</f>
        <v>#VALUE!</v>
      </c>
      <c r="J30" s="44" t="e">
        <f>C19+C20+C21+E19+E20+E21+I19+I20+I21</f>
        <v>#VALUE!</v>
      </c>
      <c r="K30" s="44" t="e">
        <f>I30-J30</f>
        <v>#VALUE!</v>
      </c>
    </row>
    <row r="31" spans="1:13" ht="24" customHeight="1" x14ac:dyDescent="0.15">
      <c r="A31" s="2" t="str">
        <f>A22</f>
        <v>915 United 12 Alan</v>
      </c>
      <c r="B31" s="343"/>
      <c r="C31" s="344"/>
      <c r="D31" s="343"/>
      <c r="E31" s="344"/>
      <c r="F31" s="343"/>
      <c r="G31" s="344"/>
      <c r="H31" s="43"/>
      <c r="I31" s="44" t="e">
        <f>B22+B23+B24+D22+D23+D24+F22+F23+F24</f>
        <v>#VALUE!</v>
      </c>
      <c r="J31" s="44" t="e">
        <f>C22+C23+C24+E22+E23+E24+G22+G23+G24</f>
        <v>#VALUE!</v>
      </c>
      <c r="K31" s="44" t="e">
        <f>I31-J31</f>
        <v>#VALUE!</v>
      </c>
    </row>
    <row r="32" spans="1:13" x14ac:dyDescent="0.15">
      <c r="A32" s="8"/>
      <c r="B32" s="345">
        <f>SUM(B28:C31)</f>
        <v>0</v>
      </c>
      <c r="C32" s="345"/>
      <c r="D32" s="345">
        <f>SUM(D28:E31)</f>
        <v>0</v>
      </c>
      <c r="E32" s="345"/>
      <c r="F32" s="345">
        <f>SUM(F28:G31)</f>
        <v>0</v>
      </c>
      <c r="G32" s="345"/>
      <c r="H32" s="45">
        <f>SUM(H28:H31)</f>
        <v>0</v>
      </c>
      <c r="I32" s="45" t="e">
        <f>SUM(I28:I31)</f>
        <v>#VALUE!</v>
      </c>
      <c r="J32" s="45" t="e">
        <f>SUM(J28:J31)</f>
        <v>#VALUE!</v>
      </c>
      <c r="K32" s="45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39" t="s">
        <v>17</v>
      </c>
      <c r="C34" s="340"/>
      <c r="D34" s="339" t="s">
        <v>17</v>
      </c>
      <c r="E34" s="340"/>
      <c r="F34" s="341" t="s">
        <v>18</v>
      </c>
      <c r="G34" s="341"/>
      <c r="I34" s="342" t="s">
        <v>104</v>
      </c>
      <c r="J34" s="342"/>
      <c r="K34" s="342"/>
      <c r="L34" s="342"/>
    </row>
    <row r="35" spans="1:12" ht="18" customHeight="1" x14ac:dyDescent="0.15">
      <c r="A35" s="3" t="s">
        <v>19</v>
      </c>
      <c r="B35" s="339" t="str">
        <f>A28</f>
        <v>E3VB 14 Energize</v>
      </c>
      <c r="C35" s="340"/>
      <c r="D35" s="339" t="str">
        <f>A30</f>
        <v>SEVC Premier 15</v>
      </c>
      <c r="E35" s="340"/>
      <c r="F35" s="341" t="str">
        <f>A16</f>
        <v>Presidio VIP 14</v>
      </c>
      <c r="G35" s="341"/>
      <c r="I35" s="342" t="s">
        <v>145</v>
      </c>
      <c r="J35" s="342"/>
      <c r="K35" s="342"/>
      <c r="L35" s="342"/>
    </row>
    <row r="36" spans="1:12" ht="18" customHeight="1" x14ac:dyDescent="0.15">
      <c r="A36" s="3" t="s">
        <v>20</v>
      </c>
      <c r="B36" s="339" t="str">
        <f>A16</f>
        <v>Presidio VIP 14</v>
      </c>
      <c r="C36" s="340"/>
      <c r="D36" s="339" t="str">
        <f>A22</f>
        <v>915 United 12 Alan</v>
      </c>
      <c r="E36" s="340"/>
      <c r="F36" s="341" t="str">
        <f>A13</f>
        <v>E3VB 14 Energize</v>
      </c>
      <c r="G36" s="341"/>
      <c r="I36" s="18"/>
      <c r="J36" s="18"/>
      <c r="K36" s="18"/>
      <c r="L36" s="18"/>
    </row>
    <row r="37" spans="1:12" ht="18" customHeight="1" x14ac:dyDescent="0.15">
      <c r="A37" s="3" t="s">
        <v>21</v>
      </c>
      <c r="B37" s="339" t="str">
        <f>A28</f>
        <v>E3VB 14 Energize</v>
      </c>
      <c r="C37" s="340"/>
      <c r="D37" s="339" t="str">
        <f>A31</f>
        <v>915 United 12 Alan</v>
      </c>
      <c r="E37" s="340"/>
      <c r="F37" s="341" t="str">
        <f>A30</f>
        <v>SEVC Premier 15</v>
      </c>
      <c r="G37" s="341"/>
      <c r="I37" s="342" t="s">
        <v>105</v>
      </c>
      <c r="J37" s="342"/>
      <c r="K37" s="342"/>
      <c r="L37" s="342"/>
    </row>
    <row r="38" spans="1:12" ht="18" customHeight="1" x14ac:dyDescent="0.15">
      <c r="A38" s="3" t="s">
        <v>24</v>
      </c>
      <c r="B38" s="339" t="str">
        <f>A29</f>
        <v>Presidio VIP 14</v>
      </c>
      <c r="C38" s="340"/>
      <c r="D38" s="339" t="str">
        <f>A30</f>
        <v>SEVC Premier 15</v>
      </c>
      <c r="E38" s="340"/>
      <c r="F38" s="341" t="str">
        <f>A28</f>
        <v>E3VB 14 Energize</v>
      </c>
      <c r="G38" s="341"/>
      <c r="I38" s="342" t="s">
        <v>146</v>
      </c>
      <c r="J38" s="342"/>
      <c r="K38" s="342"/>
      <c r="L38" s="342"/>
    </row>
    <row r="39" spans="1:12" ht="18" customHeight="1" x14ac:dyDescent="0.15">
      <c r="A39" s="3" t="s">
        <v>25</v>
      </c>
      <c r="B39" s="339" t="str">
        <f>A30</f>
        <v>SEVC Premier 15</v>
      </c>
      <c r="C39" s="340"/>
      <c r="D39" s="339" t="str">
        <f>A31</f>
        <v>915 United 12 Alan</v>
      </c>
      <c r="E39" s="340"/>
      <c r="F39" s="341" t="str">
        <f>A16</f>
        <v>Presidio VIP 14</v>
      </c>
      <c r="G39" s="341"/>
    </row>
    <row r="40" spans="1:12" ht="18" customHeight="1" x14ac:dyDescent="0.15">
      <c r="A40" s="3" t="s">
        <v>26</v>
      </c>
      <c r="B40" s="339" t="str">
        <f>A13</f>
        <v>E3VB 14 Energize</v>
      </c>
      <c r="C40" s="340"/>
      <c r="D40" s="339" t="str">
        <f>A29</f>
        <v>Presidio VIP 14</v>
      </c>
      <c r="E40" s="340"/>
      <c r="F40" s="341" t="str">
        <f>A22</f>
        <v>915 United 12 Alan</v>
      </c>
      <c r="G40" s="341"/>
    </row>
    <row r="41" spans="1:12" ht="18" customHeight="1" x14ac:dyDescent="0.15">
      <c r="H41" s="8"/>
      <c r="I41" s="8"/>
    </row>
    <row r="42" spans="1:12" ht="18" customHeight="1" x14ac:dyDescent="0.15">
      <c r="A42" s="337"/>
      <c r="B42" s="337"/>
      <c r="C42" s="337"/>
      <c r="D42" s="337"/>
      <c r="E42" s="337"/>
      <c r="F42" s="337"/>
      <c r="G42" s="337"/>
      <c r="H42" s="337"/>
      <c r="I42" s="12"/>
    </row>
    <row r="43" spans="1:12" ht="18" customHeight="1" x14ac:dyDescent="0.2">
      <c r="A43" s="338" t="s">
        <v>187</v>
      </c>
      <c r="B43" s="338"/>
      <c r="C43" s="338"/>
      <c r="D43" s="338"/>
      <c r="E43" s="338"/>
      <c r="F43" s="338"/>
      <c r="G43" s="338"/>
      <c r="H43" s="338"/>
      <c r="I43" s="27"/>
    </row>
    <row r="44" spans="1:12" ht="18" customHeight="1" x14ac:dyDescent="0.15"/>
    <row r="45" spans="1:12" ht="18" customHeight="1" x14ac:dyDescent="0.15"/>
  </sheetData>
  <mergeCells count="71">
    <mergeCell ref="A7:H7"/>
    <mergeCell ref="A1:M1"/>
    <mergeCell ref="A2:M2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F27:G27"/>
    <mergeCell ref="B28:C28"/>
    <mergeCell ref="D28:E28"/>
    <mergeCell ref="F28:G28"/>
    <mergeCell ref="B27:C27"/>
    <mergeCell ref="D27:E27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6:C36"/>
    <mergeCell ref="D36:E36"/>
    <mergeCell ref="F36:G36"/>
    <mergeCell ref="B37:C37"/>
    <mergeCell ref="D37:E37"/>
    <mergeCell ref="F37:G37"/>
    <mergeCell ref="I37:L37"/>
    <mergeCell ref="B38:C38"/>
    <mergeCell ref="D38:E38"/>
    <mergeCell ref="F38:G38"/>
    <mergeCell ref="I38:L38"/>
    <mergeCell ref="A43:H43"/>
    <mergeCell ref="B39:C39"/>
    <mergeCell ref="D39:E39"/>
    <mergeCell ref="F39:G39"/>
    <mergeCell ref="B40:C40"/>
    <mergeCell ref="D40:E40"/>
    <mergeCell ref="F40:G40"/>
    <mergeCell ref="A42:H42"/>
  </mergeCells>
  <phoneticPr fontId="2" type="noConversion"/>
  <printOptions horizontalCentered="1" verticalCentered="1"/>
  <pageMargins left="0.2" right="0.23" top="0.17" bottom="0.2" header="0.17" footer="0.2"/>
  <pageSetup scale="64" orientation="landscape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rgb="FF00B0F0"/>
    <pageSetUpPr fitToPage="1"/>
  </sheetPr>
  <dimension ref="A1:M45"/>
  <sheetViews>
    <sheetView workbookViewId="0">
      <selection activeCell="B17" sqref="B17"/>
    </sheetView>
  </sheetViews>
  <sheetFormatPr baseColWidth="10" defaultColWidth="8.83203125" defaultRowHeight="13" x14ac:dyDescent="0.15"/>
  <cols>
    <col min="1" max="1" width="38.6640625" bestFit="1" customWidth="1"/>
    <col min="2" max="9" width="15.6640625" customWidth="1"/>
    <col min="10" max="10" width="22.6640625" customWidth="1"/>
  </cols>
  <sheetData>
    <row r="1" spans="1:13" ht="18" x14ac:dyDescent="0.2">
      <c r="A1" s="332" t="str">
        <f>Pools!A1</f>
        <v>El Paso Bid Qualifier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</row>
    <row r="2" spans="1:13" ht="18" x14ac:dyDescent="0.2">
      <c r="A2" s="333" t="str">
        <f>Pools!A2</f>
        <v>2/8/20 - 2/9/20</v>
      </c>
      <c r="B2" s="333"/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</row>
    <row r="3" spans="1:13" ht="14" x14ac:dyDescent="0.15">
      <c r="A3" s="29"/>
      <c r="B3" s="31" t="str">
        <f>Pools!D70</f>
        <v>PM Pool - 2:30pm Start</v>
      </c>
      <c r="C3" s="36"/>
      <c r="D3" s="29"/>
      <c r="E3" s="29"/>
      <c r="F3" s="29"/>
      <c r="G3" s="29"/>
    </row>
    <row r="4" spans="1:13" s="25" customFormat="1" ht="14" x14ac:dyDescent="0.15">
      <c r="A4" s="37" t="s">
        <v>4</v>
      </c>
      <c r="B4" s="25" t="str">
        <f>Pools!D71</f>
        <v>EP Convention Center Ct. 14</v>
      </c>
    </row>
    <row r="5" spans="1:13" s="25" customFormat="1" ht="14" x14ac:dyDescent="0.15">
      <c r="A5" s="37" t="s">
        <v>5</v>
      </c>
      <c r="B5" s="25" t="str">
        <f>Pools!A69</f>
        <v>Division IV</v>
      </c>
    </row>
    <row r="7" spans="1:13" s="7" customFormat="1" ht="14" x14ac:dyDescent="0.15">
      <c r="A7" s="363" t="s">
        <v>103</v>
      </c>
      <c r="B7" s="363"/>
      <c r="C7" s="363"/>
      <c r="D7" s="363"/>
      <c r="E7" s="363"/>
      <c r="F7" s="363"/>
      <c r="G7" s="363"/>
      <c r="H7" s="363"/>
      <c r="I7" s="38"/>
      <c r="J7" s="38"/>
      <c r="K7" s="38"/>
      <c r="L7" s="38"/>
      <c r="M7" s="38"/>
    </row>
    <row r="9" spans="1:13" x14ac:dyDescent="0.15">
      <c r="A9" s="11" t="s">
        <v>22</v>
      </c>
      <c r="B9" s="26" t="s">
        <v>30</v>
      </c>
      <c r="D9" s="11"/>
      <c r="E9" s="11"/>
      <c r="F9" s="11"/>
      <c r="G9" s="11"/>
    </row>
    <row r="10" spans="1:13" x14ac:dyDescent="0.15">
      <c r="A10" s="11" t="s">
        <v>23</v>
      </c>
      <c r="B10" s="13">
        <v>14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39" t="str">
        <f>A13</f>
        <v>VC2 Venom Vipers 14</v>
      </c>
      <c r="C12" s="361"/>
      <c r="D12" s="339" t="str">
        <f>A16</f>
        <v>Reign Supreme 14</v>
      </c>
      <c r="E12" s="340"/>
      <c r="F12" s="339" t="str">
        <f>A19</f>
        <v>DBK 13 Black Keith</v>
      </c>
      <c r="G12" s="340"/>
      <c r="H12" s="364" t="str">
        <f>A22</f>
        <v>Presidio VIP 13</v>
      </c>
      <c r="I12" s="340"/>
      <c r="J12" s="3" t="s">
        <v>7</v>
      </c>
      <c r="K12" s="339" t="s">
        <v>8</v>
      </c>
      <c r="L12" s="340"/>
    </row>
    <row r="13" spans="1:13" s="40" customFormat="1" ht="24" customHeight="1" x14ac:dyDescent="0.2">
      <c r="A13" s="352" t="str">
        <f>Pools!D73</f>
        <v>VC2 Venom Vipers 14</v>
      </c>
      <c r="B13" s="355"/>
      <c r="C13" s="356"/>
      <c r="D13" s="39"/>
      <c r="E13" s="39"/>
      <c r="F13" s="39"/>
      <c r="G13" s="39"/>
      <c r="H13" s="39"/>
      <c r="I13" s="39"/>
      <c r="J13" s="352">
        <v>1</v>
      </c>
      <c r="K13" s="346"/>
      <c r="L13" s="347"/>
    </row>
    <row r="14" spans="1:13" s="40" customFormat="1" ht="24" customHeight="1" x14ac:dyDescent="0.2">
      <c r="A14" s="353"/>
      <c r="B14" s="357"/>
      <c r="C14" s="358"/>
      <c r="D14" s="39"/>
      <c r="E14" s="39"/>
      <c r="F14" s="39"/>
      <c r="G14" s="39"/>
      <c r="H14" s="39"/>
      <c r="I14" s="39"/>
      <c r="J14" s="353"/>
      <c r="K14" s="348"/>
      <c r="L14" s="349"/>
    </row>
    <row r="15" spans="1:13" s="40" customFormat="1" ht="24" customHeight="1" x14ac:dyDescent="0.2">
      <c r="A15" s="354"/>
      <c r="B15" s="359"/>
      <c r="C15" s="360"/>
      <c r="D15" s="39"/>
      <c r="E15" s="39"/>
      <c r="F15" s="39"/>
      <c r="G15" s="39"/>
      <c r="H15" s="39"/>
      <c r="I15" s="39"/>
      <c r="J15" s="354"/>
      <c r="K15" s="350"/>
      <c r="L15" s="351"/>
    </row>
    <row r="16" spans="1:13" s="40" customFormat="1" ht="24" customHeight="1" x14ac:dyDescent="0.2">
      <c r="A16" s="352" t="str">
        <f>Pools!D74</f>
        <v>Reign Supreme 14</v>
      </c>
      <c r="B16" s="41" t="str">
        <f>IF(E13&gt;0,E13," ")</f>
        <v xml:space="preserve"> </v>
      </c>
      <c r="C16" s="41" t="str">
        <f>IF(D13&gt;0,D13," ")</f>
        <v xml:space="preserve"> </v>
      </c>
      <c r="D16" s="355"/>
      <c r="E16" s="356"/>
      <c r="F16" s="39"/>
      <c r="G16" s="39"/>
      <c r="H16" s="39"/>
      <c r="I16" s="39"/>
      <c r="J16" s="352">
        <v>2</v>
      </c>
      <c r="K16" s="346"/>
      <c r="L16" s="347"/>
    </row>
    <row r="17" spans="1:13" s="40" customFormat="1" ht="24" customHeight="1" x14ac:dyDescent="0.2">
      <c r="A17" s="353"/>
      <c r="B17" s="41" t="str">
        <f>IF(E14&gt;0,E14," ")</f>
        <v xml:space="preserve"> </v>
      </c>
      <c r="C17" s="41" t="str">
        <f>IF(D14&gt;0,D14," ")</f>
        <v xml:space="preserve"> </v>
      </c>
      <c r="D17" s="357"/>
      <c r="E17" s="358"/>
      <c r="F17" s="39"/>
      <c r="G17" s="39"/>
      <c r="H17" s="39"/>
      <c r="I17" s="39"/>
      <c r="J17" s="353"/>
      <c r="K17" s="348"/>
      <c r="L17" s="349"/>
    </row>
    <row r="18" spans="1:13" s="40" customFormat="1" ht="24" customHeight="1" x14ac:dyDescent="0.2">
      <c r="A18" s="354"/>
      <c r="B18" s="41" t="str">
        <f>IF(E15&gt;0,E15," ")</f>
        <v xml:space="preserve"> </v>
      </c>
      <c r="C18" s="41" t="str">
        <f>IF(D15&gt;0,D15," ")</f>
        <v xml:space="preserve"> </v>
      </c>
      <c r="D18" s="359"/>
      <c r="E18" s="360"/>
      <c r="F18" s="39"/>
      <c r="G18" s="39"/>
      <c r="H18" s="39"/>
      <c r="I18" s="39"/>
      <c r="J18" s="354"/>
      <c r="K18" s="350"/>
      <c r="L18" s="351"/>
    </row>
    <row r="19" spans="1:13" s="40" customFormat="1" ht="24" customHeight="1" x14ac:dyDescent="0.2">
      <c r="A19" s="352" t="str">
        <f>Pools!D75</f>
        <v>DBK 13 Black Keith</v>
      </c>
      <c r="B19" s="41" t="str">
        <f>IF(G13&gt;0,G13," ")</f>
        <v xml:space="preserve"> </v>
      </c>
      <c r="C19" s="41" t="str">
        <f>IF(F13&gt;0,F13," ")</f>
        <v xml:space="preserve"> </v>
      </c>
      <c r="D19" s="41" t="str">
        <f>IF(G16&gt;0,G16," ")</f>
        <v xml:space="preserve"> </v>
      </c>
      <c r="E19" s="41" t="str">
        <f>IF(F16&gt;0,F16," ")</f>
        <v xml:space="preserve"> </v>
      </c>
      <c r="F19" s="42"/>
      <c r="G19" s="42"/>
      <c r="H19" s="39"/>
      <c r="I19" s="39"/>
      <c r="J19" s="352">
        <v>3</v>
      </c>
      <c r="K19" s="346"/>
      <c r="L19" s="347"/>
    </row>
    <row r="20" spans="1:13" s="40" customFormat="1" ht="24" customHeight="1" x14ac:dyDescent="0.2">
      <c r="A20" s="353"/>
      <c r="B20" s="41" t="str">
        <f>IF(G14&gt;0,G14," ")</f>
        <v xml:space="preserve"> </v>
      </c>
      <c r="C20" s="41" t="str">
        <f>IF(F14&gt;0,F14," ")</f>
        <v xml:space="preserve"> </v>
      </c>
      <c r="D20" s="41" t="str">
        <f>IF(G17&gt;0,G17," ")</f>
        <v xml:space="preserve"> </v>
      </c>
      <c r="E20" s="41" t="str">
        <f>IF(F17&gt;0,F17," ")</f>
        <v xml:space="preserve"> </v>
      </c>
      <c r="F20" s="42"/>
      <c r="G20" s="42"/>
      <c r="H20" s="39"/>
      <c r="I20" s="39"/>
      <c r="J20" s="353"/>
      <c r="K20" s="348"/>
      <c r="L20" s="349"/>
    </row>
    <row r="21" spans="1:13" s="40" customFormat="1" ht="24" customHeight="1" x14ac:dyDescent="0.2">
      <c r="A21" s="354"/>
      <c r="B21" s="41" t="str">
        <f>IF(G15&gt;0,G15," ")</f>
        <v xml:space="preserve"> </v>
      </c>
      <c r="C21" s="41" t="str">
        <f>IF(F15&gt;0,F15," ")</f>
        <v xml:space="preserve"> </v>
      </c>
      <c r="D21" s="41" t="str">
        <f>IF(G18&gt;0,G18," ")</f>
        <v xml:space="preserve"> </v>
      </c>
      <c r="E21" s="41" t="str">
        <f>IF(F18&gt;0,F18," ")</f>
        <v xml:space="preserve"> </v>
      </c>
      <c r="F21" s="42"/>
      <c r="G21" s="42"/>
      <c r="H21" s="39"/>
      <c r="I21" s="39"/>
      <c r="J21" s="354"/>
      <c r="K21" s="350"/>
      <c r="L21" s="351"/>
    </row>
    <row r="22" spans="1:13" s="40" customFormat="1" ht="24" customHeight="1" x14ac:dyDescent="0.2">
      <c r="A22" s="352" t="str">
        <f>Pools!D76</f>
        <v>Presidio VIP 13</v>
      </c>
      <c r="B22" s="41" t="str">
        <f>IF(I13&gt;0,I13," ")</f>
        <v xml:space="preserve"> </v>
      </c>
      <c r="C22" s="41" t="str">
        <f>IF(H13&gt;0,H13," ")</f>
        <v xml:space="preserve"> </v>
      </c>
      <c r="D22" s="41" t="str">
        <f>IF(I16&gt;0,I16," ")</f>
        <v xml:space="preserve"> </v>
      </c>
      <c r="E22" s="41" t="str">
        <f>IF(H16&gt;0,H16," ")</f>
        <v xml:space="preserve"> </v>
      </c>
      <c r="F22" s="41" t="str">
        <f>IF(I19&gt;0,I19," ")</f>
        <v xml:space="preserve"> </v>
      </c>
      <c r="G22" s="41" t="str">
        <f>IF(H19&gt;0,H19," ")</f>
        <v xml:space="preserve"> </v>
      </c>
      <c r="H22" s="355"/>
      <c r="I22" s="356"/>
      <c r="J22" s="352">
        <v>4</v>
      </c>
      <c r="K22" s="346"/>
      <c r="L22" s="347"/>
    </row>
    <row r="23" spans="1:13" s="40" customFormat="1" ht="24" customHeight="1" x14ac:dyDescent="0.2">
      <c r="A23" s="353"/>
      <c r="B23" s="41" t="str">
        <f>IF(I14&gt;0,I14," ")</f>
        <v xml:space="preserve"> </v>
      </c>
      <c r="C23" s="41" t="str">
        <f>IF(H14&gt;0,H14," ")</f>
        <v xml:space="preserve"> </v>
      </c>
      <c r="D23" s="41" t="str">
        <f>IF(I17&gt;0,I17," ")</f>
        <v xml:space="preserve"> </v>
      </c>
      <c r="E23" s="41" t="str">
        <f>IF(H17&gt;0,H17," ")</f>
        <v xml:space="preserve"> </v>
      </c>
      <c r="F23" s="41" t="str">
        <f>IF(I20&gt;0,I20," ")</f>
        <v xml:space="preserve"> </v>
      </c>
      <c r="G23" s="41" t="str">
        <f>IF(H20&gt;0,H20," ")</f>
        <v xml:space="preserve"> </v>
      </c>
      <c r="H23" s="357"/>
      <c r="I23" s="358"/>
      <c r="J23" s="353"/>
      <c r="K23" s="348"/>
      <c r="L23" s="349"/>
    </row>
    <row r="24" spans="1:13" s="40" customFormat="1" ht="24" customHeight="1" x14ac:dyDescent="0.2">
      <c r="A24" s="354"/>
      <c r="B24" s="41" t="str">
        <f>IF(I15&gt;0,I15," ")</f>
        <v xml:space="preserve"> </v>
      </c>
      <c r="C24" s="41" t="str">
        <f>IF(H15&gt;0,H15," ")</f>
        <v xml:space="preserve"> </v>
      </c>
      <c r="D24" s="41" t="str">
        <f>IF(I18&gt;0,I18," ")</f>
        <v xml:space="preserve"> </v>
      </c>
      <c r="E24" s="41" t="str">
        <f>IF(H18&gt;0,H18," ")</f>
        <v xml:space="preserve"> </v>
      </c>
      <c r="F24" s="41" t="str">
        <f>IF(I21&gt;0,I21," ")</f>
        <v xml:space="preserve"> </v>
      </c>
      <c r="G24" s="41" t="str">
        <f>IF(H21&gt;0,H21," ")</f>
        <v xml:space="preserve"> </v>
      </c>
      <c r="H24" s="359"/>
      <c r="I24" s="360"/>
      <c r="J24" s="354"/>
      <c r="K24" s="350"/>
      <c r="L24" s="351"/>
    </row>
    <row r="25" spans="1:13" s="40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62" t="s">
        <v>9</v>
      </c>
      <c r="C26" s="362"/>
      <c r="D26" s="362"/>
      <c r="E26" s="35"/>
      <c r="F26" s="362" t="s">
        <v>10</v>
      </c>
      <c r="G26" s="362"/>
      <c r="H26" s="362"/>
      <c r="I26" s="362" t="s">
        <v>11</v>
      </c>
      <c r="J26" s="362"/>
    </row>
    <row r="27" spans="1:13" x14ac:dyDescent="0.15">
      <c r="A27" s="1"/>
      <c r="B27" s="339" t="s">
        <v>12</v>
      </c>
      <c r="C27" s="361"/>
      <c r="D27" s="361" t="s">
        <v>13</v>
      </c>
      <c r="E27" s="361"/>
      <c r="F27" s="361" t="s">
        <v>12</v>
      </c>
      <c r="G27" s="361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VC2 Venom Vipers 14</v>
      </c>
      <c r="B28" s="343"/>
      <c r="C28" s="344"/>
      <c r="D28" s="343"/>
      <c r="E28" s="344"/>
      <c r="F28" s="343"/>
      <c r="G28" s="344"/>
      <c r="H28" s="43"/>
      <c r="I28" s="44">
        <f>D13+D14+D15+F13+F14+F15+H13+H14+H15</f>
        <v>0</v>
      </c>
      <c r="J28" s="44">
        <f>E13+E14+E15+G13+G14+G15+I13+I14+I15</f>
        <v>0</v>
      </c>
      <c r="K28" s="44">
        <f>I28-J28</f>
        <v>0</v>
      </c>
    </row>
    <row r="29" spans="1:13" ht="24" customHeight="1" x14ac:dyDescent="0.15">
      <c r="A29" s="2" t="str">
        <f>A16</f>
        <v>Reign Supreme 14</v>
      </c>
      <c r="B29" s="343"/>
      <c r="C29" s="344"/>
      <c r="D29" s="343"/>
      <c r="E29" s="344"/>
      <c r="F29" s="343"/>
      <c r="G29" s="344"/>
      <c r="H29" s="43"/>
      <c r="I29" s="44" t="e">
        <f>B16+B17+B18+F16+F17+F18+H16+H17+H18</f>
        <v>#VALUE!</v>
      </c>
      <c r="J29" s="44" t="e">
        <f>C16+C17+C18+G16+G17+G18+I16+I17+I18</f>
        <v>#VALUE!</v>
      </c>
      <c r="K29" s="44" t="e">
        <f>I29-J29</f>
        <v>#VALUE!</v>
      </c>
    </row>
    <row r="30" spans="1:13" ht="24" customHeight="1" x14ac:dyDescent="0.15">
      <c r="A30" s="2" t="str">
        <f>A19</f>
        <v>DBK 13 Black Keith</v>
      </c>
      <c r="B30" s="343"/>
      <c r="C30" s="344"/>
      <c r="D30" s="343"/>
      <c r="E30" s="344"/>
      <c r="F30" s="343"/>
      <c r="G30" s="344"/>
      <c r="H30" s="43"/>
      <c r="I30" s="44" t="e">
        <f>B19+B20+B21+D19+D20+D21+H19+H20+H21</f>
        <v>#VALUE!</v>
      </c>
      <c r="J30" s="44" t="e">
        <f>C19+C20+C21+E19+E20+E21+I19+I20+I21</f>
        <v>#VALUE!</v>
      </c>
      <c r="K30" s="44" t="e">
        <f>I30-J30</f>
        <v>#VALUE!</v>
      </c>
    </row>
    <row r="31" spans="1:13" ht="24" customHeight="1" x14ac:dyDescent="0.15">
      <c r="A31" s="2" t="str">
        <f>A22</f>
        <v>Presidio VIP 13</v>
      </c>
      <c r="B31" s="343"/>
      <c r="C31" s="344"/>
      <c r="D31" s="343"/>
      <c r="E31" s="344"/>
      <c r="F31" s="343"/>
      <c r="G31" s="344"/>
      <c r="H31" s="43"/>
      <c r="I31" s="44" t="e">
        <f>B22+B23+B24+D22+D23+D24+F22+F23+F24</f>
        <v>#VALUE!</v>
      </c>
      <c r="J31" s="44" t="e">
        <f>C22+C23+C24+E22+E23+E24+G22+G23+G24</f>
        <v>#VALUE!</v>
      </c>
      <c r="K31" s="44" t="e">
        <f>I31-J31</f>
        <v>#VALUE!</v>
      </c>
    </row>
    <row r="32" spans="1:13" x14ac:dyDescent="0.15">
      <c r="A32" s="8"/>
      <c r="B32" s="345">
        <f>SUM(B28:C31)</f>
        <v>0</v>
      </c>
      <c r="C32" s="345"/>
      <c r="D32" s="345">
        <f>SUM(D28:E31)</f>
        <v>0</v>
      </c>
      <c r="E32" s="345"/>
      <c r="F32" s="345">
        <f>SUM(F28:G31)</f>
        <v>0</v>
      </c>
      <c r="G32" s="345"/>
      <c r="H32" s="45">
        <f>SUM(H28:H31)</f>
        <v>0</v>
      </c>
      <c r="I32" s="45" t="e">
        <f>SUM(I28:I31)</f>
        <v>#VALUE!</v>
      </c>
      <c r="J32" s="45" t="e">
        <f>SUM(J28:J31)</f>
        <v>#VALUE!</v>
      </c>
      <c r="K32" s="45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39" t="s">
        <v>17</v>
      </c>
      <c r="C34" s="340"/>
      <c r="D34" s="339" t="s">
        <v>17</v>
      </c>
      <c r="E34" s="340"/>
      <c r="F34" s="341" t="s">
        <v>18</v>
      </c>
      <c r="G34" s="341"/>
      <c r="I34" s="342" t="s">
        <v>104</v>
      </c>
      <c r="J34" s="342"/>
      <c r="K34" s="342"/>
      <c r="L34" s="342"/>
    </row>
    <row r="35" spans="1:12" ht="18" customHeight="1" x14ac:dyDescent="0.15">
      <c r="A35" s="3" t="s">
        <v>19</v>
      </c>
      <c r="B35" s="339" t="str">
        <f>A28</f>
        <v>VC2 Venom Vipers 14</v>
      </c>
      <c r="C35" s="340"/>
      <c r="D35" s="339" t="str">
        <f>A30</f>
        <v>DBK 13 Black Keith</v>
      </c>
      <c r="E35" s="340"/>
      <c r="F35" s="341" t="str">
        <f>A16</f>
        <v>Reign Supreme 14</v>
      </c>
      <c r="G35" s="341"/>
      <c r="I35" s="342" t="s">
        <v>145</v>
      </c>
      <c r="J35" s="342"/>
      <c r="K35" s="342"/>
      <c r="L35" s="342"/>
    </row>
    <row r="36" spans="1:12" ht="18" customHeight="1" x14ac:dyDescent="0.15">
      <c r="A36" s="3" t="s">
        <v>20</v>
      </c>
      <c r="B36" s="339" t="str">
        <f>A16</f>
        <v>Reign Supreme 14</v>
      </c>
      <c r="C36" s="340"/>
      <c r="D36" s="339" t="str">
        <f>A22</f>
        <v>Presidio VIP 13</v>
      </c>
      <c r="E36" s="340"/>
      <c r="F36" s="341" t="str">
        <f>A13</f>
        <v>VC2 Venom Vipers 14</v>
      </c>
      <c r="G36" s="341"/>
      <c r="I36" s="18"/>
      <c r="J36" s="18"/>
      <c r="K36" s="18"/>
      <c r="L36" s="18"/>
    </row>
    <row r="37" spans="1:12" ht="18" customHeight="1" x14ac:dyDescent="0.15">
      <c r="A37" s="3" t="s">
        <v>21</v>
      </c>
      <c r="B37" s="339" t="str">
        <f>A28</f>
        <v>VC2 Venom Vipers 14</v>
      </c>
      <c r="C37" s="340"/>
      <c r="D37" s="339" t="str">
        <f>A31</f>
        <v>Presidio VIP 13</v>
      </c>
      <c r="E37" s="340"/>
      <c r="F37" s="341" t="str">
        <f>A30</f>
        <v>DBK 13 Black Keith</v>
      </c>
      <c r="G37" s="341"/>
      <c r="I37" s="342" t="s">
        <v>105</v>
      </c>
      <c r="J37" s="342"/>
      <c r="K37" s="342"/>
      <c r="L37" s="342"/>
    </row>
    <row r="38" spans="1:12" ht="18" customHeight="1" x14ac:dyDescent="0.15">
      <c r="A38" s="3" t="s">
        <v>24</v>
      </c>
      <c r="B38" s="339" t="str">
        <f>A29</f>
        <v>Reign Supreme 14</v>
      </c>
      <c r="C38" s="340"/>
      <c r="D38" s="339" t="str">
        <f>A30</f>
        <v>DBK 13 Black Keith</v>
      </c>
      <c r="E38" s="340"/>
      <c r="F38" s="341" t="str">
        <f>A28</f>
        <v>VC2 Venom Vipers 14</v>
      </c>
      <c r="G38" s="341"/>
      <c r="I38" s="342" t="s">
        <v>146</v>
      </c>
      <c r="J38" s="342"/>
      <c r="K38" s="342"/>
      <c r="L38" s="342"/>
    </row>
    <row r="39" spans="1:12" ht="18" customHeight="1" x14ac:dyDescent="0.15">
      <c r="A39" s="3" t="s">
        <v>25</v>
      </c>
      <c r="B39" s="339" t="str">
        <f>A30</f>
        <v>DBK 13 Black Keith</v>
      </c>
      <c r="C39" s="340"/>
      <c r="D39" s="339" t="str">
        <f>A31</f>
        <v>Presidio VIP 13</v>
      </c>
      <c r="E39" s="340"/>
      <c r="F39" s="341" t="str">
        <f>A16</f>
        <v>Reign Supreme 14</v>
      </c>
      <c r="G39" s="341"/>
    </row>
    <row r="40" spans="1:12" ht="18" customHeight="1" x14ac:dyDescent="0.15">
      <c r="A40" s="3" t="s">
        <v>26</v>
      </c>
      <c r="B40" s="339" t="str">
        <f>A13</f>
        <v>VC2 Venom Vipers 14</v>
      </c>
      <c r="C40" s="340"/>
      <c r="D40" s="339" t="str">
        <f>A29</f>
        <v>Reign Supreme 14</v>
      </c>
      <c r="E40" s="340"/>
      <c r="F40" s="341" t="str">
        <f>A22</f>
        <v>Presidio VIP 13</v>
      </c>
      <c r="G40" s="341"/>
    </row>
    <row r="41" spans="1:12" ht="18" customHeight="1" x14ac:dyDescent="0.15">
      <c r="H41" s="8"/>
      <c r="I41" s="8"/>
    </row>
    <row r="42" spans="1:12" ht="18" customHeight="1" x14ac:dyDescent="0.15">
      <c r="A42" s="337"/>
      <c r="B42" s="337"/>
      <c r="C42" s="337"/>
      <c r="D42" s="337"/>
      <c r="E42" s="337"/>
      <c r="F42" s="337"/>
      <c r="G42" s="337"/>
      <c r="H42" s="337"/>
      <c r="I42" s="12"/>
    </row>
    <row r="43" spans="1:12" ht="18" customHeight="1" x14ac:dyDescent="0.2">
      <c r="A43" s="338" t="s">
        <v>187</v>
      </c>
      <c r="B43" s="338"/>
      <c r="C43" s="338"/>
      <c r="D43" s="338"/>
      <c r="E43" s="338"/>
      <c r="F43" s="338"/>
      <c r="G43" s="338"/>
      <c r="H43" s="338"/>
      <c r="I43" s="27"/>
    </row>
    <row r="44" spans="1:12" ht="18" customHeight="1" x14ac:dyDescent="0.15"/>
    <row r="45" spans="1:12" ht="18" customHeight="1" x14ac:dyDescent="0.15"/>
  </sheetData>
  <mergeCells count="71">
    <mergeCell ref="A1:M1"/>
    <mergeCell ref="A2:M2"/>
    <mergeCell ref="B12:C12"/>
    <mergeCell ref="D12:E12"/>
    <mergeCell ref="F12:G12"/>
    <mergeCell ref="H12:I12"/>
    <mergeCell ref="A7:H7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A43:H43"/>
    <mergeCell ref="B39:C39"/>
    <mergeCell ref="D39:E39"/>
    <mergeCell ref="F39:G39"/>
    <mergeCell ref="B40:C40"/>
    <mergeCell ref="D40:E40"/>
    <mergeCell ref="F40:G40"/>
  </mergeCells>
  <phoneticPr fontId="2" type="noConversion"/>
  <printOptions horizontalCentered="1" verticalCentered="1"/>
  <pageMargins left="0.2" right="0.23" top="0.17" bottom="0.2" header="0.17" footer="0.2"/>
  <pageSetup scale="64" orientation="landscape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rgb="FFFFFF00"/>
    <pageSetUpPr fitToPage="1"/>
  </sheetPr>
  <dimension ref="A1:M45"/>
  <sheetViews>
    <sheetView workbookViewId="0">
      <selection activeCell="C17" sqref="C17"/>
    </sheetView>
  </sheetViews>
  <sheetFormatPr baseColWidth="10" defaultColWidth="8.83203125" defaultRowHeight="13" x14ac:dyDescent="0.15"/>
  <cols>
    <col min="1" max="1" width="38.6640625" bestFit="1" customWidth="1"/>
    <col min="2" max="9" width="15.6640625" customWidth="1"/>
    <col min="10" max="10" width="22.6640625" customWidth="1"/>
  </cols>
  <sheetData>
    <row r="1" spans="1:13" ht="18" x14ac:dyDescent="0.2">
      <c r="A1" s="332" t="str">
        <f>Pools!A1</f>
        <v>El Paso Bid Qualifier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</row>
    <row r="2" spans="1:13" ht="18" x14ac:dyDescent="0.2">
      <c r="A2" s="333" t="str">
        <f>Pools!A2</f>
        <v>2/8/20 - 2/9/20</v>
      </c>
      <c r="B2" s="333"/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</row>
    <row r="3" spans="1:13" ht="14" x14ac:dyDescent="0.15">
      <c r="A3" s="29"/>
      <c r="B3" s="30" t="str">
        <f>Pools!A78</f>
        <v>AM Pool - 8:00am Start</v>
      </c>
      <c r="C3" s="36"/>
      <c r="D3" s="29"/>
      <c r="E3" s="29"/>
      <c r="F3" s="29"/>
      <c r="G3" s="29"/>
    </row>
    <row r="4" spans="1:13" s="25" customFormat="1" ht="14" x14ac:dyDescent="0.15">
      <c r="A4" s="37" t="s">
        <v>4</v>
      </c>
      <c r="B4" s="25" t="str">
        <f>Pools!A79</f>
        <v>EP Convention Center Ct. 7</v>
      </c>
    </row>
    <row r="5" spans="1:13" s="25" customFormat="1" ht="14" x14ac:dyDescent="0.15">
      <c r="A5" s="37" t="s">
        <v>5</v>
      </c>
      <c r="B5" s="25" t="str">
        <f>Pools!A69</f>
        <v>Division IV</v>
      </c>
    </row>
    <row r="7" spans="1:13" s="7" customFormat="1" ht="14" x14ac:dyDescent="0.15">
      <c r="A7" s="363" t="s">
        <v>103</v>
      </c>
      <c r="B7" s="363"/>
      <c r="C7" s="363"/>
      <c r="D7" s="363"/>
      <c r="E7" s="363"/>
      <c r="F7" s="363"/>
      <c r="G7" s="363"/>
      <c r="H7" s="363"/>
      <c r="I7" s="38"/>
      <c r="J7" s="38"/>
      <c r="K7" s="38"/>
      <c r="L7" s="38"/>
      <c r="M7" s="38"/>
    </row>
    <row r="9" spans="1:13" x14ac:dyDescent="0.15">
      <c r="A9" s="11" t="s">
        <v>22</v>
      </c>
      <c r="B9" s="26" t="s">
        <v>75</v>
      </c>
      <c r="D9" s="11"/>
      <c r="E9" s="11"/>
      <c r="F9" s="11"/>
      <c r="G9" s="11"/>
    </row>
    <row r="10" spans="1:13" x14ac:dyDescent="0.15">
      <c r="A10" s="11" t="s">
        <v>23</v>
      </c>
      <c r="B10" s="13">
        <v>7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39" t="str">
        <f>A13</f>
        <v>Reign Anarchy 14</v>
      </c>
      <c r="C12" s="361"/>
      <c r="D12" s="339" t="str">
        <f>A16</f>
        <v>NM Premier 14R Asics</v>
      </c>
      <c r="E12" s="340"/>
      <c r="F12" s="339" t="str">
        <f>A19</f>
        <v>Warriors 15</v>
      </c>
      <c r="G12" s="340"/>
      <c r="H12" s="364" t="str">
        <f>A22</f>
        <v>RVC Thunder 13</v>
      </c>
      <c r="I12" s="340"/>
      <c r="J12" s="3" t="s">
        <v>7</v>
      </c>
      <c r="K12" s="339" t="s">
        <v>8</v>
      </c>
      <c r="L12" s="340"/>
    </row>
    <row r="13" spans="1:13" s="40" customFormat="1" ht="24" customHeight="1" x14ac:dyDescent="0.2">
      <c r="A13" s="352" t="str">
        <f>Pools!A81</f>
        <v>Reign Anarchy 14</v>
      </c>
      <c r="B13" s="355"/>
      <c r="C13" s="356"/>
      <c r="D13" s="39"/>
      <c r="E13" s="39"/>
      <c r="F13" s="39"/>
      <c r="G13" s="39"/>
      <c r="H13" s="39"/>
      <c r="I13" s="39"/>
      <c r="J13" s="352">
        <v>1</v>
      </c>
      <c r="K13" s="346"/>
      <c r="L13" s="347"/>
    </row>
    <row r="14" spans="1:13" s="40" customFormat="1" ht="24" customHeight="1" x14ac:dyDescent="0.2">
      <c r="A14" s="353"/>
      <c r="B14" s="357"/>
      <c r="C14" s="358"/>
      <c r="D14" s="39"/>
      <c r="E14" s="39"/>
      <c r="F14" s="39"/>
      <c r="G14" s="39"/>
      <c r="H14" s="39"/>
      <c r="I14" s="39"/>
      <c r="J14" s="353"/>
      <c r="K14" s="348"/>
      <c r="L14" s="349"/>
    </row>
    <row r="15" spans="1:13" s="40" customFormat="1" ht="24" customHeight="1" x14ac:dyDescent="0.2">
      <c r="A15" s="354"/>
      <c r="B15" s="359"/>
      <c r="C15" s="360"/>
      <c r="D15" s="39"/>
      <c r="E15" s="39"/>
      <c r="F15" s="39"/>
      <c r="G15" s="39"/>
      <c r="H15" s="39"/>
      <c r="I15" s="39"/>
      <c r="J15" s="354"/>
      <c r="K15" s="350"/>
      <c r="L15" s="351"/>
    </row>
    <row r="16" spans="1:13" s="40" customFormat="1" ht="24" customHeight="1" x14ac:dyDescent="0.2">
      <c r="A16" s="352" t="str">
        <f>Pools!A82</f>
        <v>NM Premier 14R Asics</v>
      </c>
      <c r="B16" s="41" t="str">
        <f>IF(E13&gt;0,E13," ")</f>
        <v xml:space="preserve"> </v>
      </c>
      <c r="C16" s="41" t="str">
        <f>IF(D13&gt;0,D13," ")</f>
        <v xml:space="preserve"> </v>
      </c>
      <c r="D16" s="355"/>
      <c r="E16" s="356"/>
      <c r="F16" s="39"/>
      <c r="G16" s="39"/>
      <c r="H16" s="39"/>
      <c r="I16" s="39"/>
      <c r="J16" s="352">
        <v>2</v>
      </c>
      <c r="K16" s="346"/>
      <c r="L16" s="347"/>
    </row>
    <row r="17" spans="1:13" s="40" customFormat="1" ht="24" customHeight="1" x14ac:dyDescent="0.2">
      <c r="A17" s="353"/>
      <c r="B17" s="41" t="str">
        <f>IF(E14&gt;0,E14," ")</f>
        <v xml:space="preserve"> </v>
      </c>
      <c r="C17" s="41" t="str">
        <f>IF(D14&gt;0,D14," ")</f>
        <v xml:space="preserve"> </v>
      </c>
      <c r="D17" s="357"/>
      <c r="E17" s="358"/>
      <c r="F17" s="39"/>
      <c r="G17" s="39"/>
      <c r="H17" s="39"/>
      <c r="I17" s="39"/>
      <c r="J17" s="353"/>
      <c r="K17" s="348"/>
      <c r="L17" s="349"/>
    </row>
    <row r="18" spans="1:13" s="40" customFormat="1" ht="24" customHeight="1" x14ac:dyDescent="0.2">
      <c r="A18" s="354"/>
      <c r="B18" s="41" t="str">
        <f>IF(E15&gt;0,E15," ")</f>
        <v xml:space="preserve"> </v>
      </c>
      <c r="C18" s="41" t="str">
        <f>IF(D15&gt;0,D15," ")</f>
        <v xml:space="preserve"> </v>
      </c>
      <c r="D18" s="359"/>
      <c r="E18" s="360"/>
      <c r="F18" s="39"/>
      <c r="G18" s="39"/>
      <c r="H18" s="39"/>
      <c r="I18" s="39"/>
      <c r="J18" s="354"/>
      <c r="K18" s="350"/>
      <c r="L18" s="351"/>
    </row>
    <row r="19" spans="1:13" s="40" customFormat="1" ht="24" customHeight="1" x14ac:dyDescent="0.2">
      <c r="A19" s="352" t="str">
        <f>Pools!A83</f>
        <v>Warriors 15</v>
      </c>
      <c r="B19" s="41" t="str">
        <f>IF(G13&gt;0,G13," ")</f>
        <v xml:space="preserve"> </v>
      </c>
      <c r="C19" s="41" t="str">
        <f>IF(F13&gt;0,F13," ")</f>
        <v xml:space="preserve"> </v>
      </c>
      <c r="D19" s="41" t="str">
        <f>IF(G16&gt;0,G16," ")</f>
        <v xml:space="preserve"> </v>
      </c>
      <c r="E19" s="41" t="str">
        <f>IF(F16&gt;0,F16," ")</f>
        <v xml:space="preserve"> </v>
      </c>
      <c r="F19" s="42"/>
      <c r="G19" s="42"/>
      <c r="H19" s="39"/>
      <c r="I19" s="39"/>
      <c r="J19" s="352">
        <v>3</v>
      </c>
      <c r="K19" s="346"/>
      <c r="L19" s="347"/>
    </row>
    <row r="20" spans="1:13" s="40" customFormat="1" ht="24" customHeight="1" x14ac:dyDescent="0.2">
      <c r="A20" s="353"/>
      <c r="B20" s="41" t="str">
        <f>IF(G14&gt;0,G14," ")</f>
        <v xml:space="preserve"> </v>
      </c>
      <c r="C20" s="41" t="str">
        <f>IF(F14&gt;0,F14," ")</f>
        <v xml:space="preserve"> </v>
      </c>
      <c r="D20" s="41" t="str">
        <f>IF(G17&gt;0,G17," ")</f>
        <v xml:space="preserve"> </v>
      </c>
      <c r="E20" s="41" t="str">
        <f>IF(F17&gt;0,F17," ")</f>
        <v xml:space="preserve"> </v>
      </c>
      <c r="F20" s="42"/>
      <c r="G20" s="42"/>
      <c r="H20" s="39"/>
      <c r="I20" s="39"/>
      <c r="J20" s="353"/>
      <c r="K20" s="348"/>
      <c r="L20" s="349"/>
    </row>
    <row r="21" spans="1:13" s="40" customFormat="1" ht="24" customHeight="1" x14ac:dyDescent="0.2">
      <c r="A21" s="354"/>
      <c r="B21" s="41" t="str">
        <f>IF(G15&gt;0,G15," ")</f>
        <v xml:space="preserve"> </v>
      </c>
      <c r="C21" s="41" t="str">
        <f>IF(F15&gt;0,F15," ")</f>
        <v xml:space="preserve"> </v>
      </c>
      <c r="D21" s="41" t="str">
        <f>IF(G18&gt;0,G18," ")</f>
        <v xml:space="preserve"> </v>
      </c>
      <c r="E21" s="41" t="str">
        <f>IF(F18&gt;0,F18," ")</f>
        <v xml:space="preserve"> </v>
      </c>
      <c r="F21" s="42"/>
      <c r="G21" s="42"/>
      <c r="H21" s="39"/>
      <c r="I21" s="39"/>
      <c r="J21" s="354"/>
      <c r="K21" s="350"/>
      <c r="L21" s="351"/>
    </row>
    <row r="22" spans="1:13" s="40" customFormat="1" ht="24" customHeight="1" x14ac:dyDescent="0.2">
      <c r="A22" s="352" t="str">
        <f>Pools!A84</f>
        <v>RVC Thunder 13</v>
      </c>
      <c r="B22" s="41" t="str">
        <f>IF(I13&gt;0,I13," ")</f>
        <v xml:space="preserve"> </v>
      </c>
      <c r="C22" s="41" t="str">
        <f>IF(H13&gt;0,H13," ")</f>
        <v xml:space="preserve"> </v>
      </c>
      <c r="D22" s="41" t="str">
        <f>IF(I16&gt;0,I16," ")</f>
        <v xml:space="preserve"> </v>
      </c>
      <c r="E22" s="41" t="str">
        <f>IF(H16&gt;0,H16," ")</f>
        <v xml:space="preserve"> </v>
      </c>
      <c r="F22" s="41" t="str">
        <f>IF(I19&gt;0,I19," ")</f>
        <v xml:space="preserve"> </v>
      </c>
      <c r="G22" s="41" t="str">
        <f>IF(H19&gt;0,H19," ")</f>
        <v xml:space="preserve"> </v>
      </c>
      <c r="H22" s="355"/>
      <c r="I22" s="356"/>
      <c r="J22" s="352">
        <v>4</v>
      </c>
      <c r="K22" s="346"/>
      <c r="L22" s="347"/>
    </row>
    <row r="23" spans="1:13" s="40" customFormat="1" ht="24" customHeight="1" x14ac:dyDescent="0.2">
      <c r="A23" s="353"/>
      <c r="B23" s="41" t="str">
        <f>IF(I14&gt;0,I14," ")</f>
        <v xml:space="preserve"> </v>
      </c>
      <c r="C23" s="41" t="str">
        <f>IF(H14&gt;0,H14," ")</f>
        <v xml:space="preserve"> </v>
      </c>
      <c r="D23" s="41" t="str">
        <f>IF(I17&gt;0,I17," ")</f>
        <v xml:space="preserve"> </v>
      </c>
      <c r="E23" s="41" t="str">
        <f>IF(H17&gt;0,H17," ")</f>
        <v xml:space="preserve"> </v>
      </c>
      <c r="F23" s="41" t="str">
        <f>IF(I20&gt;0,I20," ")</f>
        <v xml:space="preserve"> </v>
      </c>
      <c r="G23" s="41" t="str">
        <f>IF(H20&gt;0,H20," ")</f>
        <v xml:space="preserve"> </v>
      </c>
      <c r="H23" s="357"/>
      <c r="I23" s="358"/>
      <c r="J23" s="353"/>
      <c r="K23" s="348"/>
      <c r="L23" s="349"/>
    </row>
    <row r="24" spans="1:13" s="40" customFormat="1" ht="24" customHeight="1" x14ac:dyDescent="0.2">
      <c r="A24" s="354"/>
      <c r="B24" s="41" t="str">
        <f>IF(I15&gt;0,I15," ")</f>
        <v xml:space="preserve"> </v>
      </c>
      <c r="C24" s="41" t="str">
        <f>IF(H15&gt;0,H15," ")</f>
        <v xml:space="preserve"> </v>
      </c>
      <c r="D24" s="41" t="str">
        <f>IF(I18&gt;0,I18," ")</f>
        <v xml:space="preserve"> </v>
      </c>
      <c r="E24" s="41" t="str">
        <f>IF(H18&gt;0,H18," ")</f>
        <v xml:space="preserve"> </v>
      </c>
      <c r="F24" s="41" t="str">
        <f>IF(I21&gt;0,I21," ")</f>
        <v xml:space="preserve"> </v>
      </c>
      <c r="G24" s="41" t="str">
        <f>IF(H21&gt;0,H21," ")</f>
        <v xml:space="preserve"> </v>
      </c>
      <c r="H24" s="359"/>
      <c r="I24" s="360"/>
      <c r="J24" s="354"/>
      <c r="K24" s="350"/>
      <c r="L24" s="351"/>
    </row>
    <row r="25" spans="1:13" s="40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62" t="s">
        <v>9</v>
      </c>
      <c r="C26" s="362"/>
      <c r="D26" s="362"/>
      <c r="E26" s="35"/>
      <c r="F26" s="362" t="s">
        <v>10</v>
      </c>
      <c r="G26" s="362"/>
      <c r="H26" s="362"/>
      <c r="I26" s="362" t="s">
        <v>11</v>
      </c>
      <c r="J26" s="362"/>
    </row>
    <row r="27" spans="1:13" x14ac:dyDescent="0.15">
      <c r="A27" s="1"/>
      <c r="B27" s="339" t="s">
        <v>12</v>
      </c>
      <c r="C27" s="361"/>
      <c r="D27" s="361" t="s">
        <v>13</v>
      </c>
      <c r="E27" s="361"/>
      <c r="F27" s="361" t="s">
        <v>12</v>
      </c>
      <c r="G27" s="361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Reign Anarchy 14</v>
      </c>
      <c r="B28" s="343"/>
      <c r="C28" s="344"/>
      <c r="D28" s="343"/>
      <c r="E28" s="344"/>
      <c r="F28" s="343"/>
      <c r="G28" s="344"/>
      <c r="H28" s="43"/>
      <c r="I28" s="44">
        <f>D13+D14+D15+F13+F14+F15+H13+H14+H15</f>
        <v>0</v>
      </c>
      <c r="J28" s="44">
        <f>E13+E14+E15+G13+G14+G15+I13+I14+I15</f>
        <v>0</v>
      </c>
      <c r="K28" s="44">
        <f>I28-J28</f>
        <v>0</v>
      </c>
    </row>
    <row r="29" spans="1:13" ht="24" customHeight="1" x14ac:dyDescent="0.15">
      <c r="A29" s="2" t="str">
        <f>A16</f>
        <v>NM Premier 14R Asics</v>
      </c>
      <c r="B29" s="343"/>
      <c r="C29" s="344"/>
      <c r="D29" s="343"/>
      <c r="E29" s="344"/>
      <c r="F29" s="343"/>
      <c r="G29" s="344"/>
      <c r="H29" s="43"/>
      <c r="I29" s="44" t="e">
        <f>B16+B17+B18+F16+F17+F18+H16+H17+H18</f>
        <v>#VALUE!</v>
      </c>
      <c r="J29" s="44" t="e">
        <f>C16+C17+C18+G16+G17+G18+I16+I17+I18</f>
        <v>#VALUE!</v>
      </c>
      <c r="K29" s="44" t="e">
        <f>I29-J29</f>
        <v>#VALUE!</v>
      </c>
    </row>
    <row r="30" spans="1:13" ht="24" customHeight="1" x14ac:dyDescent="0.15">
      <c r="A30" s="2" t="str">
        <f>A19</f>
        <v>Warriors 15</v>
      </c>
      <c r="B30" s="343"/>
      <c r="C30" s="344"/>
      <c r="D30" s="343"/>
      <c r="E30" s="344"/>
      <c r="F30" s="343"/>
      <c r="G30" s="344"/>
      <c r="H30" s="43"/>
      <c r="I30" s="44" t="e">
        <f>B19+B20+B21+D19+D20+D21+H19+H20+H21</f>
        <v>#VALUE!</v>
      </c>
      <c r="J30" s="44" t="e">
        <f>C19+C20+C21+E19+E20+E21+I19+I20+I21</f>
        <v>#VALUE!</v>
      </c>
      <c r="K30" s="44" t="e">
        <f>I30-J30</f>
        <v>#VALUE!</v>
      </c>
    </row>
    <row r="31" spans="1:13" ht="24" customHeight="1" x14ac:dyDescent="0.15">
      <c r="A31" s="2" t="str">
        <f>A22</f>
        <v>RVC Thunder 13</v>
      </c>
      <c r="B31" s="343"/>
      <c r="C31" s="344"/>
      <c r="D31" s="343"/>
      <c r="E31" s="344"/>
      <c r="F31" s="343"/>
      <c r="G31" s="344"/>
      <c r="H31" s="43"/>
      <c r="I31" s="44" t="e">
        <f>B22+B23+B24+D22+D23+D24+F22+F23+F24</f>
        <v>#VALUE!</v>
      </c>
      <c r="J31" s="44" t="e">
        <f>C22+C23+C24+E22+E23+E24+G22+G23+G24</f>
        <v>#VALUE!</v>
      </c>
      <c r="K31" s="44" t="e">
        <f>I31-J31</f>
        <v>#VALUE!</v>
      </c>
    </row>
    <row r="32" spans="1:13" x14ac:dyDescent="0.15">
      <c r="A32" s="8"/>
      <c r="B32" s="345">
        <f>SUM(B28:C31)</f>
        <v>0</v>
      </c>
      <c r="C32" s="345"/>
      <c r="D32" s="345">
        <f>SUM(D28:E31)</f>
        <v>0</v>
      </c>
      <c r="E32" s="345"/>
      <c r="F32" s="345">
        <f>SUM(F28:G31)</f>
        <v>0</v>
      </c>
      <c r="G32" s="345"/>
      <c r="H32" s="45">
        <f>SUM(H28:H31)</f>
        <v>0</v>
      </c>
      <c r="I32" s="45" t="e">
        <f>SUM(I28:I31)</f>
        <v>#VALUE!</v>
      </c>
      <c r="J32" s="45" t="e">
        <f>SUM(J28:J31)</f>
        <v>#VALUE!</v>
      </c>
      <c r="K32" s="45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39" t="s">
        <v>17</v>
      </c>
      <c r="C34" s="340"/>
      <c r="D34" s="339" t="s">
        <v>17</v>
      </c>
      <c r="E34" s="340"/>
      <c r="F34" s="341" t="s">
        <v>18</v>
      </c>
      <c r="G34" s="341"/>
      <c r="I34" s="342" t="s">
        <v>104</v>
      </c>
      <c r="J34" s="342"/>
      <c r="K34" s="342"/>
      <c r="L34" s="342"/>
    </row>
    <row r="35" spans="1:12" ht="18" customHeight="1" x14ac:dyDescent="0.15">
      <c r="A35" s="3" t="s">
        <v>19</v>
      </c>
      <c r="B35" s="339" t="str">
        <f>A28</f>
        <v>Reign Anarchy 14</v>
      </c>
      <c r="C35" s="340"/>
      <c r="D35" s="339" t="str">
        <f>A30</f>
        <v>Warriors 15</v>
      </c>
      <c r="E35" s="340"/>
      <c r="F35" s="341" t="str">
        <f>A16</f>
        <v>NM Premier 14R Asics</v>
      </c>
      <c r="G35" s="341"/>
      <c r="I35" s="342" t="s">
        <v>145</v>
      </c>
      <c r="J35" s="342"/>
      <c r="K35" s="342"/>
      <c r="L35" s="342"/>
    </row>
    <row r="36" spans="1:12" ht="18" customHeight="1" x14ac:dyDescent="0.15">
      <c r="A36" s="3" t="s">
        <v>20</v>
      </c>
      <c r="B36" s="339" t="str">
        <f>A16</f>
        <v>NM Premier 14R Asics</v>
      </c>
      <c r="C36" s="340"/>
      <c r="D36" s="339" t="str">
        <f>A22</f>
        <v>RVC Thunder 13</v>
      </c>
      <c r="E36" s="340"/>
      <c r="F36" s="341" t="str">
        <f>A13</f>
        <v>Reign Anarchy 14</v>
      </c>
      <c r="G36" s="341"/>
      <c r="I36" s="18"/>
      <c r="J36" s="18"/>
      <c r="K36" s="18"/>
      <c r="L36" s="18"/>
    </row>
    <row r="37" spans="1:12" ht="18" customHeight="1" x14ac:dyDescent="0.15">
      <c r="A37" s="3" t="s">
        <v>21</v>
      </c>
      <c r="B37" s="339" t="str">
        <f>A28</f>
        <v>Reign Anarchy 14</v>
      </c>
      <c r="C37" s="340"/>
      <c r="D37" s="339" t="str">
        <f>A31</f>
        <v>RVC Thunder 13</v>
      </c>
      <c r="E37" s="340"/>
      <c r="F37" s="341" t="str">
        <f>A30</f>
        <v>Warriors 15</v>
      </c>
      <c r="G37" s="341"/>
      <c r="I37" s="342" t="s">
        <v>105</v>
      </c>
      <c r="J37" s="342"/>
      <c r="K37" s="342"/>
      <c r="L37" s="342"/>
    </row>
    <row r="38" spans="1:12" ht="18" customHeight="1" x14ac:dyDescent="0.15">
      <c r="A38" s="3" t="s">
        <v>24</v>
      </c>
      <c r="B38" s="339" t="str">
        <f>A29</f>
        <v>NM Premier 14R Asics</v>
      </c>
      <c r="C38" s="340"/>
      <c r="D38" s="339" t="str">
        <f>A30</f>
        <v>Warriors 15</v>
      </c>
      <c r="E38" s="340"/>
      <c r="F38" s="341" t="str">
        <f>A28</f>
        <v>Reign Anarchy 14</v>
      </c>
      <c r="G38" s="341"/>
      <c r="I38" s="342" t="s">
        <v>146</v>
      </c>
      <c r="J38" s="342"/>
      <c r="K38" s="342"/>
      <c r="L38" s="342"/>
    </row>
    <row r="39" spans="1:12" ht="18" customHeight="1" x14ac:dyDescent="0.15">
      <c r="A39" s="3" t="s">
        <v>25</v>
      </c>
      <c r="B39" s="339" t="str">
        <f>A30</f>
        <v>Warriors 15</v>
      </c>
      <c r="C39" s="340"/>
      <c r="D39" s="339" t="str">
        <f>A31</f>
        <v>RVC Thunder 13</v>
      </c>
      <c r="E39" s="340"/>
      <c r="F39" s="341" t="str">
        <f>A16</f>
        <v>NM Premier 14R Asics</v>
      </c>
      <c r="G39" s="341"/>
    </row>
    <row r="40" spans="1:12" ht="18" customHeight="1" x14ac:dyDescent="0.15">
      <c r="A40" s="3" t="s">
        <v>26</v>
      </c>
      <c r="B40" s="339" t="str">
        <f>A13</f>
        <v>Reign Anarchy 14</v>
      </c>
      <c r="C40" s="340"/>
      <c r="D40" s="339" t="str">
        <f>A29</f>
        <v>NM Premier 14R Asics</v>
      </c>
      <c r="E40" s="340"/>
      <c r="F40" s="341" t="str">
        <f>A22</f>
        <v>RVC Thunder 13</v>
      </c>
      <c r="G40" s="341"/>
    </row>
    <row r="41" spans="1:12" ht="18" customHeight="1" x14ac:dyDescent="0.15">
      <c r="H41" s="8"/>
      <c r="I41" s="8"/>
    </row>
    <row r="42" spans="1:12" ht="18" customHeight="1" x14ac:dyDescent="0.15">
      <c r="A42" s="337"/>
      <c r="B42" s="337"/>
      <c r="C42" s="337"/>
      <c r="D42" s="337"/>
      <c r="E42" s="337"/>
      <c r="F42" s="337"/>
      <c r="G42" s="337"/>
      <c r="H42" s="337"/>
      <c r="I42" s="12"/>
    </row>
    <row r="43" spans="1:12" ht="18" customHeight="1" x14ac:dyDescent="0.2">
      <c r="A43" s="338" t="s">
        <v>187</v>
      </c>
      <c r="B43" s="338"/>
      <c r="C43" s="338"/>
      <c r="D43" s="338"/>
      <c r="E43" s="338"/>
      <c r="F43" s="338"/>
      <c r="G43" s="338"/>
      <c r="H43" s="338"/>
      <c r="I43" s="27"/>
    </row>
    <row r="44" spans="1:12" ht="18" customHeight="1" x14ac:dyDescent="0.15"/>
    <row r="45" spans="1:12" ht="18" customHeight="1" x14ac:dyDescent="0.15"/>
  </sheetData>
  <mergeCells count="71">
    <mergeCell ref="A1:M1"/>
    <mergeCell ref="A2:M2"/>
    <mergeCell ref="B12:C12"/>
    <mergeCell ref="D12:E12"/>
    <mergeCell ref="F12:G12"/>
    <mergeCell ref="H12:I12"/>
    <mergeCell ref="K12:L12"/>
    <mergeCell ref="A7:H7"/>
    <mergeCell ref="J13:J15"/>
    <mergeCell ref="K13:L15"/>
    <mergeCell ref="A16:A18"/>
    <mergeCell ref="D16:E18"/>
    <mergeCell ref="J16:J18"/>
    <mergeCell ref="K16:L18"/>
    <mergeCell ref="A13:A15"/>
    <mergeCell ref="B13:C15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A43:H43"/>
    <mergeCell ref="B39:C39"/>
    <mergeCell ref="D39:E39"/>
    <mergeCell ref="F39:G39"/>
    <mergeCell ref="B40:C40"/>
    <mergeCell ref="D40:E40"/>
    <mergeCell ref="F40:G40"/>
  </mergeCells>
  <printOptions horizontalCentered="1" verticalCentered="1"/>
  <pageMargins left="0.2" right="0.23" top="0.17" bottom="0.2" header="0.17" footer="0.2"/>
  <pageSetup scale="64" orientation="landscape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rgb="FFFFFF00"/>
    <pageSetUpPr fitToPage="1"/>
  </sheetPr>
  <dimension ref="A1:M45"/>
  <sheetViews>
    <sheetView workbookViewId="0">
      <selection sqref="A1:M1"/>
    </sheetView>
  </sheetViews>
  <sheetFormatPr baseColWidth="10" defaultColWidth="8.83203125" defaultRowHeight="13" x14ac:dyDescent="0.15"/>
  <cols>
    <col min="1" max="1" width="38.6640625" bestFit="1" customWidth="1"/>
    <col min="2" max="9" width="15.6640625" customWidth="1"/>
    <col min="10" max="10" width="22.6640625" customWidth="1"/>
  </cols>
  <sheetData>
    <row r="1" spans="1:13" ht="18" x14ac:dyDescent="0.2">
      <c r="A1" s="332" t="str">
        <f>Pools!A1</f>
        <v>El Paso Bid Qualifier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</row>
    <row r="2" spans="1:13" ht="18" x14ac:dyDescent="0.2">
      <c r="A2" s="333" t="str">
        <f>Pools!A2</f>
        <v>2/8/20 - 2/9/20</v>
      </c>
      <c r="B2" s="333"/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</row>
    <row r="3" spans="1:13" ht="14" x14ac:dyDescent="0.15">
      <c r="A3" s="29"/>
      <c r="B3" s="51" t="str">
        <f>Pools!B78</f>
        <v>AM Pool - 8:00am Start</v>
      </c>
      <c r="C3" s="36"/>
      <c r="D3" s="29"/>
      <c r="E3" s="29"/>
      <c r="F3" s="29"/>
      <c r="G3" s="29"/>
    </row>
    <row r="4" spans="1:13" s="25" customFormat="1" ht="14" x14ac:dyDescent="0.15">
      <c r="A4" s="37" t="s">
        <v>4</v>
      </c>
      <c r="B4" s="25" t="str">
        <f>Pools!B79</f>
        <v>EP Convention Center Ct. 8</v>
      </c>
    </row>
    <row r="5" spans="1:13" s="25" customFormat="1" ht="14" x14ac:dyDescent="0.15">
      <c r="A5" s="37" t="s">
        <v>5</v>
      </c>
      <c r="B5" s="25" t="str">
        <f>Pools!A69</f>
        <v>Division IV</v>
      </c>
    </row>
    <row r="7" spans="1:13" s="7" customFormat="1" ht="14" x14ac:dyDescent="0.15">
      <c r="A7" s="363" t="s">
        <v>103</v>
      </c>
      <c r="B7" s="363"/>
      <c r="C7" s="363"/>
      <c r="D7" s="363"/>
      <c r="E7" s="363"/>
      <c r="F7" s="363"/>
      <c r="G7" s="363"/>
      <c r="H7" s="363"/>
      <c r="I7" s="38"/>
      <c r="J7" s="38"/>
      <c r="K7" s="38"/>
      <c r="L7" s="38"/>
      <c r="M7" s="38"/>
    </row>
    <row r="9" spans="1:13" x14ac:dyDescent="0.15">
      <c r="A9" s="11" t="s">
        <v>22</v>
      </c>
      <c r="B9" s="26" t="s">
        <v>88</v>
      </c>
      <c r="D9" s="11"/>
      <c r="E9" s="11"/>
      <c r="F9" s="11"/>
      <c r="G9" s="11"/>
    </row>
    <row r="10" spans="1:13" x14ac:dyDescent="0.15">
      <c r="A10" s="11" t="s">
        <v>23</v>
      </c>
      <c r="B10" s="13">
        <v>8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39" t="str">
        <f>A13</f>
        <v>SF Storm 131 Sirens</v>
      </c>
      <c r="C12" s="361"/>
      <c r="D12" s="339" t="str">
        <f>A16</f>
        <v>RVC Synergy 14</v>
      </c>
      <c r="E12" s="340"/>
      <c r="F12" s="339" t="str">
        <f>A19</f>
        <v>915 United 13 Victor</v>
      </c>
      <c r="G12" s="340"/>
      <c r="H12" s="364" t="str">
        <f>A22</f>
        <v>District 12 Sisterhood 13</v>
      </c>
      <c r="I12" s="340"/>
      <c r="J12" s="3" t="s">
        <v>7</v>
      </c>
      <c r="K12" s="339" t="s">
        <v>8</v>
      </c>
      <c r="L12" s="340"/>
    </row>
    <row r="13" spans="1:13" s="40" customFormat="1" ht="24" customHeight="1" x14ac:dyDescent="0.2">
      <c r="A13" s="352" t="str">
        <f>Pools!B81</f>
        <v>SF Storm 131 Sirens</v>
      </c>
      <c r="B13" s="355"/>
      <c r="C13" s="356"/>
      <c r="D13" s="39"/>
      <c r="E13" s="39"/>
      <c r="F13" s="39"/>
      <c r="G13" s="39"/>
      <c r="H13" s="39"/>
      <c r="I13" s="39"/>
      <c r="J13" s="352">
        <v>1</v>
      </c>
      <c r="K13" s="346"/>
      <c r="L13" s="347"/>
    </row>
    <row r="14" spans="1:13" s="40" customFormat="1" ht="24" customHeight="1" x14ac:dyDescent="0.2">
      <c r="A14" s="353"/>
      <c r="B14" s="357"/>
      <c r="C14" s="358"/>
      <c r="D14" s="39"/>
      <c r="E14" s="39"/>
      <c r="F14" s="39"/>
      <c r="G14" s="39"/>
      <c r="H14" s="39"/>
      <c r="I14" s="39"/>
      <c r="J14" s="353"/>
      <c r="K14" s="348"/>
      <c r="L14" s="349"/>
    </row>
    <row r="15" spans="1:13" s="40" customFormat="1" ht="24" customHeight="1" x14ac:dyDescent="0.2">
      <c r="A15" s="354"/>
      <c r="B15" s="359"/>
      <c r="C15" s="360"/>
      <c r="D15" s="39"/>
      <c r="E15" s="39"/>
      <c r="F15" s="39"/>
      <c r="G15" s="39"/>
      <c r="H15" s="39"/>
      <c r="I15" s="39"/>
      <c r="J15" s="354"/>
      <c r="K15" s="350"/>
      <c r="L15" s="351"/>
    </row>
    <row r="16" spans="1:13" s="40" customFormat="1" ht="24" customHeight="1" x14ac:dyDescent="0.2">
      <c r="A16" s="352" t="str">
        <f>Pools!B82</f>
        <v>RVC Synergy 14</v>
      </c>
      <c r="B16" s="41" t="str">
        <f>IF(E13&gt;0,E13," ")</f>
        <v xml:space="preserve"> </v>
      </c>
      <c r="C16" s="41" t="str">
        <f>IF(D13&gt;0,D13," ")</f>
        <v xml:space="preserve"> </v>
      </c>
      <c r="D16" s="355"/>
      <c r="E16" s="356"/>
      <c r="F16" s="39"/>
      <c r="G16" s="39"/>
      <c r="H16" s="39"/>
      <c r="I16" s="39"/>
      <c r="J16" s="352">
        <v>2</v>
      </c>
      <c r="K16" s="346"/>
      <c r="L16" s="347"/>
    </row>
    <row r="17" spans="1:13" s="40" customFormat="1" ht="24" customHeight="1" x14ac:dyDescent="0.2">
      <c r="A17" s="353"/>
      <c r="B17" s="41" t="str">
        <f>IF(E14&gt;0,E14," ")</f>
        <v xml:space="preserve"> </v>
      </c>
      <c r="C17" s="41" t="str">
        <f>IF(D14&gt;0,D14," ")</f>
        <v xml:space="preserve"> </v>
      </c>
      <c r="D17" s="357"/>
      <c r="E17" s="358"/>
      <c r="F17" s="39"/>
      <c r="G17" s="39"/>
      <c r="H17" s="39"/>
      <c r="I17" s="39"/>
      <c r="J17" s="353"/>
      <c r="K17" s="348"/>
      <c r="L17" s="349"/>
    </row>
    <row r="18" spans="1:13" s="40" customFormat="1" ht="24" customHeight="1" x14ac:dyDescent="0.2">
      <c r="A18" s="354"/>
      <c r="B18" s="41" t="str">
        <f>IF(E15&gt;0,E15," ")</f>
        <v xml:space="preserve"> </v>
      </c>
      <c r="C18" s="41" t="str">
        <f>IF(D15&gt;0,D15," ")</f>
        <v xml:space="preserve"> </v>
      </c>
      <c r="D18" s="359"/>
      <c r="E18" s="360"/>
      <c r="F18" s="39"/>
      <c r="G18" s="39"/>
      <c r="H18" s="39"/>
      <c r="I18" s="39"/>
      <c r="J18" s="354"/>
      <c r="K18" s="350"/>
      <c r="L18" s="351"/>
    </row>
    <row r="19" spans="1:13" s="40" customFormat="1" ht="24" customHeight="1" x14ac:dyDescent="0.2">
      <c r="A19" s="352" t="str">
        <f>Pools!B83</f>
        <v>915 United 13 Victor</v>
      </c>
      <c r="B19" s="41" t="str">
        <f>IF(G13&gt;0,G13," ")</f>
        <v xml:space="preserve"> </v>
      </c>
      <c r="C19" s="41" t="str">
        <f>IF(F13&gt;0,F13," ")</f>
        <v xml:space="preserve"> </v>
      </c>
      <c r="D19" s="41" t="str">
        <f>IF(G16&gt;0,G16," ")</f>
        <v xml:space="preserve"> </v>
      </c>
      <c r="E19" s="41" t="str">
        <f>IF(F16&gt;0,F16," ")</f>
        <v xml:space="preserve"> </v>
      </c>
      <c r="F19" s="42"/>
      <c r="G19" s="42"/>
      <c r="H19" s="39"/>
      <c r="I19" s="39"/>
      <c r="J19" s="352">
        <v>3</v>
      </c>
      <c r="K19" s="346"/>
      <c r="L19" s="347"/>
    </row>
    <row r="20" spans="1:13" s="40" customFormat="1" ht="24" customHeight="1" x14ac:dyDescent="0.2">
      <c r="A20" s="353"/>
      <c r="B20" s="41" t="str">
        <f>IF(G14&gt;0,G14," ")</f>
        <v xml:space="preserve"> </v>
      </c>
      <c r="C20" s="41" t="str">
        <f>IF(F14&gt;0,F14," ")</f>
        <v xml:space="preserve"> </v>
      </c>
      <c r="D20" s="41" t="str">
        <f>IF(G17&gt;0,G17," ")</f>
        <v xml:space="preserve"> </v>
      </c>
      <c r="E20" s="41" t="str">
        <f>IF(F17&gt;0,F17," ")</f>
        <v xml:space="preserve"> </v>
      </c>
      <c r="F20" s="42"/>
      <c r="G20" s="42"/>
      <c r="H20" s="39"/>
      <c r="I20" s="39"/>
      <c r="J20" s="353"/>
      <c r="K20" s="348"/>
      <c r="L20" s="349"/>
    </row>
    <row r="21" spans="1:13" s="40" customFormat="1" ht="24" customHeight="1" x14ac:dyDescent="0.2">
      <c r="A21" s="354"/>
      <c r="B21" s="41" t="str">
        <f>IF(G15&gt;0,G15," ")</f>
        <v xml:space="preserve"> </v>
      </c>
      <c r="C21" s="41" t="str">
        <f>IF(F15&gt;0,F15," ")</f>
        <v xml:space="preserve"> </v>
      </c>
      <c r="D21" s="41" t="str">
        <f>IF(G18&gt;0,G18," ")</f>
        <v xml:space="preserve"> </v>
      </c>
      <c r="E21" s="41" t="str">
        <f>IF(F18&gt;0,F18," ")</f>
        <v xml:space="preserve"> </v>
      </c>
      <c r="F21" s="42"/>
      <c r="G21" s="42"/>
      <c r="H21" s="39"/>
      <c r="I21" s="39"/>
      <c r="J21" s="354"/>
      <c r="K21" s="350"/>
      <c r="L21" s="351"/>
    </row>
    <row r="22" spans="1:13" s="40" customFormat="1" ht="24" customHeight="1" x14ac:dyDescent="0.2">
      <c r="A22" s="352" t="str">
        <f>Pools!B84</f>
        <v>District 12 Sisterhood 13</v>
      </c>
      <c r="B22" s="41" t="str">
        <f>IF(I13&gt;0,I13," ")</f>
        <v xml:space="preserve"> </v>
      </c>
      <c r="C22" s="41" t="str">
        <f>IF(H13&gt;0,H13," ")</f>
        <v xml:space="preserve"> </v>
      </c>
      <c r="D22" s="41" t="str">
        <f>IF(I16&gt;0,I16," ")</f>
        <v xml:space="preserve"> </v>
      </c>
      <c r="E22" s="41" t="str">
        <f>IF(H16&gt;0,H16," ")</f>
        <v xml:space="preserve"> </v>
      </c>
      <c r="F22" s="41" t="str">
        <f>IF(I19&gt;0,I19," ")</f>
        <v xml:space="preserve"> </v>
      </c>
      <c r="G22" s="41" t="str">
        <f>IF(H19&gt;0,H19," ")</f>
        <v xml:space="preserve"> </v>
      </c>
      <c r="H22" s="355"/>
      <c r="I22" s="356"/>
      <c r="J22" s="352">
        <v>4</v>
      </c>
      <c r="K22" s="346"/>
      <c r="L22" s="347"/>
    </row>
    <row r="23" spans="1:13" s="40" customFormat="1" ht="24" customHeight="1" x14ac:dyDescent="0.2">
      <c r="A23" s="353"/>
      <c r="B23" s="41" t="str">
        <f>IF(I14&gt;0,I14," ")</f>
        <v xml:space="preserve"> </v>
      </c>
      <c r="C23" s="41" t="str">
        <f>IF(H14&gt;0,H14," ")</f>
        <v xml:space="preserve"> </v>
      </c>
      <c r="D23" s="41" t="str">
        <f>IF(I17&gt;0,I17," ")</f>
        <v xml:space="preserve"> </v>
      </c>
      <c r="E23" s="41" t="str">
        <f>IF(H17&gt;0,H17," ")</f>
        <v xml:space="preserve"> </v>
      </c>
      <c r="F23" s="41" t="str">
        <f>IF(I20&gt;0,I20," ")</f>
        <v xml:space="preserve"> </v>
      </c>
      <c r="G23" s="41" t="str">
        <f>IF(H20&gt;0,H20," ")</f>
        <v xml:space="preserve"> </v>
      </c>
      <c r="H23" s="357"/>
      <c r="I23" s="358"/>
      <c r="J23" s="353"/>
      <c r="K23" s="348"/>
      <c r="L23" s="349"/>
    </row>
    <row r="24" spans="1:13" s="40" customFormat="1" ht="24" customHeight="1" x14ac:dyDescent="0.2">
      <c r="A24" s="354"/>
      <c r="B24" s="41" t="str">
        <f>IF(I15&gt;0,I15," ")</f>
        <v xml:space="preserve"> </v>
      </c>
      <c r="C24" s="41" t="str">
        <f>IF(H15&gt;0,H15," ")</f>
        <v xml:space="preserve"> </v>
      </c>
      <c r="D24" s="41" t="str">
        <f>IF(I18&gt;0,I18," ")</f>
        <v xml:space="preserve"> </v>
      </c>
      <c r="E24" s="41" t="str">
        <f>IF(H18&gt;0,H18," ")</f>
        <v xml:space="preserve"> </v>
      </c>
      <c r="F24" s="41" t="str">
        <f>IF(I21&gt;0,I21," ")</f>
        <v xml:space="preserve"> </v>
      </c>
      <c r="G24" s="41" t="str">
        <f>IF(H21&gt;0,H21," ")</f>
        <v xml:space="preserve"> </v>
      </c>
      <c r="H24" s="359"/>
      <c r="I24" s="360"/>
      <c r="J24" s="354"/>
      <c r="K24" s="350"/>
      <c r="L24" s="351"/>
    </row>
    <row r="25" spans="1:13" s="40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62" t="s">
        <v>9</v>
      </c>
      <c r="C26" s="362"/>
      <c r="D26" s="362"/>
      <c r="E26" s="35"/>
      <c r="F26" s="362" t="s">
        <v>10</v>
      </c>
      <c r="G26" s="362"/>
      <c r="H26" s="362"/>
      <c r="I26" s="362" t="s">
        <v>11</v>
      </c>
      <c r="J26" s="362"/>
    </row>
    <row r="27" spans="1:13" x14ac:dyDescent="0.15">
      <c r="A27" s="1"/>
      <c r="B27" s="339" t="s">
        <v>12</v>
      </c>
      <c r="C27" s="361"/>
      <c r="D27" s="361" t="s">
        <v>13</v>
      </c>
      <c r="E27" s="361"/>
      <c r="F27" s="361" t="s">
        <v>12</v>
      </c>
      <c r="G27" s="361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SF Storm 131 Sirens</v>
      </c>
      <c r="B28" s="343"/>
      <c r="C28" s="344"/>
      <c r="D28" s="343"/>
      <c r="E28" s="344"/>
      <c r="F28" s="343"/>
      <c r="G28" s="344"/>
      <c r="H28" s="43"/>
      <c r="I28" s="44">
        <f>D13+D14+D15+F13+F14+F15+H13+H14+H15</f>
        <v>0</v>
      </c>
      <c r="J28" s="44">
        <f>E13+E14+E15+G13+G14+G15+I13+I14+I15</f>
        <v>0</v>
      </c>
      <c r="K28" s="44">
        <f>I28-J28</f>
        <v>0</v>
      </c>
    </row>
    <row r="29" spans="1:13" ht="24" customHeight="1" x14ac:dyDescent="0.15">
      <c r="A29" s="2" t="str">
        <f>A16</f>
        <v>RVC Synergy 14</v>
      </c>
      <c r="B29" s="343"/>
      <c r="C29" s="344"/>
      <c r="D29" s="343"/>
      <c r="E29" s="344"/>
      <c r="F29" s="343"/>
      <c r="G29" s="344"/>
      <c r="H29" s="43"/>
      <c r="I29" s="44" t="e">
        <f>B16+B17+B18+F16+F17+F18+H16+H17+H18</f>
        <v>#VALUE!</v>
      </c>
      <c r="J29" s="44" t="e">
        <f>C16+C17+C18+G16+G17+G18+I16+I17+I18</f>
        <v>#VALUE!</v>
      </c>
      <c r="K29" s="44" t="e">
        <f>I29-J29</f>
        <v>#VALUE!</v>
      </c>
    </row>
    <row r="30" spans="1:13" ht="24" customHeight="1" x14ac:dyDescent="0.15">
      <c r="A30" s="2" t="str">
        <f>A19</f>
        <v>915 United 13 Victor</v>
      </c>
      <c r="B30" s="343"/>
      <c r="C30" s="344"/>
      <c r="D30" s="343"/>
      <c r="E30" s="344"/>
      <c r="F30" s="343"/>
      <c r="G30" s="344"/>
      <c r="H30" s="43"/>
      <c r="I30" s="44" t="e">
        <f>B19+B20+B21+D19+D20+D21+H19+H20+H21</f>
        <v>#VALUE!</v>
      </c>
      <c r="J30" s="44" t="e">
        <f>C19+C20+C21+E19+E20+E21+I19+I20+I21</f>
        <v>#VALUE!</v>
      </c>
      <c r="K30" s="44" t="e">
        <f>I30-J30</f>
        <v>#VALUE!</v>
      </c>
    </row>
    <row r="31" spans="1:13" ht="24" customHeight="1" x14ac:dyDescent="0.15">
      <c r="A31" s="2" t="str">
        <f>A22</f>
        <v>District 12 Sisterhood 13</v>
      </c>
      <c r="B31" s="343"/>
      <c r="C31" s="344"/>
      <c r="D31" s="343"/>
      <c r="E31" s="344"/>
      <c r="F31" s="343"/>
      <c r="G31" s="344"/>
      <c r="H31" s="43"/>
      <c r="I31" s="44" t="e">
        <f>B22+B23+B24+D22+D23+D24+F22+F23+F24</f>
        <v>#VALUE!</v>
      </c>
      <c r="J31" s="44" t="e">
        <f>C22+C23+C24+E22+E23+E24+G22+G23+G24</f>
        <v>#VALUE!</v>
      </c>
      <c r="K31" s="44" t="e">
        <f>I31-J31</f>
        <v>#VALUE!</v>
      </c>
    </row>
    <row r="32" spans="1:13" x14ac:dyDescent="0.15">
      <c r="A32" s="8"/>
      <c r="B32" s="345">
        <f>SUM(B28:C31)</f>
        <v>0</v>
      </c>
      <c r="C32" s="345"/>
      <c r="D32" s="345">
        <f>SUM(D28:E31)</f>
        <v>0</v>
      </c>
      <c r="E32" s="345"/>
      <c r="F32" s="345">
        <f>SUM(F28:G31)</f>
        <v>0</v>
      </c>
      <c r="G32" s="345"/>
      <c r="H32" s="45">
        <f>SUM(H28:H31)</f>
        <v>0</v>
      </c>
      <c r="I32" s="45" t="e">
        <f>SUM(I28:I31)</f>
        <v>#VALUE!</v>
      </c>
      <c r="J32" s="45" t="e">
        <f>SUM(J28:J31)</f>
        <v>#VALUE!</v>
      </c>
      <c r="K32" s="45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39" t="s">
        <v>17</v>
      </c>
      <c r="C34" s="340"/>
      <c r="D34" s="339" t="s">
        <v>17</v>
      </c>
      <c r="E34" s="340"/>
      <c r="F34" s="341" t="s">
        <v>18</v>
      </c>
      <c r="G34" s="341"/>
      <c r="I34" s="342" t="s">
        <v>104</v>
      </c>
      <c r="J34" s="342"/>
      <c r="K34" s="342"/>
      <c r="L34" s="342"/>
    </row>
    <row r="35" spans="1:12" ht="18" customHeight="1" x14ac:dyDescent="0.15">
      <c r="A35" s="3" t="s">
        <v>19</v>
      </c>
      <c r="B35" s="339" t="str">
        <f>A28</f>
        <v>SF Storm 131 Sirens</v>
      </c>
      <c r="C35" s="340"/>
      <c r="D35" s="339" t="str">
        <f>A30</f>
        <v>915 United 13 Victor</v>
      </c>
      <c r="E35" s="340"/>
      <c r="F35" s="341" t="str">
        <f>A16</f>
        <v>RVC Synergy 14</v>
      </c>
      <c r="G35" s="341"/>
      <c r="I35" s="342" t="s">
        <v>145</v>
      </c>
      <c r="J35" s="342"/>
      <c r="K35" s="342"/>
      <c r="L35" s="342"/>
    </row>
    <row r="36" spans="1:12" ht="18" customHeight="1" x14ac:dyDescent="0.15">
      <c r="A36" s="3" t="s">
        <v>20</v>
      </c>
      <c r="B36" s="339" t="str">
        <f>A16</f>
        <v>RVC Synergy 14</v>
      </c>
      <c r="C36" s="340"/>
      <c r="D36" s="339" t="str">
        <f>A22</f>
        <v>District 12 Sisterhood 13</v>
      </c>
      <c r="E36" s="340"/>
      <c r="F36" s="341" t="str">
        <f>A13</f>
        <v>SF Storm 131 Sirens</v>
      </c>
      <c r="G36" s="341"/>
      <c r="I36" s="18"/>
      <c r="J36" s="18"/>
      <c r="K36" s="18"/>
      <c r="L36" s="18"/>
    </row>
    <row r="37" spans="1:12" ht="18" customHeight="1" x14ac:dyDescent="0.15">
      <c r="A37" s="3" t="s">
        <v>21</v>
      </c>
      <c r="B37" s="339" t="str">
        <f>A28</f>
        <v>SF Storm 131 Sirens</v>
      </c>
      <c r="C37" s="340"/>
      <c r="D37" s="339" t="str">
        <f>A31</f>
        <v>District 12 Sisterhood 13</v>
      </c>
      <c r="E37" s="340"/>
      <c r="F37" s="341" t="str">
        <f>A30</f>
        <v>915 United 13 Victor</v>
      </c>
      <c r="G37" s="341"/>
      <c r="I37" s="342" t="s">
        <v>105</v>
      </c>
      <c r="J37" s="342"/>
      <c r="K37" s="342"/>
      <c r="L37" s="342"/>
    </row>
    <row r="38" spans="1:12" ht="18" customHeight="1" x14ac:dyDescent="0.15">
      <c r="A38" s="3" t="s">
        <v>24</v>
      </c>
      <c r="B38" s="339" t="str">
        <f>A29</f>
        <v>RVC Synergy 14</v>
      </c>
      <c r="C38" s="340"/>
      <c r="D38" s="339" t="str">
        <f>A30</f>
        <v>915 United 13 Victor</v>
      </c>
      <c r="E38" s="340"/>
      <c r="F38" s="341" t="str">
        <f>A28</f>
        <v>SF Storm 131 Sirens</v>
      </c>
      <c r="G38" s="341"/>
      <c r="I38" s="342" t="s">
        <v>146</v>
      </c>
      <c r="J38" s="342"/>
      <c r="K38" s="342"/>
      <c r="L38" s="342"/>
    </row>
    <row r="39" spans="1:12" ht="18" customHeight="1" x14ac:dyDescent="0.15">
      <c r="A39" s="3" t="s">
        <v>25</v>
      </c>
      <c r="B39" s="339" t="str">
        <f>A30</f>
        <v>915 United 13 Victor</v>
      </c>
      <c r="C39" s="340"/>
      <c r="D39" s="339" t="str">
        <f>A31</f>
        <v>District 12 Sisterhood 13</v>
      </c>
      <c r="E39" s="340"/>
      <c r="F39" s="341" t="str">
        <f>A16</f>
        <v>RVC Synergy 14</v>
      </c>
      <c r="G39" s="341"/>
    </row>
    <row r="40" spans="1:12" ht="18" customHeight="1" x14ac:dyDescent="0.15">
      <c r="A40" s="3" t="s">
        <v>26</v>
      </c>
      <c r="B40" s="339" t="str">
        <f>A13</f>
        <v>SF Storm 131 Sirens</v>
      </c>
      <c r="C40" s="340"/>
      <c r="D40" s="339" t="str">
        <f>A29</f>
        <v>RVC Synergy 14</v>
      </c>
      <c r="E40" s="340"/>
      <c r="F40" s="341" t="str">
        <f>A22</f>
        <v>District 12 Sisterhood 13</v>
      </c>
      <c r="G40" s="341"/>
    </row>
    <row r="41" spans="1:12" ht="18" customHeight="1" x14ac:dyDescent="0.15">
      <c r="H41" s="8"/>
      <c r="I41" s="8"/>
    </row>
    <row r="42" spans="1:12" ht="18" customHeight="1" x14ac:dyDescent="0.15">
      <c r="A42" s="337"/>
      <c r="B42" s="337"/>
      <c r="C42" s="337"/>
      <c r="D42" s="337"/>
      <c r="E42" s="337"/>
      <c r="F42" s="337"/>
      <c r="G42" s="337"/>
      <c r="H42" s="337"/>
      <c r="I42" s="12"/>
    </row>
    <row r="43" spans="1:12" ht="18" customHeight="1" x14ac:dyDescent="0.2">
      <c r="A43" s="338" t="s">
        <v>187</v>
      </c>
      <c r="B43" s="338"/>
      <c r="C43" s="338"/>
      <c r="D43" s="338"/>
      <c r="E43" s="338"/>
      <c r="F43" s="338"/>
      <c r="G43" s="338"/>
      <c r="H43" s="338"/>
      <c r="I43" s="27"/>
    </row>
    <row r="44" spans="1:12" ht="18" customHeight="1" x14ac:dyDescent="0.15"/>
    <row r="45" spans="1:12" ht="18" customHeight="1" x14ac:dyDescent="0.15"/>
  </sheetData>
  <mergeCells count="71">
    <mergeCell ref="A1:M1"/>
    <mergeCell ref="A2:M2"/>
    <mergeCell ref="B12:C12"/>
    <mergeCell ref="D12:E12"/>
    <mergeCell ref="F12:G12"/>
    <mergeCell ref="H12:I12"/>
    <mergeCell ref="K12:L12"/>
    <mergeCell ref="A7:H7"/>
    <mergeCell ref="J13:J15"/>
    <mergeCell ref="K13:L15"/>
    <mergeCell ref="A16:A18"/>
    <mergeCell ref="D16:E18"/>
    <mergeCell ref="J16:J18"/>
    <mergeCell ref="K16:L18"/>
    <mergeCell ref="A13:A15"/>
    <mergeCell ref="B13:C15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A43:H43"/>
    <mergeCell ref="B39:C39"/>
    <mergeCell ref="D39:E39"/>
    <mergeCell ref="F39:G39"/>
    <mergeCell ref="B40:C40"/>
    <mergeCell ref="D40:E40"/>
    <mergeCell ref="F40:G40"/>
  </mergeCells>
  <printOptions horizontalCentered="1" verticalCentered="1"/>
  <pageMargins left="0.2" right="0.23" top="0.17" bottom="0.2" header="0.17" footer="0.2"/>
  <pageSetup scale="64" orientation="landscape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rgb="FFFFFF00"/>
    <pageSetUpPr fitToPage="1"/>
  </sheetPr>
  <dimension ref="A1:M45"/>
  <sheetViews>
    <sheetView workbookViewId="0">
      <selection sqref="A1:M1"/>
    </sheetView>
  </sheetViews>
  <sheetFormatPr baseColWidth="10" defaultColWidth="8.83203125" defaultRowHeight="13" x14ac:dyDescent="0.15"/>
  <cols>
    <col min="1" max="1" width="38.6640625" bestFit="1" customWidth="1"/>
    <col min="2" max="9" width="15.6640625" customWidth="1"/>
    <col min="10" max="10" width="22.6640625" customWidth="1"/>
  </cols>
  <sheetData>
    <row r="1" spans="1:13" ht="18" x14ac:dyDescent="0.2">
      <c r="A1" s="332" t="str">
        <f>Pools!A1</f>
        <v>El Paso Bid Qualifier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</row>
    <row r="2" spans="1:13" ht="18" x14ac:dyDescent="0.2">
      <c r="A2" s="333" t="str">
        <f>Pools!A2</f>
        <v>2/8/20 - 2/9/20</v>
      </c>
      <c r="B2" s="333"/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</row>
    <row r="3" spans="1:13" ht="14" x14ac:dyDescent="0.15">
      <c r="A3" s="29"/>
      <c r="B3" s="51" t="str">
        <f>Pools!C78</f>
        <v>AM Pool - 8:00am Start</v>
      </c>
      <c r="C3" s="36"/>
      <c r="D3" s="29"/>
      <c r="E3" s="29"/>
      <c r="F3" s="29"/>
      <c r="G3" s="29"/>
    </row>
    <row r="4" spans="1:13" s="25" customFormat="1" ht="14" x14ac:dyDescent="0.15">
      <c r="A4" s="37" t="s">
        <v>4</v>
      </c>
      <c r="B4" s="25" t="str">
        <f>Pools!C79</f>
        <v>EP Convention Center Ct. 9</v>
      </c>
    </row>
    <row r="5" spans="1:13" s="25" customFormat="1" ht="14" x14ac:dyDescent="0.15">
      <c r="A5" s="37" t="s">
        <v>5</v>
      </c>
      <c r="B5" s="25" t="str">
        <f>Pools!A69</f>
        <v>Division IV</v>
      </c>
    </row>
    <row r="7" spans="1:13" s="7" customFormat="1" ht="14" x14ac:dyDescent="0.15">
      <c r="A7" s="363" t="s">
        <v>103</v>
      </c>
      <c r="B7" s="363"/>
      <c r="C7" s="363"/>
      <c r="D7" s="363"/>
      <c r="E7" s="363"/>
      <c r="F7" s="363"/>
      <c r="G7" s="363"/>
      <c r="H7" s="363"/>
      <c r="I7" s="38"/>
      <c r="J7" s="38"/>
      <c r="K7" s="38"/>
      <c r="L7" s="38"/>
      <c r="M7" s="38"/>
    </row>
    <row r="9" spans="1:13" x14ac:dyDescent="0.15">
      <c r="A9" s="11" t="s">
        <v>22</v>
      </c>
      <c r="B9" s="26" t="s">
        <v>106</v>
      </c>
      <c r="D9" s="11"/>
      <c r="E9" s="11"/>
      <c r="F9" s="11"/>
      <c r="G9" s="11"/>
    </row>
    <row r="10" spans="1:13" x14ac:dyDescent="0.15">
      <c r="A10" s="11" t="s">
        <v>23</v>
      </c>
      <c r="B10" s="13">
        <v>9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39" t="str">
        <f>A13</f>
        <v>Tx Storm 13 Lightning</v>
      </c>
      <c r="C12" s="361"/>
      <c r="D12" s="339" t="str">
        <f>A16</f>
        <v>VC2 Venom Mambas 14</v>
      </c>
      <c r="E12" s="340"/>
      <c r="F12" s="339" t="str">
        <f>A19</f>
        <v>SF Storm 132 Pulse</v>
      </c>
      <c r="G12" s="340"/>
      <c r="H12" s="364" t="str">
        <f>A22</f>
        <v>RVC Sparks 12</v>
      </c>
      <c r="I12" s="340"/>
      <c r="J12" s="3" t="s">
        <v>7</v>
      </c>
      <c r="K12" s="339" t="s">
        <v>8</v>
      </c>
      <c r="L12" s="340"/>
    </row>
    <row r="13" spans="1:13" s="40" customFormat="1" ht="24" customHeight="1" x14ac:dyDescent="0.2">
      <c r="A13" s="352" t="str">
        <f>Pools!C81</f>
        <v>Tx Storm 13 Lightning</v>
      </c>
      <c r="B13" s="355"/>
      <c r="C13" s="356"/>
      <c r="D13" s="39"/>
      <c r="E13" s="39"/>
      <c r="F13" s="39"/>
      <c r="G13" s="39"/>
      <c r="H13" s="39"/>
      <c r="I13" s="39"/>
      <c r="J13" s="352">
        <v>1</v>
      </c>
      <c r="K13" s="346"/>
      <c r="L13" s="347"/>
    </row>
    <row r="14" spans="1:13" s="40" customFormat="1" ht="24" customHeight="1" x14ac:dyDescent="0.2">
      <c r="A14" s="353"/>
      <c r="B14" s="357"/>
      <c r="C14" s="358"/>
      <c r="D14" s="39"/>
      <c r="E14" s="39"/>
      <c r="F14" s="39"/>
      <c r="G14" s="39"/>
      <c r="H14" s="39"/>
      <c r="I14" s="39"/>
      <c r="J14" s="353"/>
      <c r="K14" s="348"/>
      <c r="L14" s="349"/>
    </row>
    <row r="15" spans="1:13" s="40" customFormat="1" ht="24" customHeight="1" x14ac:dyDescent="0.2">
      <c r="A15" s="354"/>
      <c r="B15" s="359"/>
      <c r="C15" s="360"/>
      <c r="D15" s="39"/>
      <c r="E15" s="39"/>
      <c r="F15" s="39"/>
      <c r="G15" s="39"/>
      <c r="H15" s="39"/>
      <c r="I15" s="39"/>
      <c r="J15" s="354"/>
      <c r="K15" s="350"/>
      <c r="L15" s="351"/>
    </row>
    <row r="16" spans="1:13" s="40" customFormat="1" ht="24" customHeight="1" x14ac:dyDescent="0.2">
      <c r="A16" s="352" t="str">
        <f>Pools!C82</f>
        <v>VC2 Venom Mambas 14</v>
      </c>
      <c r="B16" s="41" t="str">
        <f>IF(E13&gt;0,E13," ")</f>
        <v xml:space="preserve"> </v>
      </c>
      <c r="C16" s="41" t="str">
        <f>IF(D13&gt;0,D13," ")</f>
        <v xml:space="preserve"> </v>
      </c>
      <c r="D16" s="355"/>
      <c r="E16" s="356"/>
      <c r="F16" s="39"/>
      <c r="G16" s="39"/>
      <c r="H16" s="39"/>
      <c r="I16" s="39"/>
      <c r="J16" s="352">
        <v>2</v>
      </c>
      <c r="K16" s="346"/>
      <c r="L16" s="347"/>
    </row>
    <row r="17" spans="1:13" s="40" customFormat="1" ht="24" customHeight="1" x14ac:dyDescent="0.2">
      <c r="A17" s="353"/>
      <c r="B17" s="41" t="str">
        <f>IF(E14&gt;0,E14," ")</f>
        <v xml:space="preserve"> </v>
      </c>
      <c r="C17" s="41" t="str">
        <f>IF(D14&gt;0,D14," ")</f>
        <v xml:space="preserve"> </v>
      </c>
      <c r="D17" s="357"/>
      <c r="E17" s="358"/>
      <c r="F17" s="39"/>
      <c r="G17" s="39"/>
      <c r="H17" s="39"/>
      <c r="I17" s="39"/>
      <c r="J17" s="353"/>
      <c r="K17" s="348"/>
      <c r="L17" s="349"/>
    </row>
    <row r="18" spans="1:13" s="40" customFormat="1" ht="24" customHeight="1" x14ac:dyDescent="0.2">
      <c r="A18" s="354"/>
      <c r="B18" s="41" t="str">
        <f>IF(E15&gt;0,E15," ")</f>
        <v xml:space="preserve"> </v>
      </c>
      <c r="C18" s="41" t="str">
        <f>IF(D15&gt;0,D15," ")</f>
        <v xml:space="preserve"> </v>
      </c>
      <c r="D18" s="359"/>
      <c r="E18" s="360"/>
      <c r="F18" s="39"/>
      <c r="G18" s="39"/>
      <c r="H18" s="39"/>
      <c r="I18" s="39"/>
      <c r="J18" s="354"/>
      <c r="K18" s="350"/>
      <c r="L18" s="351"/>
    </row>
    <row r="19" spans="1:13" s="40" customFormat="1" ht="24" customHeight="1" x14ac:dyDescent="0.2">
      <c r="A19" s="352" t="str">
        <f>Pools!C83</f>
        <v>SF Storm 132 Pulse</v>
      </c>
      <c r="B19" s="41" t="str">
        <f>IF(G13&gt;0,G13," ")</f>
        <v xml:space="preserve"> </v>
      </c>
      <c r="C19" s="41" t="str">
        <f>IF(F13&gt;0,F13," ")</f>
        <v xml:space="preserve"> </v>
      </c>
      <c r="D19" s="41" t="str">
        <f>IF(G16&gt;0,G16," ")</f>
        <v xml:space="preserve"> </v>
      </c>
      <c r="E19" s="41" t="str">
        <f>IF(F16&gt;0,F16," ")</f>
        <v xml:space="preserve"> </v>
      </c>
      <c r="F19" s="42"/>
      <c r="G19" s="42"/>
      <c r="H19" s="39"/>
      <c r="I19" s="39"/>
      <c r="J19" s="352">
        <v>3</v>
      </c>
      <c r="K19" s="346"/>
      <c r="L19" s="347"/>
    </row>
    <row r="20" spans="1:13" s="40" customFormat="1" ht="24" customHeight="1" x14ac:dyDescent="0.2">
      <c r="A20" s="353"/>
      <c r="B20" s="41" t="str">
        <f>IF(G14&gt;0,G14," ")</f>
        <v xml:space="preserve"> </v>
      </c>
      <c r="C20" s="41" t="str">
        <f>IF(F14&gt;0,F14," ")</f>
        <v xml:space="preserve"> </v>
      </c>
      <c r="D20" s="41" t="str">
        <f>IF(G17&gt;0,G17," ")</f>
        <v xml:space="preserve"> </v>
      </c>
      <c r="E20" s="41" t="str">
        <f>IF(F17&gt;0,F17," ")</f>
        <v xml:space="preserve"> </v>
      </c>
      <c r="F20" s="42"/>
      <c r="G20" s="42"/>
      <c r="H20" s="39"/>
      <c r="I20" s="39"/>
      <c r="J20" s="353"/>
      <c r="K20" s="348"/>
      <c r="L20" s="349"/>
    </row>
    <row r="21" spans="1:13" s="40" customFormat="1" ht="24" customHeight="1" x14ac:dyDescent="0.2">
      <c r="A21" s="354"/>
      <c r="B21" s="41" t="str">
        <f>IF(G15&gt;0,G15," ")</f>
        <v xml:space="preserve"> </v>
      </c>
      <c r="C21" s="41" t="str">
        <f>IF(F15&gt;0,F15," ")</f>
        <v xml:space="preserve"> </v>
      </c>
      <c r="D21" s="41" t="str">
        <f>IF(G18&gt;0,G18," ")</f>
        <v xml:space="preserve"> </v>
      </c>
      <c r="E21" s="41" t="str">
        <f>IF(F18&gt;0,F18," ")</f>
        <v xml:space="preserve"> </v>
      </c>
      <c r="F21" s="42"/>
      <c r="G21" s="42"/>
      <c r="H21" s="39"/>
      <c r="I21" s="39"/>
      <c r="J21" s="354"/>
      <c r="K21" s="350"/>
      <c r="L21" s="351"/>
    </row>
    <row r="22" spans="1:13" s="40" customFormat="1" ht="24" customHeight="1" x14ac:dyDescent="0.2">
      <c r="A22" s="352" t="str">
        <f>Pools!C84</f>
        <v>RVC Sparks 12</v>
      </c>
      <c r="B22" s="41" t="str">
        <f>IF(I13&gt;0,I13," ")</f>
        <v xml:space="preserve"> </v>
      </c>
      <c r="C22" s="41" t="str">
        <f>IF(H13&gt;0,H13," ")</f>
        <v xml:space="preserve"> </v>
      </c>
      <c r="D22" s="41" t="str">
        <f>IF(I16&gt;0,I16," ")</f>
        <v xml:space="preserve"> </v>
      </c>
      <c r="E22" s="41" t="str">
        <f>IF(H16&gt;0,H16," ")</f>
        <v xml:space="preserve"> </v>
      </c>
      <c r="F22" s="41" t="str">
        <f>IF(I19&gt;0,I19," ")</f>
        <v xml:space="preserve"> </v>
      </c>
      <c r="G22" s="41" t="str">
        <f>IF(H19&gt;0,H19," ")</f>
        <v xml:space="preserve"> </v>
      </c>
      <c r="H22" s="355"/>
      <c r="I22" s="356"/>
      <c r="J22" s="352">
        <v>4</v>
      </c>
      <c r="K22" s="346"/>
      <c r="L22" s="347"/>
    </row>
    <row r="23" spans="1:13" s="40" customFormat="1" ht="24" customHeight="1" x14ac:dyDescent="0.2">
      <c r="A23" s="353"/>
      <c r="B23" s="41" t="str">
        <f>IF(I14&gt;0,I14," ")</f>
        <v xml:space="preserve"> </v>
      </c>
      <c r="C23" s="41" t="str">
        <f>IF(H14&gt;0,H14," ")</f>
        <v xml:space="preserve"> </v>
      </c>
      <c r="D23" s="41" t="str">
        <f>IF(I17&gt;0,I17," ")</f>
        <v xml:space="preserve"> </v>
      </c>
      <c r="E23" s="41" t="str">
        <f>IF(H17&gt;0,H17," ")</f>
        <v xml:space="preserve"> </v>
      </c>
      <c r="F23" s="41" t="str">
        <f>IF(I20&gt;0,I20," ")</f>
        <v xml:space="preserve"> </v>
      </c>
      <c r="G23" s="41" t="str">
        <f>IF(H20&gt;0,H20," ")</f>
        <v xml:space="preserve"> </v>
      </c>
      <c r="H23" s="357"/>
      <c r="I23" s="358"/>
      <c r="J23" s="353"/>
      <c r="K23" s="348"/>
      <c r="L23" s="349"/>
    </row>
    <row r="24" spans="1:13" s="40" customFormat="1" ht="24" customHeight="1" x14ac:dyDescent="0.2">
      <c r="A24" s="354"/>
      <c r="B24" s="41" t="str">
        <f>IF(I15&gt;0,I15," ")</f>
        <v xml:space="preserve"> </v>
      </c>
      <c r="C24" s="41" t="str">
        <f>IF(H15&gt;0,H15," ")</f>
        <v xml:space="preserve"> </v>
      </c>
      <c r="D24" s="41" t="str">
        <f>IF(I18&gt;0,I18," ")</f>
        <v xml:space="preserve"> </v>
      </c>
      <c r="E24" s="41" t="str">
        <f>IF(H18&gt;0,H18," ")</f>
        <v xml:space="preserve"> </v>
      </c>
      <c r="F24" s="41" t="str">
        <f>IF(I21&gt;0,I21," ")</f>
        <v xml:space="preserve"> </v>
      </c>
      <c r="G24" s="41" t="str">
        <f>IF(H21&gt;0,H21," ")</f>
        <v xml:space="preserve"> </v>
      </c>
      <c r="H24" s="359"/>
      <c r="I24" s="360"/>
      <c r="J24" s="354"/>
      <c r="K24" s="350"/>
      <c r="L24" s="351"/>
    </row>
    <row r="25" spans="1:13" s="40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62" t="s">
        <v>9</v>
      </c>
      <c r="C26" s="362"/>
      <c r="D26" s="362"/>
      <c r="E26" s="35"/>
      <c r="F26" s="362" t="s">
        <v>10</v>
      </c>
      <c r="G26" s="362"/>
      <c r="H26" s="362"/>
      <c r="I26" s="362" t="s">
        <v>11</v>
      </c>
      <c r="J26" s="362"/>
    </row>
    <row r="27" spans="1:13" x14ac:dyDescent="0.15">
      <c r="A27" s="1"/>
      <c r="B27" s="339" t="s">
        <v>12</v>
      </c>
      <c r="C27" s="361"/>
      <c r="D27" s="361" t="s">
        <v>13</v>
      </c>
      <c r="E27" s="361"/>
      <c r="F27" s="361" t="s">
        <v>12</v>
      </c>
      <c r="G27" s="361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Tx Storm 13 Lightning</v>
      </c>
      <c r="B28" s="343"/>
      <c r="C28" s="344"/>
      <c r="D28" s="343"/>
      <c r="E28" s="344"/>
      <c r="F28" s="343"/>
      <c r="G28" s="344"/>
      <c r="H28" s="43"/>
      <c r="I28" s="44">
        <f>D13+D14+D15+F13+F14+F15+H13+H14+H15</f>
        <v>0</v>
      </c>
      <c r="J28" s="44">
        <f>E13+E14+E15+G13+G14+G15+I13+I14+I15</f>
        <v>0</v>
      </c>
      <c r="K28" s="44">
        <f>I28-J28</f>
        <v>0</v>
      </c>
    </row>
    <row r="29" spans="1:13" ht="24" customHeight="1" x14ac:dyDescent="0.15">
      <c r="A29" s="2" t="str">
        <f>A16</f>
        <v>VC2 Venom Mambas 14</v>
      </c>
      <c r="B29" s="343"/>
      <c r="C29" s="344"/>
      <c r="D29" s="343"/>
      <c r="E29" s="344"/>
      <c r="F29" s="343"/>
      <c r="G29" s="344"/>
      <c r="H29" s="43"/>
      <c r="I29" s="44" t="e">
        <f>B16+B17+B18+F16+F17+F18+H16+H17+H18</f>
        <v>#VALUE!</v>
      </c>
      <c r="J29" s="44" t="e">
        <f>C16+C17+C18+G16+G17+G18+I16+I17+I18</f>
        <v>#VALUE!</v>
      </c>
      <c r="K29" s="44" t="e">
        <f>I29-J29</f>
        <v>#VALUE!</v>
      </c>
    </row>
    <row r="30" spans="1:13" ht="24" customHeight="1" x14ac:dyDescent="0.15">
      <c r="A30" s="2" t="str">
        <f>A19</f>
        <v>SF Storm 132 Pulse</v>
      </c>
      <c r="B30" s="343"/>
      <c r="C30" s="344"/>
      <c r="D30" s="343"/>
      <c r="E30" s="344"/>
      <c r="F30" s="343"/>
      <c r="G30" s="344"/>
      <c r="H30" s="43"/>
      <c r="I30" s="44" t="e">
        <f>B19+B20+B21+D19+D20+D21+H19+H20+H21</f>
        <v>#VALUE!</v>
      </c>
      <c r="J30" s="44" t="e">
        <f>C19+C20+C21+E19+E20+E21+I19+I20+I21</f>
        <v>#VALUE!</v>
      </c>
      <c r="K30" s="44" t="e">
        <f>I30-J30</f>
        <v>#VALUE!</v>
      </c>
    </row>
    <row r="31" spans="1:13" ht="24" customHeight="1" x14ac:dyDescent="0.15">
      <c r="A31" s="2" t="str">
        <f>A22</f>
        <v>RVC Sparks 12</v>
      </c>
      <c r="B31" s="343"/>
      <c r="C31" s="344"/>
      <c r="D31" s="343"/>
      <c r="E31" s="344"/>
      <c r="F31" s="343"/>
      <c r="G31" s="344"/>
      <c r="H31" s="43"/>
      <c r="I31" s="44" t="e">
        <f>B22+B23+B24+D22+D23+D24+F22+F23+F24</f>
        <v>#VALUE!</v>
      </c>
      <c r="J31" s="44" t="e">
        <f>C22+C23+C24+E22+E23+E24+G22+G23+G24</f>
        <v>#VALUE!</v>
      </c>
      <c r="K31" s="44" t="e">
        <f>I31-J31</f>
        <v>#VALUE!</v>
      </c>
    </row>
    <row r="32" spans="1:13" x14ac:dyDescent="0.15">
      <c r="A32" s="8"/>
      <c r="B32" s="345">
        <f>SUM(B28:C31)</f>
        <v>0</v>
      </c>
      <c r="C32" s="345"/>
      <c r="D32" s="345">
        <f>SUM(D28:E31)</f>
        <v>0</v>
      </c>
      <c r="E32" s="345"/>
      <c r="F32" s="345">
        <f>SUM(F28:G31)</f>
        <v>0</v>
      </c>
      <c r="G32" s="345"/>
      <c r="H32" s="45">
        <f>SUM(H28:H31)</f>
        <v>0</v>
      </c>
      <c r="I32" s="45" t="e">
        <f>SUM(I28:I31)</f>
        <v>#VALUE!</v>
      </c>
      <c r="J32" s="45" t="e">
        <f>SUM(J28:J31)</f>
        <v>#VALUE!</v>
      </c>
      <c r="K32" s="45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39" t="s">
        <v>17</v>
      </c>
      <c r="C34" s="340"/>
      <c r="D34" s="339" t="s">
        <v>17</v>
      </c>
      <c r="E34" s="340"/>
      <c r="F34" s="341" t="s">
        <v>18</v>
      </c>
      <c r="G34" s="341"/>
      <c r="I34" s="342" t="s">
        <v>104</v>
      </c>
      <c r="J34" s="342"/>
      <c r="K34" s="342"/>
      <c r="L34" s="342"/>
    </row>
    <row r="35" spans="1:12" ht="18" customHeight="1" x14ac:dyDescent="0.15">
      <c r="A35" s="3" t="s">
        <v>19</v>
      </c>
      <c r="B35" s="339" t="str">
        <f>A28</f>
        <v>Tx Storm 13 Lightning</v>
      </c>
      <c r="C35" s="340"/>
      <c r="D35" s="339" t="str">
        <f>A30</f>
        <v>SF Storm 132 Pulse</v>
      </c>
      <c r="E35" s="340"/>
      <c r="F35" s="341" t="str">
        <f>A16</f>
        <v>VC2 Venom Mambas 14</v>
      </c>
      <c r="G35" s="341"/>
      <c r="I35" s="342" t="s">
        <v>145</v>
      </c>
      <c r="J35" s="342"/>
      <c r="K35" s="342"/>
      <c r="L35" s="342"/>
    </row>
    <row r="36" spans="1:12" ht="18" customHeight="1" x14ac:dyDescent="0.15">
      <c r="A36" s="3" t="s">
        <v>20</v>
      </c>
      <c r="B36" s="339" t="str">
        <f>A16</f>
        <v>VC2 Venom Mambas 14</v>
      </c>
      <c r="C36" s="340"/>
      <c r="D36" s="339" t="str">
        <f>A22</f>
        <v>RVC Sparks 12</v>
      </c>
      <c r="E36" s="340"/>
      <c r="F36" s="341" t="str">
        <f>A13</f>
        <v>Tx Storm 13 Lightning</v>
      </c>
      <c r="G36" s="341"/>
      <c r="I36" s="18"/>
      <c r="J36" s="18"/>
      <c r="K36" s="18"/>
      <c r="L36" s="18"/>
    </row>
    <row r="37" spans="1:12" ht="18" customHeight="1" x14ac:dyDescent="0.15">
      <c r="A37" s="3" t="s">
        <v>21</v>
      </c>
      <c r="B37" s="339" t="str">
        <f>A28</f>
        <v>Tx Storm 13 Lightning</v>
      </c>
      <c r="C37" s="340"/>
      <c r="D37" s="339" t="str">
        <f>A31</f>
        <v>RVC Sparks 12</v>
      </c>
      <c r="E37" s="340"/>
      <c r="F37" s="341" t="str">
        <f>A30</f>
        <v>SF Storm 132 Pulse</v>
      </c>
      <c r="G37" s="341"/>
      <c r="I37" s="342" t="s">
        <v>105</v>
      </c>
      <c r="J37" s="342"/>
      <c r="K37" s="342"/>
      <c r="L37" s="342"/>
    </row>
    <row r="38" spans="1:12" ht="18" customHeight="1" x14ac:dyDescent="0.15">
      <c r="A38" s="3" t="s">
        <v>24</v>
      </c>
      <c r="B38" s="339" t="str">
        <f>A29</f>
        <v>VC2 Venom Mambas 14</v>
      </c>
      <c r="C38" s="340"/>
      <c r="D38" s="339" t="str">
        <f>A30</f>
        <v>SF Storm 132 Pulse</v>
      </c>
      <c r="E38" s="340"/>
      <c r="F38" s="341" t="str">
        <f>A28</f>
        <v>Tx Storm 13 Lightning</v>
      </c>
      <c r="G38" s="341"/>
      <c r="I38" s="342" t="s">
        <v>146</v>
      </c>
      <c r="J38" s="342"/>
      <c r="K38" s="342"/>
      <c r="L38" s="342"/>
    </row>
    <row r="39" spans="1:12" ht="18" customHeight="1" x14ac:dyDescent="0.15">
      <c r="A39" s="3" t="s">
        <v>25</v>
      </c>
      <c r="B39" s="339" t="str">
        <f>A30</f>
        <v>SF Storm 132 Pulse</v>
      </c>
      <c r="C39" s="340"/>
      <c r="D39" s="339" t="str">
        <f>A31</f>
        <v>RVC Sparks 12</v>
      </c>
      <c r="E39" s="340"/>
      <c r="F39" s="341" t="str">
        <f>A16</f>
        <v>VC2 Venom Mambas 14</v>
      </c>
      <c r="G39" s="341"/>
    </row>
    <row r="40" spans="1:12" ht="18" customHeight="1" x14ac:dyDescent="0.15">
      <c r="A40" s="3" t="s">
        <v>26</v>
      </c>
      <c r="B40" s="339" t="str">
        <f>A13</f>
        <v>Tx Storm 13 Lightning</v>
      </c>
      <c r="C40" s="340"/>
      <c r="D40" s="339" t="str">
        <f>A29</f>
        <v>VC2 Venom Mambas 14</v>
      </c>
      <c r="E40" s="340"/>
      <c r="F40" s="341" t="str">
        <f>A22</f>
        <v>RVC Sparks 12</v>
      </c>
      <c r="G40" s="341"/>
    </row>
    <row r="41" spans="1:12" ht="18" customHeight="1" x14ac:dyDescent="0.15">
      <c r="H41" s="8"/>
      <c r="I41" s="8"/>
    </row>
    <row r="42" spans="1:12" ht="18" customHeight="1" x14ac:dyDescent="0.15">
      <c r="A42" s="337"/>
      <c r="B42" s="337"/>
      <c r="C42" s="337"/>
      <c r="D42" s="337"/>
      <c r="E42" s="337"/>
      <c r="F42" s="337"/>
      <c r="G42" s="337"/>
      <c r="H42" s="337"/>
      <c r="I42" s="12"/>
    </row>
    <row r="43" spans="1:12" ht="18" customHeight="1" x14ac:dyDescent="0.2">
      <c r="A43" s="338" t="s">
        <v>187</v>
      </c>
      <c r="B43" s="338"/>
      <c r="C43" s="338"/>
      <c r="D43" s="338"/>
      <c r="E43" s="338"/>
      <c r="F43" s="338"/>
      <c r="G43" s="338"/>
      <c r="H43" s="338"/>
      <c r="I43" s="27"/>
    </row>
    <row r="44" spans="1:12" ht="18" customHeight="1" x14ac:dyDescent="0.15"/>
    <row r="45" spans="1:12" ht="18" customHeight="1" x14ac:dyDescent="0.15"/>
  </sheetData>
  <mergeCells count="71">
    <mergeCell ref="A1:M1"/>
    <mergeCell ref="A2:M2"/>
    <mergeCell ref="B12:C12"/>
    <mergeCell ref="D12:E12"/>
    <mergeCell ref="F12:G12"/>
    <mergeCell ref="H12:I12"/>
    <mergeCell ref="K12:L12"/>
    <mergeCell ref="A7:H7"/>
    <mergeCell ref="J13:J15"/>
    <mergeCell ref="K13:L15"/>
    <mergeCell ref="A16:A18"/>
    <mergeCell ref="D16:E18"/>
    <mergeCell ref="J16:J18"/>
    <mergeCell ref="K16:L18"/>
    <mergeCell ref="A13:A15"/>
    <mergeCell ref="B13:C15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A43:H43"/>
    <mergeCell ref="B39:C39"/>
    <mergeCell ref="D39:E39"/>
    <mergeCell ref="F39:G39"/>
    <mergeCell ref="B40:C40"/>
    <mergeCell ref="D40:E40"/>
    <mergeCell ref="F40:G40"/>
  </mergeCells>
  <printOptions horizontalCentered="1" verticalCentered="1"/>
  <pageMargins left="0.2" right="0.23" top="0.17" bottom="0.2" header="0.17" footer="0.2"/>
  <pageSetup scale="64" orientation="landscape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rgb="FFFFFF00"/>
    <pageSetUpPr fitToPage="1"/>
  </sheetPr>
  <dimension ref="A1:M45"/>
  <sheetViews>
    <sheetView workbookViewId="0">
      <selection activeCell="A25" sqref="A25"/>
    </sheetView>
  </sheetViews>
  <sheetFormatPr baseColWidth="10" defaultColWidth="8.83203125" defaultRowHeight="13" x14ac:dyDescent="0.15"/>
  <cols>
    <col min="1" max="1" width="38.6640625" bestFit="1" customWidth="1"/>
    <col min="2" max="9" width="15.6640625" customWidth="1"/>
    <col min="10" max="10" width="22.6640625" customWidth="1"/>
  </cols>
  <sheetData>
    <row r="1" spans="1:13" ht="18" x14ac:dyDescent="0.2">
      <c r="A1" s="332" t="str">
        <f>Pools!A1</f>
        <v>El Paso Bid Qualifier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</row>
    <row r="2" spans="1:13" ht="18" x14ac:dyDescent="0.2">
      <c r="A2" s="333" t="str">
        <f>Pools!A2</f>
        <v>2/8/20 - 2/9/20</v>
      </c>
      <c r="B2" s="333"/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</row>
    <row r="3" spans="1:13" ht="14" x14ac:dyDescent="0.15">
      <c r="A3" s="29"/>
      <c r="B3" s="51" t="str">
        <f>Pools!D78</f>
        <v>AM Pool - 8:00am Start</v>
      </c>
      <c r="C3" s="36"/>
      <c r="D3" s="29"/>
      <c r="E3" s="29"/>
      <c r="F3" s="29"/>
      <c r="G3" s="29"/>
    </row>
    <row r="4" spans="1:13" s="25" customFormat="1" ht="14" x14ac:dyDescent="0.15">
      <c r="A4" s="37" t="s">
        <v>4</v>
      </c>
      <c r="B4" s="25" t="str">
        <f>Pools!D79</f>
        <v>EP Convention Center Ct. 10</v>
      </c>
    </row>
    <row r="5" spans="1:13" s="25" customFormat="1" ht="14" x14ac:dyDescent="0.15">
      <c r="A5" s="37" t="s">
        <v>5</v>
      </c>
      <c r="B5" s="25" t="str">
        <f>Pools!A69</f>
        <v>Division IV</v>
      </c>
    </row>
    <row r="7" spans="1:13" s="7" customFormat="1" ht="14" x14ac:dyDescent="0.15">
      <c r="A7" s="363" t="s">
        <v>103</v>
      </c>
      <c r="B7" s="363"/>
      <c r="C7" s="363"/>
      <c r="D7" s="363"/>
      <c r="E7" s="363"/>
      <c r="F7" s="363"/>
      <c r="G7" s="363"/>
      <c r="H7" s="363"/>
      <c r="I7" s="38"/>
      <c r="J7" s="38"/>
      <c r="K7" s="38"/>
      <c r="L7" s="38"/>
      <c r="M7" s="38"/>
    </row>
    <row r="9" spans="1:13" x14ac:dyDescent="0.15">
      <c r="A9" s="11" t="s">
        <v>22</v>
      </c>
      <c r="B9" s="26" t="s">
        <v>107</v>
      </c>
      <c r="D9" s="11"/>
      <c r="E9" s="11"/>
      <c r="F9" s="11"/>
      <c r="G9" s="11"/>
    </row>
    <row r="10" spans="1:13" x14ac:dyDescent="0.15">
      <c r="A10" s="11" t="s">
        <v>23</v>
      </c>
      <c r="B10" s="13">
        <v>10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39" t="str">
        <f>A13</f>
        <v>Sun City Aces 14</v>
      </c>
      <c r="C12" s="361"/>
      <c r="D12" s="339" t="str">
        <f>A16</f>
        <v>PBEVC Str8Smash 13</v>
      </c>
      <c r="E12" s="340"/>
      <c r="F12" s="339" t="str">
        <f>A19</f>
        <v>915 United 13 Ruben</v>
      </c>
      <c r="G12" s="340"/>
      <c r="H12" s="364" t="str">
        <f>A22</f>
        <v>E3VB 131</v>
      </c>
      <c r="I12" s="340"/>
      <c r="J12" s="3" t="s">
        <v>7</v>
      </c>
      <c r="K12" s="339" t="s">
        <v>8</v>
      </c>
      <c r="L12" s="340"/>
    </row>
    <row r="13" spans="1:13" s="40" customFormat="1" ht="24" customHeight="1" x14ac:dyDescent="0.2">
      <c r="A13" s="352" t="str">
        <f>Pools!D81</f>
        <v>Sun City Aces 14</v>
      </c>
      <c r="B13" s="355"/>
      <c r="C13" s="356"/>
      <c r="D13" s="39"/>
      <c r="E13" s="39"/>
      <c r="F13" s="39"/>
      <c r="G13" s="39"/>
      <c r="H13" s="39"/>
      <c r="I13" s="39"/>
      <c r="J13" s="352">
        <v>1</v>
      </c>
      <c r="K13" s="346"/>
      <c r="L13" s="347"/>
    </row>
    <row r="14" spans="1:13" s="40" customFormat="1" ht="24" customHeight="1" x14ac:dyDescent="0.2">
      <c r="A14" s="353"/>
      <c r="B14" s="357"/>
      <c r="C14" s="358"/>
      <c r="D14" s="39"/>
      <c r="E14" s="39"/>
      <c r="F14" s="39"/>
      <c r="G14" s="39"/>
      <c r="H14" s="39"/>
      <c r="I14" s="39"/>
      <c r="J14" s="353"/>
      <c r="K14" s="348"/>
      <c r="L14" s="349"/>
    </row>
    <row r="15" spans="1:13" s="40" customFormat="1" ht="24" customHeight="1" x14ac:dyDescent="0.2">
      <c r="A15" s="354"/>
      <c r="B15" s="359"/>
      <c r="C15" s="360"/>
      <c r="D15" s="39"/>
      <c r="E15" s="39"/>
      <c r="F15" s="39"/>
      <c r="G15" s="39"/>
      <c r="H15" s="39"/>
      <c r="I15" s="39"/>
      <c r="J15" s="354"/>
      <c r="K15" s="350"/>
      <c r="L15" s="351"/>
    </row>
    <row r="16" spans="1:13" s="40" customFormat="1" ht="24" customHeight="1" x14ac:dyDescent="0.2">
      <c r="A16" s="352" t="str">
        <f>Pools!D82</f>
        <v>PBEVC Str8Smash 13</v>
      </c>
      <c r="B16" s="41" t="str">
        <f>IF(E13&gt;0,E13," ")</f>
        <v xml:space="preserve"> </v>
      </c>
      <c r="C16" s="41" t="str">
        <f>IF(D13&gt;0,D13," ")</f>
        <v xml:space="preserve"> </v>
      </c>
      <c r="D16" s="355"/>
      <c r="E16" s="356"/>
      <c r="F16" s="39"/>
      <c r="G16" s="39"/>
      <c r="H16" s="39"/>
      <c r="I16" s="39"/>
      <c r="J16" s="352">
        <v>2</v>
      </c>
      <c r="K16" s="346"/>
      <c r="L16" s="347"/>
    </row>
    <row r="17" spans="1:13" s="40" customFormat="1" ht="24" customHeight="1" x14ac:dyDescent="0.2">
      <c r="A17" s="353"/>
      <c r="B17" s="41" t="str">
        <f>IF(E14&gt;0,E14," ")</f>
        <v xml:space="preserve"> </v>
      </c>
      <c r="C17" s="41" t="str">
        <f>IF(D14&gt;0,D14," ")</f>
        <v xml:space="preserve"> </v>
      </c>
      <c r="D17" s="357"/>
      <c r="E17" s="358"/>
      <c r="F17" s="39"/>
      <c r="G17" s="39"/>
      <c r="H17" s="39"/>
      <c r="I17" s="39"/>
      <c r="J17" s="353"/>
      <c r="K17" s="348"/>
      <c r="L17" s="349"/>
    </row>
    <row r="18" spans="1:13" s="40" customFormat="1" ht="24" customHeight="1" x14ac:dyDescent="0.2">
      <c r="A18" s="354"/>
      <c r="B18" s="41" t="str">
        <f>IF(E15&gt;0,E15," ")</f>
        <v xml:space="preserve"> </v>
      </c>
      <c r="C18" s="41" t="str">
        <f>IF(D15&gt;0,D15," ")</f>
        <v xml:space="preserve"> </v>
      </c>
      <c r="D18" s="359"/>
      <c r="E18" s="360"/>
      <c r="F18" s="39"/>
      <c r="G18" s="39"/>
      <c r="H18" s="39"/>
      <c r="I18" s="39"/>
      <c r="J18" s="354"/>
      <c r="K18" s="350"/>
      <c r="L18" s="351"/>
    </row>
    <row r="19" spans="1:13" s="40" customFormat="1" ht="24" customHeight="1" x14ac:dyDescent="0.2">
      <c r="A19" s="352" t="str">
        <f>Pools!D83</f>
        <v>915 United 13 Ruben</v>
      </c>
      <c r="B19" s="41" t="str">
        <f>IF(G13&gt;0,G13," ")</f>
        <v xml:space="preserve"> </v>
      </c>
      <c r="C19" s="41" t="str">
        <f>IF(F13&gt;0,F13," ")</f>
        <v xml:space="preserve"> </v>
      </c>
      <c r="D19" s="41" t="str">
        <f>IF(G16&gt;0,G16," ")</f>
        <v xml:space="preserve"> </v>
      </c>
      <c r="E19" s="41" t="str">
        <f>IF(F16&gt;0,F16," ")</f>
        <v xml:space="preserve"> </v>
      </c>
      <c r="F19" s="42"/>
      <c r="G19" s="42"/>
      <c r="H19" s="39"/>
      <c r="I19" s="39"/>
      <c r="J19" s="352">
        <v>3</v>
      </c>
      <c r="K19" s="346"/>
      <c r="L19" s="347"/>
    </row>
    <row r="20" spans="1:13" s="40" customFormat="1" ht="24" customHeight="1" x14ac:dyDescent="0.2">
      <c r="A20" s="353"/>
      <c r="B20" s="41" t="str">
        <f>IF(G14&gt;0,G14," ")</f>
        <v xml:space="preserve"> </v>
      </c>
      <c r="C20" s="41" t="str">
        <f>IF(F14&gt;0,F14," ")</f>
        <v xml:space="preserve"> </v>
      </c>
      <c r="D20" s="41" t="str">
        <f>IF(G17&gt;0,G17," ")</f>
        <v xml:space="preserve"> </v>
      </c>
      <c r="E20" s="41" t="str">
        <f>IF(F17&gt;0,F17," ")</f>
        <v xml:space="preserve"> </v>
      </c>
      <c r="F20" s="42"/>
      <c r="G20" s="42"/>
      <c r="H20" s="39"/>
      <c r="I20" s="39"/>
      <c r="J20" s="353"/>
      <c r="K20" s="348"/>
      <c r="L20" s="349"/>
    </row>
    <row r="21" spans="1:13" s="40" customFormat="1" ht="24" customHeight="1" x14ac:dyDescent="0.2">
      <c r="A21" s="354"/>
      <c r="B21" s="41" t="str">
        <f>IF(G15&gt;0,G15," ")</f>
        <v xml:space="preserve"> </v>
      </c>
      <c r="C21" s="41" t="str">
        <f>IF(F15&gt;0,F15," ")</f>
        <v xml:space="preserve"> </v>
      </c>
      <c r="D21" s="41" t="str">
        <f>IF(G18&gt;0,G18," ")</f>
        <v xml:space="preserve"> </v>
      </c>
      <c r="E21" s="41" t="str">
        <f>IF(F18&gt;0,F18," ")</f>
        <v xml:space="preserve"> </v>
      </c>
      <c r="F21" s="42"/>
      <c r="G21" s="42"/>
      <c r="H21" s="39"/>
      <c r="I21" s="39"/>
      <c r="J21" s="354"/>
      <c r="K21" s="350"/>
      <c r="L21" s="351"/>
    </row>
    <row r="22" spans="1:13" s="40" customFormat="1" ht="24" customHeight="1" x14ac:dyDescent="0.2">
      <c r="A22" s="352" t="str">
        <f>Pools!D84</f>
        <v>E3VB 131</v>
      </c>
      <c r="B22" s="41" t="str">
        <f>IF(I13&gt;0,I13," ")</f>
        <v xml:space="preserve"> </v>
      </c>
      <c r="C22" s="41" t="str">
        <f>IF(H13&gt;0,H13," ")</f>
        <v xml:space="preserve"> </v>
      </c>
      <c r="D22" s="41" t="str">
        <f>IF(I16&gt;0,I16," ")</f>
        <v xml:space="preserve"> </v>
      </c>
      <c r="E22" s="41" t="str">
        <f>IF(H16&gt;0,H16," ")</f>
        <v xml:space="preserve"> </v>
      </c>
      <c r="F22" s="41" t="str">
        <f>IF(I19&gt;0,I19," ")</f>
        <v xml:space="preserve"> </v>
      </c>
      <c r="G22" s="41" t="str">
        <f>IF(H19&gt;0,H19," ")</f>
        <v xml:space="preserve"> </v>
      </c>
      <c r="H22" s="355"/>
      <c r="I22" s="356"/>
      <c r="J22" s="352">
        <v>4</v>
      </c>
      <c r="K22" s="346"/>
      <c r="L22" s="347"/>
    </row>
    <row r="23" spans="1:13" s="40" customFormat="1" ht="24" customHeight="1" x14ac:dyDescent="0.2">
      <c r="A23" s="353"/>
      <c r="B23" s="41" t="str">
        <f>IF(I14&gt;0,I14," ")</f>
        <v xml:space="preserve"> </v>
      </c>
      <c r="C23" s="41" t="str">
        <f>IF(H14&gt;0,H14," ")</f>
        <v xml:space="preserve"> </v>
      </c>
      <c r="D23" s="41" t="str">
        <f>IF(I17&gt;0,I17," ")</f>
        <v xml:space="preserve"> </v>
      </c>
      <c r="E23" s="41" t="str">
        <f>IF(H17&gt;0,H17," ")</f>
        <v xml:space="preserve"> </v>
      </c>
      <c r="F23" s="41" t="str">
        <f>IF(I20&gt;0,I20," ")</f>
        <v xml:space="preserve"> </v>
      </c>
      <c r="G23" s="41" t="str">
        <f>IF(H20&gt;0,H20," ")</f>
        <v xml:space="preserve"> </v>
      </c>
      <c r="H23" s="357"/>
      <c r="I23" s="358"/>
      <c r="J23" s="353"/>
      <c r="K23" s="348"/>
      <c r="L23" s="349"/>
    </row>
    <row r="24" spans="1:13" s="40" customFormat="1" ht="24" customHeight="1" x14ac:dyDescent="0.2">
      <c r="A24" s="354"/>
      <c r="B24" s="41" t="str">
        <f>IF(I15&gt;0,I15," ")</f>
        <v xml:space="preserve"> </v>
      </c>
      <c r="C24" s="41" t="str">
        <f>IF(H15&gt;0,H15," ")</f>
        <v xml:space="preserve"> </v>
      </c>
      <c r="D24" s="41" t="str">
        <f>IF(I18&gt;0,I18," ")</f>
        <v xml:space="preserve"> </v>
      </c>
      <c r="E24" s="41" t="str">
        <f>IF(H18&gt;0,H18," ")</f>
        <v xml:space="preserve"> </v>
      </c>
      <c r="F24" s="41" t="str">
        <f>IF(I21&gt;0,I21," ")</f>
        <v xml:space="preserve"> </v>
      </c>
      <c r="G24" s="41" t="str">
        <f>IF(H21&gt;0,H21," ")</f>
        <v xml:space="preserve"> </v>
      </c>
      <c r="H24" s="359"/>
      <c r="I24" s="360"/>
      <c r="J24" s="354"/>
      <c r="K24" s="350"/>
      <c r="L24" s="351"/>
    </row>
    <row r="25" spans="1:13" s="40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62" t="s">
        <v>9</v>
      </c>
      <c r="C26" s="362"/>
      <c r="D26" s="362"/>
      <c r="E26" s="35"/>
      <c r="F26" s="362" t="s">
        <v>10</v>
      </c>
      <c r="G26" s="362"/>
      <c r="H26" s="362"/>
      <c r="I26" s="362" t="s">
        <v>11</v>
      </c>
      <c r="J26" s="362"/>
    </row>
    <row r="27" spans="1:13" x14ac:dyDescent="0.15">
      <c r="A27" s="1"/>
      <c r="B27" s="339" t="s">
        <v>12</v>
      </c>
      <c r="C27" s="361"/>
      <c r="D27" s="361" t="s">
        <v>13</v>
      </c>
      <c r="E27" s="361"/>
      <c r="F27" s="361" t="s">
        <v>12</v>
      </c>
      <c r="G27" s="361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Sun City Aces 14</v>
      </c>
      <c r="B28" s="343"/>
      <c r="C28" s="344"/>
      <c r="D28" s="343"/>
      <c r="E28" s="344"/>
      <c r="F28" s="343"/>
      <c r="G28" s="344"/>
      <c r="H28" s="43"/>
      <c r="I28" s="44">
        <f>D13+D14+D15+F13+F14+F15+H13+H14+H15</f>
        <v>0</v>
      </c>
      <c r="J28" s="44">
        <f>E13+E14+E15+G13+G14+G15+I13+I14+I15</f>
        <v>0</v>
      </c>
      <c r="K28" s="44">
        <f>I28-J28</f>
        <v>0</v>
      </c>
    </row>
    <row r="29" spans="1:13" ht="24" customHeight="1" x14ac:dyDescent="0.15">
      <c r="A29" s="2" t="str">
        <f>A16</f>
        <v>PBEVC Str8Smash 13</v>
      </c>
      <c r="B29" s="343"/>
      <c r="C29" s="344"/>
      <c r="D29" s="343"/>
      <c r="E29" s="344"/>
      <c r="F29" s="343"/>
      <c r="G29" s="344"/>
      <c r="H29" s="43"/>
      <c r="I29" s="44" t="e">
        <f>B16+B17+B18+F16+F17+F18+H16+H17+H18</f>
        <v>#VALUE!</v>
      </c>
      <c r="J29" s="44" t="e">
        <f>C16+C17+C18+G16+G17+G18+I16+I17+I18</f>
        <v>#VALUE!</v>
      </c>
      <c r="K29" s="44" t="e">
        <f>I29-J29</f>
        <v>#VALUE!</v>
      </c>
    </row>
    <row r="30" spans="1:13" ht="24" customHeight="1" x14ac:dyDescent="0.15">
      <c r="A30" s="2" t="str">
        <f>A19</f>
        <v>915 United 13 Ruben</v>
      </c>
      <c r="B30" s="343"/>
      <c r="C30" s="344"/>
      <c r="D30" s="343"/>
      <c r="E30" s="344"/>
      <c r="F30" s="343"/>
      <c r="G30" s="344"/>
      <c r="H30" s="43"/>
      <c r="I30" s="44" t="e">
        <f>B19+B20+B21+D19+D20+D21+H19+H20+H21</f>
        <v>#VALUE!</v>
      </c>
      <c r="J30" s="44" t="e">
        <f>C19+C20+C21+E19+E20+E21+I19+I20+I21</f>
        <v>#VALUE!</v>
      </c>
      <c r="K30" s="44" t="e">
        <f>I30-J30</f>
        <v>#VALUE!</v>
      </c>
    </row>
    <row r="31" spans="1:13" ht="24" customHeight="1" x14ac:dyDescent="0.15">
      <c r="A31" s="2" t="str">
        <f>A22</f>
        <v>E3VB 131</v>
      </c>
      <c r="B31" s="343"/>
      <c r="C31" s="344"/>
      <c r="D31" s="343"/>
      <c r="E31" s="344"/>
      <c r="F31" s="343"/>
      <c r="G31" s="344"/>
      <c r="H31" s="43"/>
      <c r="I31" s="44" t="e">
        <f>B22+B23+B24+D22+D23+D24+F22+F23+F24</f>
        <v>#VALUE!</v>
      </c>
      <c r="J31" s="44" t="e">
        <f>C22+C23+C24+E22+E23+E24+G22+G23+G24</f>
        <v>#VALUE!</v>
      </c>
      <c r="K31" s="44" t="e">
        <f>I31-J31</f>
        <v>#VALUE!</v>
      </c>
    </row>
    <row r="32" spans="1:13" x14ac:dyDescent="0.15">
      <c r="A32" s="8"/>
      <c r="B32" s="345">
        <f>SUM(B28:C31)</f>
        <v>0</v>
      </c>
      <c r="C32" s="345"/>
      <c r="D32" s="345">
        <f>SUM(D28:E31)</f>
        <v>0</v>
      </c>
      <c r="E32" s="345"/>
      <c r="F32" s="345">
        <f>SUM(F28:G31)</f>
        <v>0</v>
      </c>
      <c r="G32" s="345"/>
      <c r="H32" s="45">
        <f>SUM(H28:H31)</f>
        <v>0</v>
      </c>
      <c r="I32" s="45" t="e">
        <f>SUM(I28:I31)</f>
        <v>#VALUE!</v>
      </c>
      <c r="J32" s="45" t="e">
        <f>SUM(J28:J31)</f>
        <v>#VALUE!</v>
      </c>
      <c r="K32" s="45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39" t="s">
        <v>17</v>
      </c>
      <c r="C34" s="340"/>
      <c r="D34" s="339" t="s">
        <v>17</v>
      </c>
      <c r="E34" s="340"/>
      <c r="F34" s="341" t="s">
        <v>18</v>
      </c>
      <c r="G34" s="341"/>
      <c r="I34" s="342" t="s">
        <v>104</v>
      </c>
      <c r="J34" s="342"/>
      <c r="K34" s="342"/>
      <c r="L34" s="342"/>
    </row>
    <row r="35" spans="1:12" ht="18" customHeight="1" x14ac:dyDescent="0.15">
      <c r="A35" s="3" t="s">
        <v>19</v>
      </c>
      <c r="B35" s="339" t="str">
        <f>A28</f>
        <v>Sun City Aces 14</v>
      </c>
      <c r="C35" s="340"/>
      <c r="D35" s="339" t="str">
        <f>A30</f>
        <v>915 United 13 Ruben</v>
      </c>
      <c r="E35" s="340"/>
      <c r="F35" s="341" t="str">
        <f>A16</f>
        <v>PBEVC Str8Smash 13</v>
      </c>
      <c r="G35" s="341"/>
      <c r="I35" s="342" t="s">
        <v>145</v>
      </c>
      <c r="J35" s="342"/>
      <c r="K35" s="342"/>
      <c r="L35" s="342"/>
    </row>
    <row r="36" spans="1:12" ht="18" customHeight="1" x14ac:dyDescent="0.15">
      <c r="A36" s="3" t="s">
        <v>20</v>
      </c>
      <c r="B36" s="339" t="str">
        <f>A16</f>
        <v>PBEVC Str8Smash 13</v>
      </c>
      <c r="C36" s="340"/>
      <c r="D36" s="339" t="str">
        <f>A22</f>
        <v>E3VB 131</v>
      </c>
      <c r="E36" s="340"/>
      <c r="F36" s="341" t="str">
        <f>A13</f>
        <v>Sun City Aces 14</v>
      </c>
      <c r="G36" s="341"/>
      <c r="I36" s="18"/>
      <c r="J36" s="18"/>
      <c r="K36" s="18"/>
      <c r="L36" s="18"/>
    </row>
    <row r="37" spans="1:12" ht="18" customHeight="1" x14ac:dyDescent="0.15">
      <c r="A37" s="3" t="s">
        <v>21</v>
      </c>
      <c r="B37" s="339" t="str">
        <f>A28</f>
        <v>Sun City Aces 14</v>
      </c>
      <c r="C37" s="340"/>
      <c r="D37" s="339" t="str">
        <f>A31</f>
        <v>E3VB 131</v>
      </c>
      <c r="E37" s="340"/>
      <c r="F37" s="341" t="str">
        <f>A30</f>
        <v>915 United 13 Ruben</v>
      </c>
      <c r="G37" s="341"/>
      <c r="I37" s="342" t="s">
        <v>105</v>
      </c>
      <c r="J37" s="342"/>
      <c r="K37" s="342"/>
      <c r="L37" s="342"/>
    </row>
    <row r="38" spans="1:12" ht="18" customHeight="1" x14ac:dyDescent="0.15">
      <c r="A38" s="3" t="s">
        <v>24</v>
      </c>
      <c r="B38" s="339" t="str">
        <f>A29</f>
        <v>PBEVC Str8Smash 13</v>
      </c>
      <c r="C38" s="340"/>
      <c r="D38" s="339" t="str">
        <f>A30</f>
        <v>915 United 13 Ruben</v>
      </c>
      <c r="E38" s="340"/>
      <c r="F38" s="341" t="str">
        <f>A28</f>
        <v>Sun City Aces 14</v>
      </c>
      <c r="G38" s="341"/>
      <c r="I38" s="342" t="s">
        <v>146</v>
      </c>
      <c r="J38" s="342"/>
      <c r="K38" s="342"/>
      <c r="L38" s="342"/>
    </row>
    <row r="39" spans="1:12" ht="18" customHeight="1" x14ac:dyDescent="0.15">
      <c r="A39" s="3" t="s">
        <v>25</v>
      </c>
      <c r="B39" s="339" t="str">
        <f>A30</f>
        <v>915 United 13 Ruben</v>
      </c>
      <c r="C39" s="340"/>
      <c r="D39" s="339" t="str">
        <f>A31</f>
        <v>E3VB 131</v>
      </c>
      <c r="E39" s="340"/>
      <c r="F39" s="341" t="str">
        <f>A16</f>
        <v>PBEVC Str8Smash 13</v>
      </c>
      <c r="G39" s="341"/>
    </row>
    <row r="40" spans="1:12" ht="18" customHeight="1" x14ac:dyDescent="0.15">
      <c r="A40" s="3" t="s">
        <v>26</v>
      </c>
      <c r="B40" s="339" t="str">
        <f>A13</f>
        <v>Sun City Aces 14</v>
      </c>
      <c r="C40" s="340"/>
      <c r="D40" s="339" t="str">
        <f>A29</f>
        <v>PBEVC Str8Smash 13</v>
      </c>
      <c r="E40" s="340"/>
      <c r="F40" s="341" t="str">
        <f>A22</f>
        <v>E3VB 131</v>
      </c>
      <c r="G40" s="341"/>
    </row>
    <row r="41" spans="1:12" ht="18" customHeight="1" x14ac:dyDescent="0.15">
      <c r="H41" s="8"/>
      <c r="I41" s="8"/>
    </row>
    <row r="42" spans="1:12" ht="18" customHeight="1" x14ac:dyDescent="0.15">
      <c r="A42" s="337"/>
      <c r="B42" s="337"/>
      <c r="C42" s="337"/>
      <c r="D42" s="337"/>
      <c r="E42" s="337"/>
      <c r="F42" s="337"/>
      <c r="G42" s="337"/>
      <c r="H42" s="337"/>
      <c r="I42" s="12"/>
    </row>
    <row r="43" spans="1:12" ht="18" customHeight="1" x14ac:dyDescent="0.2">
      <c r="A43" s="338" t="s">
        <v>187</v>
      </c>
      <c r="B43" s="338"/>
      <c r="C43" s="338"/>
      <c r="D43" s="338"/>
      <c r="E43" s="338"/>
      <c r="F43" s="338"/>
      <c r="G43" s="338"/>
      <c r="H43" s="338"/>
      <c r="I43" s="27"/>
    </row>
    <row r="44" spans="1:12" ht="18" customHeight="1" x14ac:dyDescent="0.15"/>
    <row r="45" spans="1:12" ht="18" customHeight="1" x14ac:dyDescent="0.15"/>
  </sheetData>
  <mergeCells count="71">
    <mergeCell ref="A1:M1"/>
    <mergeCell ref="A2:M2"/>
    <mergeCell ref="A7:H7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A43:H43"/>
    <mergeCell ref="B39:C39"/>
    <mergeCell ref="D39:E39"/>
    <mergeCell ref="F39:G39"/>
    <mergeCell ref="B40:C40"/>
    <mergeCell ref="D40:E40"/>
    <mergeCell ref="F40:G40"/>
  </mergeCells>
  <printOptions horizontalCentered="1" verticalCentered="1"/>
  <pageMargins left="0.2" right="0.23" top="0.17" bottom="0.2" header="0.17" footer="0.2"/>
  <pageSetup scale="64" orientation="landscape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rgb="FFFFFF00"/>
    <pageSetUpPr fitToPage="1"/>
  </sheetPr>
  <dimension ref="A1:M45"/>
  <sheetViews>
    <sheetView workbookViewId="0">
      <selection sqref="A1:M1"/>
    </sheetView>
  </sheetViews>
  <sheetFormatPr baseColWidth="10" defaultColWidth="8.83203125" defaultRowHeight="13" x14ac:dyDescent="0.15"/>
  <cols>
    <col min="1" max="1" width="38.6640625" bestFit="1" customWidth="1"/>
    <col min="2" max="9" width="15.6640625" customWidth="1"/>
    <col min="10" max="10" width="22.6640625" customWidth="1"/>
  </cols>
  <sheetData>
    <row r="1" spans="1:13" ht="18" x14ac:dyDescent="0.2">
      <c r="A1" s="332" t="str">
        <f>Pools!A1</f>
        <v>El Paso Bid Qualifier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</row>
    <row r="2" spans="1:13" ht="18" x14ac:dyDescent="0.2">
      <c r="A2" s="333" t="str">
        <f>Pools!A2</f>
        <v>2/8/20 - 2/9/20</v>
      </c>
      <c r="B2" s="333"/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</row>
    <row r="3" spans="1:13" ht="14" x14ac:dyDescent="0.15">
      <c r="A3" s="29"/>
      <c r="B3" s="51" t="str">
        <f>Pools!A86</f>
        <v>AM Pool - 8:00am Start</v>
      </c>
      <c r="C3" s="36"/>
      <c r="D3" s="29"/>
      <c r="E3" s="29"/>
      <c r="F3" s="29"/>
      <c r="G3" s="29"/>
    </row>
    <row r="4" spans="1:13" s="25" customFormat="1" ht="14" x14ac:dyDescent="0.15">
      <c r="A4" s="37" t="s">
        <v>4</v>
      </c>
      <c r="B4" s="25" t="str">
        <f>Pools!A87</f>
        <v>EP Convention Center Ct. 11</v>
      </c>
    </row>
    <row r="5" spans="1:13" s="25" customFormat="1" ht="14" x14ac:dyDescent="0.15">
      <c r="A5" s="37" t="s">
        <v>5</v>
      </c>
      <c r="B5" s="25" t="str">
        <f>Pools!A69</f>
        <v>Division IV</v>
      </c>
    </row>
    <row r="7" spans="1:13" s="7" customFormat="1" ht="14" x14ac:dyDescent="0.15">
      <c r="A7" s="363" t="s">
        <v>103</v>
      </c>
      <c r="B7" s="363"/>
      <c r="C7" s="363"/>
      <c r="D7" s="363"/>
      <c r="E7" s="363"/>
      <c r="F7" s="363"/>
      <c r="G7" s="363"/>
      <c r="H7" s="363"/>
      <c r="I7" s="38"/>
      <c r="J7" s="38"/>
      <c r="K7" s="38"/>
      <c r="L7" s="38"/>
      <c r="M7" s="38"/>
    </row>
    <row r="9" spans="1:13" x14ac:dyDescent="0.15">
      <c r="A9" s="11" t="s">
        <v>22</v>
      </c>
      <c r="B9" s="26" t="s">
        <v>150</v>
      </c>
      <c r="D9" s="11"/>
      <c r="E9" s="11"/>
      <c r="F9" s="11"/>
      <c r="G9" s="11"/>
    </row>
    <row r="10" spans="1:13" x14ac:dyDescent="0.15">
      <c r="A10" s="11" t="s">
        <v>23</v>
      </c>
      <c r="B10" s="13">
        <v>11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39" t="str">
        <f>A13</f>
        <v>SF Storm 141 Tsunami</v>
      </c>
      <c r="C12" s="361"/>
      <c r="D12" s="339" t="str">
        <f>A16</f>
        <v>NM Premier 13N Asics</v>
      </c>
      <c r="E12" s="340"/>
      <c r="F12" s="339" t="str">
        <f>A19</f>
        <v>EP SOL Rodney 13</v>
      </c>
      <c r="G12" s="340"/>
      <c r="H12" s="364" t="str">
        <f>A22</f>
        <v>EP Fury Black 13</v>
      </c>
      <c r="I12" s="340"/>
      <c r="J12" s="3" t="s">
        <v>7</v>
      </c>
      <c r="K12" s="339" t="s">
        <v>8</v>
      </c>
      <c r="L12" s="340"/>
    </row>
    <row r="13" spans="1:13" s="40" customFormat="1" ht="24" customHeight="1" x14ac:dyDescent="0.2">
      <c r="A13" s="352" t="str">
        <f>Pools!A89</f>
        <v>SF Storm 141 Tsunami</v>
      </c>
      <c r="B13" s="355"/>
      <c r="C13" s="356"/>
      <c r="D13" s="39"/>
      <c r="E13" s="39"/>
      <c r="F13" s="39"/>
      <c r="G13" s="39"/>
      <c r="H13" s="39"/>
      <c r="I13" s="39"/>
      <c r="J13" s="352">
        <v>1</v>
      </c>
      <c r="K13" s="346"/>
      <c r="L13" s="347"/>
    </row>
    <row r="14" spans="1:13" s="40" customFormat="1" ht="24" customHeight="1" x14ac:dyDescent="0.2">
      <c r="A14" s="353"/>
      <c r="B14" s="357"/>
      <c r="C14" s="358"/>
      <c r="D14" s="39"/>
      <c r="E14" s="39"/>
      <c r="F14" s="39"/>
      <c r="G14" s="39"/>
      <c r="H14" s="39"/>
      <c r="I14" s="39"/>
      <c r="J14" s="353"/>
      <c r="K14" s="348"/>
      <c r="L14" s="349"/>
    </row>
    <row r="15" spans="1:13" s="40" customFormat="1" ht="24" customHeight="1" x14ac:dyDescent="0.2">
      <c r="A15" s="354"/>
      <c r="B15" s="359"/>
      <c r="C15" s="360"/>
      <c r="D15" s="39"/>
      <c r="E15" s="39"/>
      <c r="F15" s="39"/>
      <c r="G15" s="39"/>
      <c r="H15" s="39"/>
      <c r="I15" s="39"/>
      <c r="J15" s="354"/>
      <c r="K15" s="350"/>
      <c r="L15" s="351"/>
    </row>
    <row r="16" spans="1:13" s="40" customFormat="1" ht="24" customHeight="1" x14ac:dyDescent="0.2">
      <c r="A16" s="352" t="str">
        <f>Pools!A90</f>
        <v>NM Premier 13N Asics</v>
      </c>
      <c r="B16" s="41" t="str">
        <f>IF(E13&gt;0,E13," ")</f>
        <v xml:space="preserve"> </v>
      </c>
      <c r="C16" s="41" t="str">
        <f>IF(D13&gt;0,D13," ")</f>
        <v xml:space="preserve"> </v>
      </c>
      <c r="D16" s="355"/>
      <c r="E16" s="356"/>
      <c r="F16" s="39"/>
      <c r="G16" s="39"/>
      <c r="H16" s="39"/>
      <c r="I16" s="39"/>
      <c r="J16" s="352">
        <v>2</v>
      </c>
      <c r="K16" s="346"/>
      <c r="L16" s="347"/>
    </row>
    <row r="17" spans="1:13" s="40" customFormat="1" ht="24" customHeight="1" x14ac:dyDescent="0.2">
      <c r="A17" s="353"/>
      <c r="B17" s="41" t="str">
        <f>IF(E14&gt;0,E14," ")</f>
        <v xml:space="preserve"> </v>
      </c>
      <c r="C17" s="41" t="str">
        <f>IF(D14&gt;0,D14," ")</f>
        <v xml:space="preserve"> </v>
      </c>
      <c r="D17" s="357"/>
      <c r="E17" s="358"/>
      <c r="F17" s="39"/>
      <c r="G17" s="39"/>
      <c r="H17" s="39"/>
      <c r="I17" s="39"/>
      <c r="J17" s="353"/>
      <c r="K17" s="348"/>
      <c r="L17" s="349"/>
    </row>
    <row r="18" spans="1:13" s="40" customFormat="1" ht="24" customHeight="1" x14ac:dyDescent="0.2">
      <c r="A18" s="354"/>
      <c r="B18" s="41" t="str">
        <f>IF(E15&gt;0,E15," ")</f>
        <v xml:space="preserve"> </v>
      </c>
      <c r="C18" s="41" t="str">
        <f>IF(D15&gt;0,D15," ")</f>
        <v xml:space="preserve"> </v>
      </c>
      <c r="D18" s="359"/>
      <c r="E18" s="360"/>
      <c r="F18" s="39"/>
      <c r="G18" s="39"/>
      <c r="H18" s="39"/>
      <c r="I18" s="39"/>
      <c r="J18" s="354"/>
      <c r="K18" s="350"/>
      <c r="L18" s="351"/>
    </row>
    <row r="19" spans="1:13" s="40" customFormat="1" ht="24" customHeight="1" x14ac:dyDescent="0.2">
      <c r="A19" s="352" t="str">
        <f>Pools!A91</f>
        <v>EP SOL Rodney 13</v>
      </c>
      <c r="B19" s="41" t="str">
        <f>IF(G13&gt;0,G13," ")</f>
        <v xml:space="preserve"> </v>
      </c>
      <c r="C19" s="41" t="str">
        <f>IF(F13&gt;0,F13," ")</f>
        <v xml:space="preserve"> </v>
      </c>
      <c r="D19" s="41" t="str">
        <f>IF(G16&gt;0,G16," ")</f>
        <v xml:space="preserve"> </v>
      </c>
      <c r="E19" s="41" t="str">
        <f>IF(F16&gt;0,F16," ")</f>
        <v xml:space="preserve"> </v>
      </c>
      <c r="F19" s="42"/>
      <c r="G19" s="42"/>
      <c r="H19" s="39"/>
      <c r="I19" s="39"/>
      <c r="J19" s="352">
        <v>3</v>
      </c>
      <c r="K19" s="346"/>
      <c r="L19" s="347"/>
    </row>
    <row r="20" spans="1:13" s="40" customFormat="1" ht="24" customHeight="1" x14ac:dyDescent="0.2">
      <c r="A20" s="353"/>
      <c r="B20" s="41" t="str">
        <f>IF(G14&gt;0,G14," ")</f>
        <v xml:space="preserve"> </v>
      </c>
      <c r="C20" s="41" t="str">
        <f>IF(F14&gt;0,F14," ")</f>
        <v xml:space="preserve"> </v>
      </c>
      <c r="D20" s="41" t="str">
        <f>IF(G17&gt;0,G17," ")</f>
        <v xml:space="preserve"> </v>
      </c>
      <c r="E20" s="41" t="str">
        <f>IF(F17&gt;0,F17," ")</f>
        <v xml:space="preserve"> </v>
      </c>
      <c r="F20" s="42"/>
      <c r="G20" s="42"/>
      <c r="H20" s="39"/>
      <c r="I20" s="39"/>
      <c r="J20" s="353"/>
      <c r="K20" s="348"/>
      <c r="L20" s="349"/>
    </row>
    <row r="21" spans="1:13" s="40" customFormat="1" ht="24" customHeight="1" x14ac:dyDescent="0.2">
      <c r="A21" s="354"/>
      <c r="B21" s="41" t="str">
        <f>IF(G15&gt;0,G15," ")</f>
        <v xml:space="preserve"> </v>
      </c>
      <c r="C21" s="41" t="str">
        <f>IF(F15&gt;0,F15," ")</f>
        <v xml:space="preserve"> </v>
      </c>
      <c r="D21" s="41" t="str">
        <f>IF(G18&gt;0,G18," ")</f>
        <v xml:space="preserve"> </v>
      </c>
      <c r="E21" s="41" t="str">
        <f>IF(F18&gt;0,F18," ")</f>
        <v xml:space="preserve"> </v>
      </c>
      <c r="F21" s="42"/>
      <c r="G21" s="42"/>
      <c r="H21" s="39"/>
      <c r="I21" s="39"/>
      <c r="J21" s="354"/>
      <c r="K21" s="350"/>
      <c r="L21" s="351"/>
    </row>
    <row r="22" spans="1:13" s="40" customFormat="1" ht="24" customHeight="1" x14ac:dyDescent="0.2">
      <c r="A22" s="352" t="str">
        <f>Pools!A92</f>
        <v>EP Fury Black 13</v>
      </c>
      <c r="B22" s="41" t="str">
        <f>IF(I13&gt;0,I13," ")</f>
        <v xml:space="preserve"> </v>
      </c>
      <c r="C22" s="41" t="str">
        <f>IF(H13&gt;0,H13," ")</f>
        <v xml:space="preserve"> </v>
      </c>
      <c r="D22" s="41" t="str">
        <f>IF(I16&gt;0,I16," ")</f>
        <v xml:space="preserve"> </v>
      </c>
      <c r="E22" s="41" t="str">
        <f>IF(H16&gt;0,H16," ")</f>
        <v xml:space="preserve"> </v>
      </c>
      <c r="F22" s="41" t="str">
        <f>IF(I19&gt;0,I19," ")</f>
        <v xml:space="preserve"> </v>
      </c>
      <c r="G22" s="41" t="str">
        <f>IF(H19&gt;0,H19," ")</f>
        <v xml:space="preserve"> </v>
      </c>
      <c r="H22" s="355"/>
      <c r="I22" s="356"/>
      <c r="J22" s="352">
        <v>4</v>
      </c>
      <c r="K22" s="346"/>
      <c r="L22" s="347"/>
    </row>
    <row r="23" spans="1:13" s="40" customFormat="1" ht="24" customHeight="1" x14ac:dyDescent="0.2">
      <c r="A23" s="353"/>
      <c r="B23" s="41" t="str">
        <f>IF(I14&gt;0,I14," ")</f>
        <v xml:space="preserve"> </v>
      </c>
      <c r="C23" s="41" t="str">
        <f>IF(H14&gt;0,H14," ")</f>
        <v xml:space="preserve"> </v>
      </c>
      <c r="D23" s="41" t="str">
        <f>IF(I17&gt;0,I17," ")</f>
        <v xml:space="preserve"> </v>
      </c>
      <c r="E23" s="41" t="str">
        <f>IF(H17&gt;0,H17," ")</f>
        <v xml:space="preserve"> </v>
      </c>
      <c r="F23" s="41" t="str">
        <f>IF(I20&gt;0,I20," ")</f>
        <v xml:space="preserve"> </v>
      </c>
      <c r="G23" s="41" t="str">
        <f>IF(H20&gt;0,H20," ")</f>
        <v xml:space="preserve"> </v>
      </c>
      <c r="H23" s="357"/>
      <c r="I23" s="358"/>
      <c r="J23" s="353"/>
      <c r="K23" s="348"/>
      <c r="L23" s="349"/>
    </row>
    <row r="24" spans="1:13" s="40" customFormat="1" ht="24" customHeight="1" x14ac:dyDescent="0.2">
      <c r="A24" s="354"/>
      <c r="B24" s="41" t="str">
        <f>IF(I15&gt;0,I15," ")</f>
        <v xml:space="preserve"> </v>
      </c>
      <c r="C24" s="41" t="str">
        <f>IF(H15&gt;0,H15," ")</f>
        <v xml:space="preserve"> </v>
      </c>
      <c r="D24" s="41" t="str">
        <f>IF(I18&gt;0,I18," ")</f>
        <v xml:space="preserve"> </v>
      </c>
      <c r="E24" s="41" t="str">
        <f>IF(H18&gt;0,H18," ")</f>
        <v xml:space="preserve"> </v>
      </c>
      <c r="F24" s="41" t="str">
        <f>IF(I21&gt;0,I21," ")</f>
        <v xml:space="preserve"> </v>
      </c>
      <c r="G24" s="41" t="str">
        <f>IF(H21&gt;0,H21," ")</f>
        <v xml:space="preserve"> </v>
      </c>
      <c r="H24" s="359"/>
      <c r="I24" s="360"/>
      <c r="J24" s="354"/>
      <c r="K24" s="350"/>
      <c r="L24" s="351"/>
    </row>
    <row r="25" spans="1:13" s="40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62" t="s">
        <v>9</v>
      </c>
      <c r="C26" s="362"/>
      <c r="D26" s="362"/>
      <c r="E26" s="35"/>
      <c r="F26" s="362" t="s">
        <v>10</v>
      </c>
      <c r="G26" s="362"/>
      <c r="H26" s="362"/>
      <c r="I26" s="362" t="s">
        <v>11</v>
      </c>
      <c r="J26" s="362"/>
    </row>
    <row r="27" spans="1:13" x14ac:dyDescent="0.15">
      <c r="A27" s="1"/>
      <c r="B27" s="339" t="s">
        <v>12</v>
      </c>
      <c r="C27" s="361"/>
      <c r="D27" s="361" t="s">
        <v>13</v>
      </c>
      <c r="E27" s="361"/>
      <c r="F27" s="361" t="s">
        <v>12</v>
      </c>
      <c r="G27" s="361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SF Storm 141 Tsunami</v>
      </c>
      <c r="B28" s="343"/>
      <c r="C28" s="344"/>
      <c r="D28" s="343"/>
      <c r="E28" s="344"/>
      <c r="F28" s="343"/>
      <c r="G28" s="344"/>
      <c r="H28" s="43"/>
      <c r="I28" s="44">
        <f>D13+D14+D15+F13+F14+F15+H13+H14+H15</f>
        <v>0</v>
      </c>
      <c r="J28" s="44">
        <f>E13+E14+E15+G13+G14+G15+I13+I14+I15</f>
        <v>0</v>
      </c>
      <c r="K28" s="44">
        <f>I28-J28</f>
        <v>0</v>
      </c>
    </row>
    <row r="29" spans="1:13" ht="24" customHeight="1" x14ac:dyDescent="0.15">
      <c r="A29" s="2" t="str">
        <f>A16</f>
        <v>NM Premier 13N Asics</v>
      </c>
      <c r="B29" s="343"/>
      <c r="C29" s="344"/>
      <c r="D29" s="343"/>
      <c r="E29" s="344"/>
      <c r="F29" s="343"/>
      <c r="G29" s="344"/>
      <c r="H29" s="43"/>
      <c r="I29" s="44" t="e">
        <f>B16+B17+B18+F16+F17+F18+H16+H17+H18</f>
        <v>#VALUE!</v>
      </c>
      <c r="J29" s="44" t="e">
        <f>C16+C17+C18+G16+G17+G18+I16+I17+I18</f>
        <v>#VALUE!</v>
      </c>
      <c r="K29" s="44" t="e">
        <f>I29-J29</f>
        <v>#VALUE!</v>
      </c>
    </row>
    <row r="30" spans="1:13" ht="24" customHeight="1" x14ac:dyDescent="0.15">
      <c r="A30" s="2" t="str">
        <f>A19</f>
        <v>EP SOL Rodney 13</v>
      </c>
      <c r="B30" s="343"/>
      <c r="C30" s="344"/>
      <c r="D30" s="343"/>
      <c r="E30" s="344"/>
      <c r="F30" s="343"/>
      <c r="G30" s="344"/>
      <c r="H30" s="43"/>
      <c r="I30" s="44" t="e">
        <f>B19+B20+B21+D19+D20+D21+H19+H20+H21</f>
        <v>#VALUE!</v>
      </c>
      <c r="J30" s="44" t="e">
        <f>C19+C20+C21+E19+E20+E21+I19+I20+I21</f>
        <v>#VALUE!</v>
      </c>
      <c r="K30" s="44" t="e">
        <f>I30-J30</f>
        <v>#VALUE!</v>
      </c>
    </row>
    <row r="31" spans="1:13" ht="24" customHeight="1" x14ac:dyDescent="0.15">
      <c r="A31" s="2" t="str">
        <f>A22</f>
        <v>EP Fury Black 13</v>
      </c>
      <c r="B31" s="343"/>
      <c r="C31" s="344"/>
      <c r="D31" s="343"/>
      <c r="E31" s="344"/>
      <c r="F31" s="343"/>
      <c r="G31" s="344"/>
      <c r="H31" s="43"/>
      <c r="I31" s="44" t="e">
        <f>B22+B23+B24+D22+D23+D24+F22+F23+F24</f>
        <v>#VALUE!</v>
      </c>
      <c r="J31" s="44" t="e">
        <f>C22+C23+C24+E22+E23+E24+G22+G23+G24</f>
        <v>#VALUE!</v>
      </c>
      <c r="K31" s="44" t="e">
        <f>I31-J31</f>
        <v>#VALUE!</v>
      </c>
    </row>
    <row r="32" spans="1:13" x14ac:dyDescent="0.15">
      <c r="A32" s="8"/>
      <c r="B32" s="345">
        <f>SUM(B28:C31)</f>
        <v>0</v>
      </c>
      <c r="C32" s="345"/>
      <c r="D32" s="345">
        <f>SUM(D28:E31)</f>
        <v>0</v>
      </c>
      <c r="E32" s="345"/>
      <c r="F32" s="345">
        <f>SUM(F28:G31)</f>
        <v>0</v>
      </c>
      <c r="G32" s="345"/>
      <c r="H32" s="45">
        <f>SUM(H28:H31)</f>
        <v>0</v>
      </c>
      <c r="I32" s="45" t="e">
        <f>SUM(I28:I31)</f>
        <v>#VALUE!</v>
      </c>
      <c r="J32" s="45" t="e">
        <f>SUM(J28:J31)</f>
        <v>#VALUE!</v>
      </c>
      <c r="K32" s="45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39" t="s">
        <v>17</v>
      </c>
      <c r="C34" s="340"/>
      <c r="D34" s="339" t="s">
        <v>17</v>
      </c>
      <c r="E34" s="340"/>
      <c r="F34" s="341" t="s">
        <v>18</v>
      </c>
      <c r="G34" s="341"/>
      <c r="I34" s="342" t="s">
        <v>104</v>
      </c>
      <c r="J34" s="342"/>
      <c r="K34" s="342"/>
      <c r="L34" s="342"/>
    </row>
    <row r="35" spans="1:12" ht="18" customHeight="1" x14ac:dyDescent="0.15">
      <c r="A35" s="3" t="s">
        <v>19</v>
      </c>
      <c r="B35" s="339" t="str">
        <f>A28</f>
        <v>SF Storm 141 Tsunami</v>
      </c>
      <c r="C35" s="340"/>
      <c r="D35" s="339" t="str">
        <f>A30</f>
        <v>EP SOL Rodney 13</v>
      </c>
      <c r="E35" s="340"/>
      <c r="F35" s="341" t="str">
        <f>A16</f>
        <v>NM Premier 13N Asics</v>
      </c>
      <c r="G35" s="341"/>
      <c r="I35" s="342" t="s">
        <v>145</v>
      </c>
      <c r="J35" s="342"/>
      <c r="K35" s="342"/>
      <c r="L35" s="342"/>
    </row>
    <row r="36" spans="1:12" ht="18" customHeight="1" x14ac:dyDescent="0.15">
      <c r="A36" s="3" t="s">
        <v>20</v>
      </c>
      <c r="B36" s="339" t="str">
        <f>A16</f>
        <v>NM Premier 13N Asics</v>
      </c>
      <c r="C36" s="340"/>
      <c r="D36" s="339" t="str">
        <f>A22</f>
        <v>EP Fury Black 13</v>
      </c>
      <c r="E36" s="340"/>
      <c r="F36" s="341" t="str">
        <f>A13</f>
        <v>SF Storm 141 Tsunami</v>
      </c>
      <c r="G36" s="341"/>
      <c r="I36" s="18"/>
      <c r="J36" s="18"/>
      <c r="K36" s="18"/>
      <c r="L36" s="18"/>
    </row>
    <row r="37" spans="1:12" ht="18" customHeight="1" x14ac:dyDescent="0.15">
      <c r="A37" s="3" t="s">
        <v>21</v>
      </c>
      <c r="B37" s="339" t="str">
        <f>A28</f>
        <v>SF Storm 141 Tsunami</v>
      </c>
      <c r="C37" s="340"/>
      <c r="D37" s="339" t="str">
        <f>A31</f>
        <v>EP Fury Black 13</v>
      </c>
      <c r="E37" s="340"/>
      <c r="F37" s="341" t="str">
        <f>A30</f>
        <v>EP SOL Rodney 13</v>
      </c>
      <c r="G37" s="341"/>
      <c r="I37" s="342" t="s">
        <v>105</v>
      </c>
      <c r="J37" s="342"/>
      <c r="K37" s="342"/>
      <c r="L37" s="342"/>
    </row>
    <row r="38" spans="1:12" ht="18" customHeight="1" x14ac:dyDescent="0.15">
      <c r="A38" s="3" t="s">
        <v>24</v>
      </c>
      <c r="B38" s="339" t="str">
        <f>A29</f>
        <v>NM Premier 13N Asics</v>
      </c>
      <c r="C38" s="340"/>
      <c r="D38" s="339" t="str">
        <f>A30</f>
        <v>EP SOL Rodney 13</v>
      </c>
      <c r="E38" s="340"/>
      <c r="F38" s="341" t="str">
        <f>A28</f>
        <v>SF Storm 141 Tsunami</v>
      </c>
      <c r="G38" s="341"/>
      <c r="I38" s="342" t="s">
        <v>146</v>
      </c>
      <c r="J38" s="342"/>
      <c r="K38" s="342"/>
      <c r="L38" s="342"/>
    </row>
    <row r="39" spans="1:12" ht="18" customHeight="1" x14ac:dyDescent="0.15">
      <c r="A39" s="3" t="s">
        <v>25</v>
      </c>
      <c r="B39" s="339" t="str">
        <f>A30</f>
        <v>EP SOL Rodney 13</v>
      </c>
      <c r="C39" s="340"/>
      <c r="D39" s="339" t="str">
        <f>A31</f>
        <v>EP Fury Black 13</v>
      </c>
      <c r="E39" s="340"/>
      <c r="F39" s="341" t="str">
        <f>A16</f>
        <v>NM Premier 13N Asics</v>
      </c>
      <c r="G39" s="341"/>
    </row>
    <row r="40" spans="1:12" ht="18" customHeight="1" x14ac:dyDescent="0.15">
      <c r="A40" s="3" t="s">
        <v>26</v>
      </c>
      <c r="B40" s="339" t="str">
        <f>A13</f>
        <v>SF Storm 141 Tsunami</v>
      </c>
      <c r="C40" s="340"/>
      <c r="D40" s="339" t="str">
        <f>A29</f>
        <v>NM Premier 13N Asics</v>
      </c>
      <c r="E40" s="340"/>
      <c r="F40" s="341" t="str">
        <f>A22</f>
        <v>EP Fury Black 13</v>
      </c>
      <c r="G40" s="341"/>
    </row>
    <row r="41" spans="1:12" ht="18" customHeight="1" x14ac:dyDescent="0.15">
      <c r="H41" s="8"/>
      <c r="I41" s="8"/>
    </row>
    <row r="42" spans="1:12" ht="18" customHeight="1" x14ac:dyDescent="0.15">
      <c r="A42" s="337"/>
      <c r="B42" s="337"/>
      <c r="C42" s="337"/>
      <c r="D42" s="337"/>
      <c r="E42" s="337"/>
      <c r="F42" s="337"/>
      <c r="G42" s="337"/>
      <c r="H42" s="337"/>
      <c r="I42" s="12"/>
    </row>
    <row r="43" spans="1:12" ht="18" customHeight="1" x14ac:dyDescent="0.2">
      <c r="A43" s="338" t="s">
        <v>187</v>
      </c>
      <c r="B43" s="338"/>
      <c r="C43" s="338"/>
      <c r="D43" s="338"/>
      <c r="E43" s="338"/>
      <c r="F43" s="338"/>
      <c r="G43" s="338"/>
      <c r="H43" s="338"/>
      <c r="I43" s="27"/>
    </row>
    <row r="44" spans="1:12" ht="18" customHeight="1" x14ac:dyDescent="0.15"/>
    <row r="45" spans="1:12" ht="18" customHeight="1" x14ac:dyDescent="0.15"/>
  </sheetData>
  <mergeCells count="71">
    <mergeCell ref="A1:M1"/>
    <mergeCell ref="A2:M2"/>
    <mergeCell ref="A7:H7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A43:H43"/>
    <mergeCell ref="B39:C39"/>
    <mergeCell ref="D39:E39"/>
    <mergeCell ref="F39:G39"/>
    <mergeCell ref="B40:C40"/>
    <mergeCell ref="D40:E40"/>
    <mergeCell ref="F40:G40"/>
  </mergeCells>
  <printOptions horizontalCentered="1" verticalCentered="1"/>
  <pageMargins left="0.2" right="0.23" top="0.17" bottom="0.2" header="0.17" footer="0.2"/>
  <pageSetup scale="64" orientation="landscape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rgb="FFFFFF00"/>
    <pageSetUpPr fitToPage="1"/>
  </sheetPr>
  <dimension ref="A1:M45"/>
  <sheetViews>
    <sheetView workbookViewId="0">
      <selection sqref="A1:M1"/>
    </sheetView>
  </sheetViews>
  <sheetFormatPr baseColWidth="10" defaultColWidth="8.83203125" defaultRowHeight="13" x14ac:dyDescent="0.15"/>
  <cols>
    <col min="1" max="1" width="38.6640625" bestFit="1" customWidth="1"/>
    <col min="2" max="9" width="15.6640625" customWidth="1"/>
    <col min="10" max="10" width="22.6640625" customWidth="1"/>
  </cols>
  <sheetData>
    <row r="1" spans="1:13" ht="18" x14ac:dyDescent="0.2">
      <c r="A1" s="332" t="str">
        <f>Pools!A1</f>
        <v>El Paso Bid Qualifier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</row>
    <row r="2" spans="1:13" ht="18" x14ac:dyDescent="0.2">
      <c r="A2" s="333" t="str">
        <f>Pools!A2</f>
        <v>2/8/20 - 2/9/20</v>
      </c>
      <c r="B2" s="333"/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</row>
    <row r="3" spans="1:13" ht="14" x14ac:dyDescent="0.15">
      <c r="A3" s="29"/>
      <c r="B3" s="51" t="str">
        <f>Pools!B86</f>
        <v>AM Pool - 8:00am Start</v>
      </c>
      <c r="C3" s="36"/>
      <c r="D3" s="29"/>
      <c r="E3" s="29"/>
      <c r="F3" s="29"/>
      <c r="G3" s="29"/>
    </row>
    <row r="4" spans="1:13" s="25" customFormat="1" ht="14" x14ac:dyDescent="0.15">
      <c r="A4" s="37" t="s">
        <v>4</v>
      </c>
      <c r="B4" s="25" t="str">
        <f>Pools!B87</f>
        <v>EP Convention Center Ct. 12</v>
      </c>
    </row>
    <row r="5" spans="1:13" s="25" customFormat="1" ht="14" x14ac:dyDescent="0.15">
      <c r="A5" s="37" t="s">
        <v>5</v>
      </c>
      <c r="B5" s="25" t="str">
        <f>Pools!A69</f>
        <v>Division IV</v>
      </c>
    </row>
    <row r="7" spans="1:13" s="7" customFormat="1" ht="14" x14ac:dyDescent="0.15">
      <c r="A7" s="363" t="s">
        <v>103</v>
      </c>
      <c r="B7" s="363"/>
      <c r="C7" s="363"/>
      <c r="D7" s="363"/>
      <c r="E7" s="363"/>
      <c r="F7" s="363"/>
      <c r="G7" s="363"/>
      <c r="H7" s="363"/>
      <c r="I7" s="38"/>
      <c r="J7" s="38"/>
      <c r="K7" s="38"/>
      <c r="L7" s="38"/>
      <c r="M7" s="38"/>
    </row>
    <row r="9" spans="1:13" x14ac:dyDescent="0.15">
      <c r="A9" s="11" t="s">
        <v>22</v>
      </c>
      <c r="B9" s="26" t="s">
        <v>151</v>
      </c>
      <c r="D9" s="11"/>
      <c r="E9" s="11"/>
      <c r="F9" s="11"/>
      <c r="G9" s="11"/>
    </row>
    <row r="10" spans="1:13" x14ac:dyDescent="0.15">
      <c r="A10" s="11" t="s">
        <v>23</v>
      </c>
      <c r="B10" s="13">
        <v>12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39" t="str">
        <f>A13</f>
        <v>PBEVC Fierce 14</v>
      </c>
      <c r="C12" s="361"/>
      <c r="D12" s="339" t="str">
        <f>A16</f>
        <v>EP Fury Gold 15</v>
      </c>
      <c r="E12" s="340"/>
      <c r="F12" s="339" t="str">
        <f>A19</f>
        <v>DCVA/505 12 Ignite</v>
      </c>
      <c r="G12" s="340"/>
      <c r="H12" s="364" t="str">
        <f>A22</f>
        <v>EPSF Platinum 14</v>
      </c>
      <c r="I12" s="340"/>
      <c r="J12" s="3" t="s">
        <v>7</v>
      </c>
      <c r="K12" s="339" t="s">
        <v>8</v>
      </c>
      <c r="L12" s="340"/>
    </row>
    <row r="13" spans="1:13" s="40" customFormat="1" ht="24" customHeight="1" x14ac:dyDescent="0.2">
      <c r="A13" s="352" t="str">
        <f>Pools!B89</f>
        <v>PBEVC Fierce 14</v>
      </c>
      <c r="B13" s="355"/>
      <c r="C13" s="356"/>
      <c r="D13" s="39"/>
      <c r="E13" s="39"/>
      <c r="F13" s="39"/>
      <c r="G13" s="39"/>
      <c r="H13" s="39"/>
      <c r="I13" s="39"/>
      <c r="J13" s="352">
        <v>1</v>
      </c>
      <c r="K13" s="346"/>
      <c r="L13" s="347"/>
    </row>
    <row r="14" spans="1:13" s="40" customFormat="1" ht="24" customHeight="1" x14ac:dyDescent="0.2">
      <c r="A14" s="353"/>
      <c r="B14" s="357"/>
      <c r="C14" s="358"/>
      <c r="D14" s="39"/>
      <c r="E14" s="39"/>
      <c r="F14" s="39"/>
      <c r="G14" s="39"/>
      <c r="H14" s="39"/>
      <c r="I14" s="39"/>
      <c r="J14" s="353"/>
      <c r="K14" s="348"/>
      <c r="L14" s="349"/>
    </row>
    <row r="15" spans="1:13" s="40" customFormat="1" ht="24" customHeight="1" x14ac:dyDescent="0.2">
      <c r="A15" s="354"/>
      <c r="B15" s="359"/>
      <c r="C15" s="360"/>
      <c r="D15" s="39"/>
      <c r="E15" s="39"/>
      <c r="F15" s="39"/>
      <c r="G15" s="39"/>
      <c r="H15" s="39"/>
      <c r="I15" s="39"/>
      <c r="J15" s="354"/>
      <c r="K15" s="350"/>
      <c r="L15" s="351"/>
    </row>
    <row r="16" spans="1:13" s="40" customFormat="1" ht="24" customHeight="1" x14ac:dyDescent="0.2">
      <c r="A16" s="352" t="str">
        <f>Pools!B90</f>
        <v>EP Fury Gold 15</v>
      </c>
      <c r="B16" s="41" t="str">
        <f>IF(E13&gt;0,E13," ")</f>
        <v xml:space="preserve"> </v>
      </c>
      <c r="C16" s="41" t="str">
        <f>IF(D13&gt;0,D13," ")</f>
        <v xml:space="preserve"> </v>
      </c>
      <c r="D16" s="355"/>
      <c r="E16" s="356"/>
      <c r="F16" s="39"/>
      <c r="G16" s="39"/>
      <c r="H16" s="39"/>
      <c r="I16" s="39"/>
      <c r="J16" s="352">
        <v>2</v>
      </c>
      <c r="K16" s="346"/>
      <c r="L16" s="347"/>
    </row>
    <row r="17" spans="1:13" s="40" customFormat="1" ht="24" customHeight="1" x14ac:dyDescent="0.2">
      <c r="A17" s="353"/>
      <c r="B17" s="41" t="str">
        <f>IF(E14&gt;0,E14," ")</f>
        <v xml:space="preserve"> </v>
      </c>
      <c r="C17" s="41" t="str">
        <f>IF(D14&gt;0,D14," ")</f>
        <v xml:space="preserve"> </v>
      </c>
      <c r="D17" s="357"/>
      <c r="E17" s="358"/>
      <c r="F17" s="39"/>
      <c r="G17" s="39"/>
      <c r="H17" s="39"/>
      <c r="I17" s="39"/>
      <c r="J17" s="353"/>
      <c r="K17" s="348"/>
      <c r="L17" s="349"/>
    </row>
    <row r="18" spans="1:13" s="40" customFormat="1" ht="24" customHeight="1" x14ac:dyDescent="0.2">
      <c r="A18" s="354"/>
      <c r="B18" s="41" t="str">
        <f>IF(E15&gt;0,E15," ")</f>
        <v xml:space="preserve"> </v>
      </c>
      <c r="C18" s="41" t="str">
        <f>IF(D15&gt;0,D15," ")</f>
        <v xml:space="preserve"> </v>
      </c>
      <c r="D18" s="359"/>
      <c r="E18" s="360"/>
      <c r="F18" s="39"/>
      <c r="G18" s="39"/>
      <c r="H18" s="39"/>
      <c r="I18" s="39"/>
      <c r="J18" s="354"/>
      <c r="K18" s="350"/>
      <c r="L18" s="351"/>
    </row>
    <row r="19" spans="1:13" s="40" customFormat="1" ht="24" customHeight="1" x14ac:dyDescent="0.2">
      <c r="A19" s="352" t="str">
        <f>Pools!B91</f>
        <v>DCVA/505 12 Ignite</v>
      </c>
      <c r="B19" s="41" t="str">
        <f>IF(G13&gt;0,G13," ")</f>
        <v xml:space="preserve"> </v>
      </c>
      <c r="C19" s="41" t="str">
        <f>IF(F13&gt;0,F13," ")</f>
        <v xml:space="preserve"> </v>
      </c>
      <c r="D19" s="41" t="str">
        <f>IF(G16&gt;0,G16," ")</f>
        <v xml:space="preserve"> </v>
      </c>
      <c r="E19" s="41" t="str">
        <f>IF(F16&gt;0,F16," ")</f>
        <v xml:space="preserve"> </v>
      </c>
      <c r="F19" s="42"/>
      <c r="G19" s="42"/>
      <c r="H19" s="39"/>
      <c r="I19" s="39"/>
      <c r="J19" s="352">
        <v>3</v>
      </c>
      <c r="K19" s="346"/>
      <c r="L19" s="347"/>
    </row>
    <row r="20" spans="1:13" s="40" customFormat="1" ht="24" customHeight="1" x14ac:dyDescent="0.2">
      <c r="A20" s="353"/>
      <c r="B20" s="41" t="str">
        <f>IF(G14&gt;0,G14," ")</f>
        <v xml:space="preserve"> </v>
      </c>
      <c r="C20" s="41" t="str">
        <f>IF(F14&gt;0,F14," ")</f>
        <v xml:space="preserve"> </v>
      </c>
      <c r="D20" s="41" t="str">
        <f>IF(G17&gt;0,G17," ")</f>
        <v xml:space="preserve"> </v>
      </c>
      <c r="E20" s="41" t="str">
        <f>IF(F17&gt;0,F17," ")</f>
        <v xml:space="preserve"> </v>
      </c>
      <c r="F20" s="42"/>
      <c r="G20" s="42"/>
      <c r="H20" s="39"/>
      <c r="I20" s="39"/>
      <c r="J20" s="353"/>
      <c r="K20" s="348"/>
      <c r="L20" s="349"/>
    </row>
    <row r="21" spans="1:13" s="40" customFormat="1" ht="24" customHeight="1" x14ac:dyDescent="0.2">
      <c r="A21" s="354"/>
      <c r="B21" s="41" t="str">
        <f>IF(G15&gt;0,G15," ")</f>
        <v xml:space="preserve"> </v>
      </c>
      <c r="C21" s="41" t="str">
        <f>IF(F15&gt;0,F15," ")</f>
        <v xml:space="preserve"> </v>
      </c>
      <c r="D21" s="41" t="str">
        <f>IF(G18&gt;0,G18," ")</f>
        <v xml:space="preserve"> </v>
      </c>
      <c r="E21" s="41" t="str">
        <f>IF(F18&gt;0,F18," ")</f>
        <v xml:space="preserve"> </v>
      </c>
      <c r="F21" s="42"/>
      <c r="G21" s="42"/>
      <c r="H21" s="39"/>
      <c r="I21" s="39"/>
      <c r="J21" s="354"/>
      <c r="K21" s="350"/>
      <c r="L21" s="351"/>
    </row>
    <row r="22" spans="1:13" s="40" customFormat="1" ht="24" customHeight="1" x14ac:dyDescent="0.2">
      <c r="A22" s="352" t="str">
        <f>Pools!B92</f>
        <v>EPSF Platinum 14</v>
      </c>
      <c r="B22" s="41" t="str">
        <f>IF(I13&gt;0,I13," ")</f>
        <v xml:space="preserve"> </v>
      </c>
      <c r="C22" s="41" t="str">
        <f>IF(H13&gt;0,H13," ")</f>
        <v xml:space="preserve"> </v>
      </c>
      <c r="D22" s="41" t="str">
        <f>IF(I16&gt;0,I16," ")</f>
        <v xml:space="preserve"> </v>
      </c>
      <c r="E22" s="41" t="str">
        <f>IF(H16&gt;0,H16," ")</f>
        <v xml:space="preserve"> </v>
      </c>
      <c r="F22" s="41" t="str">
        <f>IF(I19&gt;0,I19," ")</f>
        <v xml:space="preserve"> </v>
      </c>
      <c r="G22" s="41" t="str">
        <f>IF(H19&gt;0,H19," ")</f>
        <v xml:space="preserve"> </v>
      </c>
      <c r="H22" s="355"/>
      <c r="I22" s="356"/>
      <c r="J22" s="352">
        <v>4</v>
      </c>
      <c r="K22" s="346"/>
      <c r="L22" s="347"/>
    </row>
    <row r="23" spans="1:13" s="40" customFormat="1" ht="24" customHeight="1" x14ac:dyDescent="0.2">
      <c r="A23" s="353"/>
      <c r="B23" s="41" t="str">
        <f>IF(I14&gt;0,I14," ")</f>
        <v xml:space="preserve"> </v>
      </c>
      <c r="C23" s="41" t="str">
        <f>IF(H14&gt;0,H14," ")</f>
        <v xml:space="preserve"> </v>
      </c>
      <c r="D23" s="41" t="str">
        <f>IF(I17&gt;0,I17," ")</f>
        <v xml:space="preserve"> </v>
      </c>
      <c r="E23" s="41" t="str">
        <f>IF(H17&gt;0,H17," ")</f>
        <v xml:space="preserve"> </v>
      </c>
      <c r="F23" s="41" t="str">
        <f>IF(I20&gt;0,I20," ")</f>
        <v xml:space="preserve"> </v>
      </c>
      <c r="G23" s="41" t="str">
        <f>IF(H20&gt;0,H20," ")</f>
        <v xml:space="preserve"> </v>
      </c>
      <c r="H23" s="357"/>
      <c r="I23" s="358"/>
      <c r="J23" s="353"/>
      <c r="K23" s="348"/>
      <c r="L23" s="349"/>
    </row>
    <row r="24" spans="1:13" s="40" customFormat="1" ht="24" customHeight="1" x14ac:dyDescent="0.2">
      <c r="A24" s="354"/>
      <c r="B24" s="41" t="str">
        <f>IF(I15&gt;0,I15," ")</f>
        <v xml:space="preserve"> </v>
      </c>
      <c r="C24" s="41" t="str">
        <f>IF(H15&gt;0,H15," ")</f>
        <v xml:space="preserve"> </v>
      </c>
      <c r="D24" s="41" t="str">
        <f>IF(I18&gt;0,I18," ")</f>
        <v xml:space="preserve"> </v>
      </c>
      <c r="E24" s="41" t="str">
        <f>IF(H18&gt;0,H18," ")</f>
        <v xml:space="preserve"> </v>
      </c>
      <c r="F24" s="41" t="str">
        <f>IF(I21&gt;0,I21," ")</f>
        <v xml:space="preserve"> </v>
      </c>
      <c r="G24" s="41" t="str">
        <f>IF(H21&gt;0,H21," ")</f>
        <v xml:space="preserve"> </v>
      </c>
      <c r="H24" s="359"/>
      <c r="I24" s="360"/>
      <c r="J24" s="354"/>
      <c r="K24" s="350"/>
      <c r="L24" s="351"/>
    </row>
    <row r="25" spans="1:13" s="40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62" t="s">
        <v>9</v>
      </c>
      <c r="C26" s="362"/>
      <c r="D26" s="362"/>
      <c r="E26" s="35"/>
      <c r="F26" s="362" t="s">
        <v>10</v>
      </c>
      <c r="G26" s="362"/>
      <c r="H26" s="362"/>
      <c r="I26" s="362" t="s">
        <v>11</v>
      </c>
      <c r="J26" s="362"/>
    </row>
    <row r="27" spans="1:13" x14ac:dyDescent="0.15">
      <c r="A27" s="1"/>
      <c r="B27" s="339" t="s">
        <v>12</v>
      </c>
      <c r="C27" s="361"/>
      <c r="D27" s="361" t="s">
        <v>13</v>
      </c>
      <c r="E27" s="361"/>
      <c r="F27" s="361" t="s">
        <v>12</v>
      </c>
      <c r="G27" s="361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PBEVC Fierce 14</v>
      </c>
      <c r="B28" s="343"/>
      <c r="C28" s="344"/>
      <c r="D28" s="343"/>
      <c r="E28" s="344"/>
      <c r="F28" s="343"/>
      <c r="G28" s="344"/>
      <c r="H28" s="43"/>
      <c r="I28" s="44">
        <f>D13+D14+D15+F13+F14+F15+H13+H14+H15</f>
        <v>0</v>
      </c>
      <c r="J28" s="44">
        <f>E13+E14+E15+G13+G14+G15+I13+I14+I15</f>
        <v>0</v>
      </c>
      <c r="K28" s="44">
        <f>I28-J28</f>
        <v>0</v>
      </c>
    </row>
    <row r="29" spans="1:13" ht="24" customHeight="1" x14ac:dyDescent="0.15">
      <c r="A29" s="2" t="str">
        <f>A16</f>
        <v>EP Fury Gold 15</v>
      </c>
      <c r="B29" s="343"/>
      <c r="C29" s="344"/>
      <c r="D29" s="343"/>
      <c r="E29" s="344"/>
      <c r="F29" s="343"/>
      <c r="G29" s="344"/>
      <c r="H29" s="43"/>
      <c r="I29" s="44" t="e">
        <f>B16+B17+B18+F16+F17+F18+H16+H17+H18</f>
        <v>#VALUE!</v>
      </c>
      <c r="J29" s="44" t="e">
        <f>C16+C17+C18+G16+G17+G18+I16+I17+I18</f>
        <v>#VALUE!</v>
      </c>
      <c r="K29" s="44" t="e">
        <f>I29-J29</f>
        <v>#VALUE!</v>
      </c>
    </row>
    <row r="30" spans="1:13" ht="24" customHeight="1" x14ac:dyDescent="0.15">
      <c r="A30" s="2" t="str">
        <f>A19</f>
        <v>DCVA/505 12 Ignite</v>
      </c>
      <c r="B30" s="343"/>
      <c r="C30" s="344"/>
      <c r="D30" s="343"/>
      <c r="E30" s="344"/>
      <c r="F30" s="343"/>
      <c r="G30" s="344"/>
      <c r="H30" s="43"/>
      <c r="I30" s="44" t="e">
        <f>B19+B20+B21+D19+D20+D21+H19+H20+H21</f>
        <v>#VALUE!</v>
      </c>
      <c r="J30" s="44" t="e">
        <f>C19+C20+C21+E19+E20+E21+I19+I20+I21</f>
        <v>#VALUE!</v>
      </c>
      <c r="K30" s="44" t="e">
        <f>I30-J30</f>
        <v>#VALUE!</v>
      </c>
    </row>
    <row r="31" spans="1:13" ht="24" customHeight="1" x14ac:dyDescent="0.15">
      <c r="A31" s="2" t="str">
        <f>A22</f>
        <v>EPSF Platinum 14</v>
      </c>
      <c r="B31" s="343"/>
      <c r="C31" s="344"/>
      <c r="D31" s="343"/>
      <c r="E31" s="344"/>
      <c r="F31" s="343"/>
      <c r="G31" s="344"/>
      <c r="H31" s="43"/>
      <c r="I31" s="44" t="e">
        <f>B22+B23+B24+D22+D23+D24+F22+F23+F24</f>
        <v>#VALUE!</v>
      </c>
      <c r="J31" s="44" t="e">
        <f>C22+C23+C24+E22+E23+E24+G22+G23+G24</f>
        <v>#VALUE!</v>
      </c>
      <c r="K31" s="44" t="e">
        <f>I31-J31</f>
        <v>#VALUE!</v>
      </c>
    </row>
    <row r="32" spans="1:13" x14ac:dyDescent="0.15">
      <c r="A32" s="8"/>
      <c r="B32" s="345">
        <f>SUM(B28:C31)</f>
        <v>0</v>
      </c>
      <c r="C32" s="345"/>
      <c r="D32" s="345">
        <f>SUM(D28:E31)</f>
        <v>0</v>
      </c>
      <c r="E32" s="345"/>
      <c r="F32" s="345">
        <f>SUM(F28:G31)</f>
        <v>0</v>
      </c>
      <c r="G32" s="345"/>
      <c r="H32" s="45">
        <f>SUM(H28:H31)</f>
        <v>0</v>
      </c>
      <c r="I32" s="45" t="e">
        <f>SUM(I28:I31)</f>
        <v>#VALUE!</v>
      </c>
      <c r="J32" s="45" t="e">
        <f>SUM(J28:J31)</f>
        <v>#VALUE!</v>
      </c>
      <c r="K32" s="45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39" t="s">
        <v>17</v>
      </c>
      <c r="C34" s="340"/>
      <c r="D34" s="339" t="s">
        <v>17</v>
      </c>
      <c r="E34" s="340"/>
      <c r="F34" s="341" t="s">
        <v>18</v>
      </c>
      <c r="G34" s="341"/>
      <c r="I34" s="342" t="s">
        <v>104</v>
      </c>
      <c r="J34" s="342"/>
      <c r="K34" s="342"/>
      <c r="L34" s="342"/>
    </row>
    <row r="35" spans="1:12" ht="18" customHeight="1" x14ac:dyDescent="0.15">
      <c r="A35" s="3" t="s">
        <v>19</v>
      </c>
      <c r="B35" s="339" t="str">
        <f>A28</f>
        <v>PBEVC Fierce 14</v>
      </c>
      <c r="C35" s="340"/>
      <c r="D35" s="339" t="str">
        <f>A30</f>
        <v>DCVA/505 12 Ignite</v>
      </c>
      <c r="E35" s="340"/>
      <c r="F35" s="341" t="str">
        <f>A16</f>
        <v>EP Fury Gold 15</v>
      </c>
      <c r="G35" s="341"/>
      <c r="I35" s="342" t="s">
        <v>145</v>
      </c>
      <c r="J35" s="342"/>
      <c r="K35" s="342"/>
      <c r="L35" s="342"/>
    </row>
    <row r="36" spans="1:12" ht="18" customHeight="1" x14ac:dyDescent="0.15">
      <c r="A36" s="3" t="s">
        <v>20</v>
      </c>
      <c r="B36" s="339" t="str">
        <f>A16</f>
        <v>EP Fury Gold 15</v>
      </c>
      <c r="C36" s="340"/>
      <c r="D36" s="339" t="str">
        <f>A22</f>
        <v>EPSF Platinum 14</v>
      </c>
      <c r="E36" s="340"/>
      <c r="F36" s="341" t="str">
        <f>A13</f>
        <v>PBEVC Fierce 14</v>
      </c>
      <c r="G36" s="341"/>
      <c r="I36" s="18"/>
      <c r="J36" s="18"/>
      <c r="K36" s="18"/>
      <c r="L36" s="18"/>
    </row>
    <row r="37" spans="1:12" ht="18" customHeight="1" x14ac:dyDescent="0.15">
      <c r="A37" s="3" t="s">
        <v>21</v>
      </c>
      <c r="B37" s="339" t="str">
        <f>A28</f>
        <v>PBEVC Fierce 14</v>
      </c>
      <c r="C37" s="340"/>
      <c r="D37" s="339" t="str">
        <f>A31</f>
        <v>EPSF Platinum 14</v>
      </c>
      <c r="E37" s="340"/>
      <c r="F37" s="341" t="str">
        <f>A30</f>
        <v>DCVA/505 12 Ignite</v>
      </c>
      <c r="G37" s="341"/>
      <c r="I37" s="342" t="s">
        <v>105</v>
      </c>
      <c r="J37" s="342"/>
      <c r="K37" s="342"/>
      <c r="L37" s="342"/>
    </row>
    <row r="38" spans="1:12" ht="18" customHeight="1" x14ac:dyDescent="0.15">
      <c r="A38" s="3" t="s">
        <v>24</v>
      </c>
      <c r="B38" s="339" t="str">
        <f>A29</f>
        <v>EP Fury Gold 15</v>
      </c>
      <c r="C38" s="340"/>
      <c r="D38" s="339" t="str">
        <f>A30</f>
        <v>DCVA/505 12 Ignite</v>
      </c>
      <c r="E38" s="340"/>
      <c r="F38" s="341" t="str">
        <f>A28</f>
        <v>PBEVC Fierce 14</v>
      </c>
      <c r="G38" s="341"/>
      <c r="I38" s="342" t="s">
        <v>146</v>
      </c>
      <c r="J38" s="342"/>
      <c r="K38" s="342"/>
      <c r="L38" s="342"/>
    </row>
    <row r="39" spans="1:12" ht="18" customHeight="1" x14ac:dyDescent="0.15">
      <c r="A39" s="3" t="s">
        <v>25</v>
      </c>
      <c r="B39" s="339" t="str">
        <f>A30</f>
        <v>DCVA/505 12 Ignite</v>
      </c>
      <c r="C39" s="340"/>
      <c r="D39" s="339" t="str">
        <f>A31</f>
        <v>EPSF Platinum 14</v>
      </c>
      <c r="E39" s="340"/>
      <c r="F39" s="341" t="str">
        <f>A16</f>
        <v>EP Fury Gold 15</v>
      </c>
      <c r="G39" s="341"/>
    </row>
    <row r="40" spans="1:12" ht="18" customHeight="1" x14ac:dyDescent="0.15">
      <c r="A40" s="3" t="s">
        <v>26</v>
      </c>
      <c r="B40" s="339" t="str">
        <f>A13</f>
        <v>PBEVC Fierce 14</v>
      </c>
      <c r="C40" s="340"/>
      <c r="D40" s="339" t="str">
        <f>A29</f>
        <v>EP Fury Gold 15</v>
      </c>
      <c r="E40" s="340"/>
      <c r="F40" s="341" t="str">
        <f>A22</f>
        <v>EPSF Platinum 14</v>
      </c>
      <c r="G40" s="341"/>
    </row>
    <row r="41" spans="1:12" ht="18" customHeight="1" x14ac:dyDescent="0.15">
      <c r="H41" s="8"/>
      <c r="I41" s="8"/>
    </row>
    <row r="42" spans="1:12" ht="18" customHeight="1" x14ac:dyDescent="0.15">
      <c r="A42" s="337"/>
      <c r="B42" s="337"/>
      <c r="C42" s="337"/>
      <c r="D42" s="337"/>
      <c r="E42" s="337"/>
      <c r="F42" s="337"/>
      <c r="G42" s="337"/>
      <c r="H42" s="337"/>
      <c r="I42" s="12"/>
    </row>
    <row r="43" spans="1:12" ht="18" customHeight="1" x14ac:dyDescent="0.2">
      <c r="A43" s="338" t="s">
        <v>187</v>
      </c>
      <c r="B43" s="338"/>
      <c r="C43" s="338"/>
      <c r="D43" s="338"/>
      <c r="E43" s="338"/>
      <c r="F43" s="338"/>
      <c r="G43" s="338"/>
      <c r="H43" s="338"/>
      <c r="I43" s="27"/>
    </row>
    <row r="44" spans="1:12" ht="18" customHeight="1" x14ac:dyDescent="0.15"/>
    <row r="45" spans="1:12" ht="18" customHeight="1" x14ac:dyDescent="0.15"/>
  </sheetData>
  <mergeCells count="71">
    <mergeCell ref="A1:M1"/>
    <mergeCell ref="A2:M2"/>
    <mergeCell ref="A7:H7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A43:H43"/>
    <mergeCell ref="B39:C39"/>
    <mergeCell ref="D39:E39"/>
    <mergeCell ref="F39:G39"/>
    <mergeCell ref="B40:C40"/>
    <mergeCell ref="D40:E40"/>
    <mergeCell ref="F40:G40"/>
  </mergeCells>
  <printOptions horizontalCentered="1" verticalCentered="1"/>
  <pageMargins left="0.2" right="0.23" top="0.17" bottom="0.2" header="0.17" footer="0.2"/>
  <pageSetup scale="64" orientation="landscape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tabColor rgb="FFFFFF00"/>
    <pageSetUpPr fitToPage="1"/>
  </sheetPr>
  <dimension ref="A1:M45"/>
  <sheetViews>
    <sheetView workbookViewId="0">
      <selection sqref="A1:M1"/>
    </sheetView>
  </sheetViews>
  <sheetFormatPr baseColWidth="10" defaultColWidth="8.83203125" defaultRowHeight="13" x14ac:dyDescent="0.15"/>
  <cols>
    <col min="1" max="1" width="38.6640625" bestFit="1" customWidth="1"/>
    <col min="2" max="9" width="15.6640625" customWidth="1"/>
    <col min="10" max="10" width="22.6640625" customWidth="1"/>
  </cols>
  <sheetData>
    <row r="1" spans="1:13" ht="18" x14ac:dyDescent="0.2">
      <c r="A1" s="332" t="str">
        <f>Pools!A1</f>
        <v>El Paso Bid Qualifier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</row>
    <row r="2" spans="1:13" ht="18" x14ac:dyDescent="0.2">
      <c r="A2" s="333" t="str">
        <f>Pools!A2</f>
        <v>2/8/20 - 2/9/20</v>
      </c>
      <c r="B2" s="333"/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</row>
    <row r="3" spans="1:13" ht="14" x14ac:dyDescent="0.15">
      <c r="A3" s="29"/>
      <c r="B3" s="51" t="str">
        <f>Pools!C86</f>
        <v>AM Pool - 8:00am Start</v>
      </c>
      <c r="C3" s="36"/>
      <c r="D3" s="29"/>
      <c r="E3" s="29"/>
      <c r="F3" s="29"/>
      <c r="G3" s="29"/>
    </row>
    <row r="4" spans="1:13" s="25" customFormat="1" ht="14" x14ac:dyDescent="0.15">
      <c r="A4" s="37" t="s">
        <v>4</v>
      </c>
      <c r="B4" s="25" t="str">
        <f>Pools!C87</f>
        <v>EP Convention Center Ct. 13</v>
      </c>
    </row>
    <row r="5" spans="1:13" s="25" customFormat="1" ht="14" x14ac:dyDescent="0.15">
      <c r="A5" s="37" t="s">
        <v>5</v>
      </c>
      <c r="B5" s="25" t="str">
        <f>Pools!A69</f>
        <v>Division IV</v>
      </c>
    </row>
    <row r="7" spans="1:13" s="7" customFormat="1" ht="14" x14ac:dyDescent="0.15">
      <c r="A7" s="363" t="s">
        <v>103</v>
      </c>
      <c r="B7" s="363"/>
      <c r="C7" s="363"/>
      <c r="D7" s="363"/>
      <c r="E7" s="363"/>
      <c r="F7" s="363"/>
      <c r="G7" s="363"/>
      <c r="H7" s="363"/>
      <c r="I7" s="38"/>
      <c r="J7" s="38"/>
      <c r="K7" s="38"/>
      <c r="L7" s="38"/>
      <c r="M7" s="38"/>
    </row>
    <row r="9" spans="1:13" x14ac:dyDescent="0.15">
      <c r="A9" s="11" t="s">
        <v>22</v>
      </c>
      <c r="B9" s="26" t="s">
        <v>179</v>
      </c>
      <c r="D9" s="11"/>
      <c r="E9" s="11"/>
      <c r="F9" s="11"/>
      <c r="G9" s="11"/>
    </row>
    <row r="10" spans="1:13" x14ac:dyDescent="0.15">
      <c r="A10" s="11" t="s">
        <v>23</v>
      </c>
      <c r="B10" s="13">
        <v>13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39" t="str">
        <f>A13</f>
        <v>Texas 432 14's</v>
      </c>
      <c r="C12" s="361"/>
      <c r="D12" s="339" t="str">
        <f>A16</f>
        <v>DBK 13 Red Aaron</v>
      </c>
      <c r="E12" s="340"/>
      <c r="F12" s="339" t="str">
        <f>A19</f>
        <v>RVC Destroyers 15</v>
      </c>
      <c r="G12" s="340"/>
      <c r="H12" s="364" t="str">
        <f>A22</f>
        <v>NM Premier 13R Asics</v>
      </c>
      <c r="I12" s="340"/>
      <c r="J12" s="3" t="s">
        <v>7</v>
      </c>
      <c r="K12" s="339" t="s">
        <v>8</v>
      </c>
      <c r="L12" s="340"/>
    </row>
    <row r="13" spans="1:13" s="40" customFormat="1" ht="24" customHeight="1" x14ac:dyDescent="0.2">
      <c r="A13" s="352" t="str">
        <f>Pools!C89</f>
        <v>Texas 432 14's</v>
      </c>
      <c r="B13" s="355"/>
      <c r="C13" s="356"/>
      <c r="D13" s="39"/>
      <c r="E13" s="39"/>
      <c r="F13" s="39"/>
      <c r="G13" s="39"/>
      <c r="H13" s="39"/>
      <c r="I13" s="39"/>
      <c r="J13" s="352">
        <v>1</v>
      </c>
      <c r="K13" s="346"/>
      <c r="L13" s="347"/>
    </row>
    <row r="14" spans="1:13" s="40" customFormat="1" ht="24" customHeight="1" x14ac:dyDescent="0.2">
      <c r="A14" s="353"/>
      <c r="B14" s="357"/>
      <c r="C14" s="358"/>
      <c r="D14" s="39"/>
      <c r="E14" s="39"/>
      <c r="F14" s="39"/>
      <c r="G14" s="39"/>
      <c r="H14" s="39"/>
      <c r="I14" s="39"/>
      <c r="J14" s="353"/>
      <c r="K14" s="348"/>
      <c r="L14" s="349"/>
    </row>
    <row r="15" spans="1:13" s="40" customFormat="1" ht="24" customHeight="1" x14ac:dyDescent="0.2">
      <c r="A15" s="354"/>
      <c r="B15" s="359"/>
      <c r="C15" s="360"/>
      <c r="D15" s="39"/>
      <c r="E15" s="39"/>
      <c r="F15" s="39"/>
      <c r="G15" s="39"/>
      <c r="H15" s="39"/>
      <c r="I15" s="39"/>
      <c r="J15" s="354"/>
      <c r="K15" s="350"/>
      <c r="L15" s="351"/>
    </row>
    <row r="16" spans="1:13" s="40" customFormat="1" ht="24" customHeight="1" x14ac:dyDescent="0.2">
      <c r="A16" s="352" t="str">
        <f>Pools!C90</f>
        <v>DBK 13 Red Aaron</v>
      </c>
      <c r="B16" s="41" t="str">
        <f>IF(E13&gt;0,E13," ")</f>
        <v xml:space="preserve"> </v>
      </c>
      <c r="C16" s="41" t="str">
        <f>IF(D13&gt;0,D13," ")</f>
        <v xml:space="preserve"> </v>
      </c>
      <c r="D16" s="355"/>
      <c r="E16" s="356"/>
      <c r="F16" s="39"/>
      <c r="G16" s="39"/>
      <c r="H16" s="39"/>
      <c r="I16" s="39"/>
      <c r="J16" s="352">
        <v>2</v>
      </c>
      <c r="K16" s="346"/>
      <c r="L16" s="347"/>
    </row>
    <row r="17" spans="1:13" s="40" customFormat="1" ht="24" customHeight="1" x14ac:dyDescent="0.2">
      <c r="A17" s="353"/>
      <c r="B17" s="41" t="str">
        <f>IF(E14&gt;0,E14," ")</f>
        <v xml:space="preserve"> </v>
      </c>
      <c r="C17" s="41" t="str">
        <f>IF(D14&gt;0,D14," ")</f>
        <v xml:space="preserve"> </v>
      </c>
      <c r="D17" s="357"/>
      <c r="E17" s="358"/>
      <c r="F17" s="39"/>
      <c r="G17" s="39"/>
      <c r="H17" s="39"/>
      <c r="I17" s="39"/>
      <c r="J17" s="353"/>
      <c r="K17" s="348"/>
      <c r="L17" s="349"/>
    </row>
    <row r="18" spans="1:13" s="40" customFormat="1" ht="24" customHeight="1" x14ac:dyDescent="0.2">
      <c r="A18" s="354"/>
      <c r="B18" s="41" t="str">
        <f>IF(E15&gt;0,E15," ")</f>
        <v xml:space="preserve"> </v>
      </c>
      <c r="C18" s="41" t="str">
        <f>IF(D15&gt;0,D15," ")</f>
        <v xml:space="preserve"> </v>
      </c>
      <c r="D18" s="359"/>
      <c r="E18" s="360"/>
      <c r="F18" s="39"/>
      <c r="G18" s="39"/>
      <c r="H18" s="39"/>
      <c r="I18" s="39"/>
      <c r="J18" s="354"/>
      <c r="K18" s="350"/>
      <c r="L18" s="351"/>
    </row>
    <row r="19" spans="1:13" s="40" customFormat="1" ht="24" customHeight="1" x14ac:dyDescent="0.2">
      <c r="A19" s="352" t="str">
        <f>Pools!C91</f>
        <v>RVC Destroyers 15</v>
      </c>
      <c r="B19" s="41" t="str">
        <f>IF(G13&gt;0,G13," ")</f>
        <v xml:space="preserve"> </v>
      </c>
      <c r="C19" s="41" t="str">
        <f>IF(F13&gt;0,F13," ")</f>
        <v xml:space="preserve"> </v>
      </c>
      <c r="D19" s="41" t="str">
        <f>IF(G16&gt;0,G16," ")</f>
        <v xml:space="preserve"> </v>
      </c>
      <c r="E19" s="41" t="str">
        <f>IF(F16&gt;0,F16," ")</f>
        <v xml:space="preserve"> </v>
      </c>
      <c r="F19" s="42"/>
      <c r="G19" s="42"/>
      <c r="H19" s="39"/>
      <c r="I19" s="39"/>
      <c r="J19" s="352">
        <v>3</v>
      </c>
      <c r="K19" s="346"/>
      <c r="L19" s="347"/>
    </row>
    <row r="20" spans="1:13" s="40" customFormat="1" ht="24" customHeight="1" x14ac:dyDescent="0.2">
      <c r="A20" s="353"/>
      <c r="B20" s="41" t="str">
        <f>IF(G14&gt;0,G14," ")</f>
        <v xml:space="preserve"> </v>
      </c>
      <c r="C20" s="41" t="str">
        <f>IF(F14&gt;0,F14," ")</f>
        <v xml:space="preserve"> </v>
      </c>
      <c r="D20" s="41" t="str">
        <f>IF(G17&gt;0,G17," ")</f>
        <v xml:space="preserve"> </v>
      </c>
      <c r="E20" s="41" t="str">
        <f>IF(F17&gt;0,F17," ")</f>
        <v xml:space="preserve"> </v>
      </c>
      <c r="F20" s="42"/>
      <c r="G20" s="42"/>
      <c r="H20" s="39"/>
      <c r="I20" s="39"/>
      <c r="J20" s="353"/>
      <c r="K20" s="348"/>
      <c r="L20" s="349"/>
    </row>
    <row r="21" spans="1:13" s="40" customFormat="1" ht="24" customHeight="1" x14ac:dyDescent="0.2">
      <c r="A21" s="354"/>
      <c r="B21" s="41" t="str">
        <f>IF(G15&gt;0,G15," ")</f>
        <v xml:space="preserve"> </v>
      </c>
      <c r="C21" s="41" t="str">
        <f>IF(F15&gt;0,F15," ")</f>
        <v xml:space="preserve"> </v>
      </c>
      <c r="D21" s="41" t="str">
        <f>IF(G18&gt;0,G18," ")</f>
        <v xml:space="preserve"> </v>
      </c>
      <c r="E21" s="41" t="str">
        <f>IF(F18&gt;0,F18," ")</f>
        <v xml:space="preserve"> </v>
      </c>
      <c r="F21" s="42"/>
      <c r="G21" s="42"/>
      <c r="H21" s="39"/>
      <c r="I21" s="39"/>
      <c r="J21" s="354"/>
      <c r="K21" s="350"/>
      <c r="L21" s="351"/>
    </row>
    <row r="22" spans="1:13" s="40" customFormat="1" ht="24" customHeight="1" x14ac:dyDescent="0.2">
      <c r="A22" s="352" t="str">
        <f>Pools!C92</f>
        <v>NM Premier 13R Asics</v>
      </c>
      <c r="B22" s="41" t="str">
        <f>IF(I13&gt;0,I13," ")</f>
        <v xml:space="preserve"> </v>
      </c>
      <c r="C22" s="41" t="str">
        <f>IF(H13&gt;0,H13," ")</f>
        <v xml:space="preserve"> </v>
      </c>
      <c r="D22" s="41" t="str">
        <f>IF(I16&gt;0,I16," ")</f>
        <v xml:space="preserve"> </v>
      </c>
      <c r="E22" s="41" t="str">
        <f>IF(H16&gt;0,H16," ")</f>
        <v xml:space="preserve"> </v>
      </c>
      <c r="F22" s="41" t="str">
        <f>IF(I19&gt;0,I19," ")</f>
        <v xml:space="preserve"> </v>
      </c>
      <c r="G22" s="41" t="str">
        <f>IF(H19&gt;0,H19," ")</f>
        <v xml:space="preserve"> </v>
      </c>
      <c r="H22" s="355"/>
      <c r="I22" s="356"/>
      <c r="J22" s="352">
        <v>4</v>
      </c>
      <c r="K22" s="346"/>
      <c r="L22" s="347"/>
    </row>
    <row r="23" spans="1:13" s="40" customFormat="1" ht="24" customHeight="1" x14ac:dyDescent="0.2">
      <c r="A23" s="353"/>
      <c r="B23" s="41" t="str">
        <f>IF(I14&gt;0,I14," ")</f>
        <v xml:space="preserve"> </v>
      </c>
      <c r="C23" s="41" t="str">
        <f>IF(H14&gt;0,H14," ")</f>
        <v xml:space="preserve"> </v>
      </c>
      <c r="D23" s="41" t="str">
        <f>IF(I17&gt;0,I17," ")</f>
        <v xml:space="preserve"> </v>
      </c>
      <c r="E23" s="41" t="str">
        <f>IF(H17&gt;0,H17," ")</f>
        <v xml:space="preserve"> </v>
      </c>
      <c r="F23" s="41" t="str">
        <f>IF(I20&gt;0,I20," ")</f>
        <v xml:space="preserve"> </v>
      </c>
      <c r="G23" s="41" t="str">
        <f>IF(H20&gt;0,H20," ")</f>
        <v xml:space="preserve"> </v>
      </c>
      <c r="H23" s="357"/>
      <c r="I23" s="358"/>
      <c r="J23" s="353"/>
      <c r="K23" s="348"/>
      <c r="L23" s="349"/>
    </row>
    <row r="24" spans="1:13" s="40" customFormat="1" ht="24" customHeight="1" x14ac:dyDescent="0.2">
      <c r="A24" s="354"/>
      <c r="B24" s="41" t="str">
        <f>IF(I15&gt;0,I15," ")</f>
        <v xml:space="preserve"> </v>
      </c>
      <c r="C24" s="41" t="str">
        <f>IF(H15&gt;0,H15," ")</f>
        <v xml:space="preserve"> </v>
      </c>
      <c r="D24" s="41" t="str">
        <f>IF(I18&gt;0,I18," ")</f>
        <v xml:space="preserve"> </v>
      </c>
      <c r="E24" s="41" t="str">
        <f>IF(H18&gt;0,H18," ")</f>
        <v xml:space="preserve"> </v>
      </c>
      <c r="F24" s="41" t="str">
        <f>IF(I21&gt;0,I21," ")</f>
        <v xml:space="preserve"> </v>
      </c>
      <c r="G24" s="41" t="str">
        <f>IF(H21&gt;0,H21," ")</f>
        <v xml:space="preserve"> </v>
      </c>
      <c r="H24" s="359"/>
      <c r="I24" s="360"/>
      <c r="J24" s="354"/>
      <c r="K24" s="350"/>
      <c r="L24" s="351"/>
    </row>
    <row r="25" spans="1:13" s="40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62" t="s">
        <v>9</v>
      </c>
      <c r="C26" s="362"/>
      <c r="D26" s="362"/>
      <c r="E26" s="35"/>
      <c r="F26" s="362" t="s">
        <v>10</v>
      </c>
      <c r="G26" s="362"/>
      <c r="H26" s="362"/>
      <c r="I26" s="362" t="s">
        <v>11</v>
      </c>
      <c r="J26" s="362"/>
    </row>
    <row r="27" spans="1:13" x14ac:dyDescent="0.15">
      <c r="A27" s="1"/>
      <c r="B27" s="339" t="s">
        <v>12</v>
      </c>
      <c r="C27" s="361"/>
      <c r="D27" s="361" t="s">
        <v>13</v>
      </c>
      <c r="E27" s="361"/>
      <c r="F27" s="361" t="s">
        <v>12</v>
      </c>
      <c r="G27" s="361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Texas 432 14's</v>
      </c>
      <c r="B28" s="343"/>
      <c r="C28" s="344"/>
      <c r="D28" s="343"/>
      <c r="E28" s="344"/>
      <c r="F28" s="343"/>
      <c r="G28" s="344"/>
      <c r="H28" s="43"/>
      <c r="I28" s="44">
        <f>D13+D14+D15+F13+F14+F15+H13+H14+H15</f>
        <v>0</v>
      </c>
      <c r="J28" s="44">
        <f>E13+E14+E15+G13+G14+G15+I13+I14+I15</f>
        <v>0</v>
      </c>
      <c r="K28" s="44">
        <f>I28-J28</f>
        <v>0</v>
      </c>
    </row>
    <row r="29" spans="1:13" ht="24" customHeight="1" x14ac:dyDescent="0.15">
      <c r="A29" s="2" t="str">
        <f>A16</f>
        <v>DBK 13 Red Aaron</v>
      </c>
      <c r="B29" s="343"/>
      <c r="C29" s="344"/>
      <c r="D29" s="343"/>
      <c r="E29" s="344"/>
      <c r="F29" s="343"/>
      <c r="G29" s="344"/>
      <c r="H29" s="43"/>
      <c r="I29" s="44" t="e">
        <f>B16+B17+B18+F16+F17+F18+H16+H17+H18</f>
        <v>#VALUE!</v>
      </c>
      <c r="J29" s="44" t="e">
        <f>C16+C17+C18+G16+G17+G18+I16+I17+I18</f>
        <v>#VALUE!</v>
      </c>
      <c r="K29" s="44" t="e">
        <f>I29-J29</f>
        <v>#VALUE!</v>
      </c>
    </row>
    <row r="30" spans="1:13" ht="24" customHeight="1" x14ac:dyDescent="0.15">
      <c r="A30" s="2" t="str">
        <f>A19</f>
        <v>RVC Destroyers 15</v>
      </c>
      <c r="B30" s="343"/>
      <c r="C30" s="344"/>
      <c r="D30" s="343"/>
      <c r="E30" s="344"/>
      <c r="F30" s="343"/>
      <c r="G30" s="344"/>
      <c r="H30" s="43"/>
      <c r="I30" s="44" t="e">
        <f>B19+B20+B21+D19+D20+D21+H19+H20+H21</f>
        <v>#VALUE!</v>
      </c>
      <c r="J30" s="44" t="e">
        <f>C19+C20+C21+E19+E20+E21+I19+I20+I21</f>
        <v>#VALUE!</v>
      </c>
      <c r="K30" s="44" t="e">
        <f>I30-J30</f>
        <v>#VALUE!</v>
      </c>
    </row>
    <row r="31" spans="1:13" ht="24" customHeight="1" x14ac:dyDescent="0.15">
      <c r="A31" s="2" t="str">
        <f>A22</f>
        <v>NM Premier 13R Asics</v>
      </c>
      <c r="B31" s="343"/>
      <c r="C31" s="344"/>
      <c r="D31" s="343"/>
      <c r="E31" s="344"/>
      <c r="F31" s="343"/>
      <c r="G31" s="344"/>
      <c r="H31" s="43"/>
      <c r="I31" s="44" t="e">
        <f>B22+B23+B24+D22+D23+D24+F22+F23+F24</f>
        <v>#VALUE!</v>
      </c>
      <c r="J31" s="44" t="e">
        <f>C22+C23+C24+E22+E23+E24+G22+G23+G24</f>
        <v>#VALUE!</v>
      </c>
      <c r="K31" s="44" t="e">
        <f>I31-J31</f>
        <v>#VALUE!</v>
      </c>
    </row>
    <row r="32" spans="1:13" x14ac:dyDescent="0.15">
      <c r="A32" s="8"/>
      <c r="B32" s="345">
        <f>SUM(B28:C31)</f>
        <v>0</v>
      </c>
      <c r="C32" s="345"/>
      <c r="D32" s="345">
        <f>SUM(D28:E31)</f>
        <v>0</v>
      </c>
      <c r="E32" s="345"/>
      <c r="F32" s="345">
        <f>SUM(F28:G31)</f>
        <v>0</v>
      </c>
      <c r="G32" s="345"/>
      <c r="H32" s="45">
        <f>SUM(H28:H31)</f>
        <v>0</v>
      </c>
      <c r="I32" s="45" t="e">
        <f>SUM(I28:I31)</f>
        <v>#VALUE!</v>
      </c>
      <c r="J32" s="45" t="e">
        <f>SUM(J28:J31)</f>
        <v>#VALUE!</v>
      </c>
      <c r="K32" s="45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39" t="s">
        <v>17</v>
      </c>
      <c r="C34" s="340"/>
      <c r="D34" s="339" t="s">
        <v>17</v>
      </c>
      <c r="E34" s="340"/>
      <c r="F34" s="341" t="s">
        <v>18</v>
      </c>
      <c r="G34" s="341"/>
      <c r="I34" s="342" t="s">
        <v>104</v>
      </c>
      <c r="J34" s="342"/>
      <c r="K34" s="342"/>
      <c r="L34" s="342"/>
    </row>
    <row r="35" spans="1:12" ht="18" customHeight="1" x14ac:dyDescent="0.15">
      <c r="A35" s="3" t="s">
        <v>19</v>
      </c>
      <c r="B35" s="339" t="str">
        <f>A28</f>
        <v>Texas 432 14's</v>
      </c>
      <c r="C35" s="340"/>
      <c r="D35" s="339" t="str">
        <f>A30</f>
        <v>RVC Destroyers 15</v>
      </c>
      <c r="E35" s="340"/>
      <c r="F35" s="341" t="str">
        <f>A16</f>
        <v>DBK 13 Red Aaron</v>
      </c>
      <c r="G35" s="341"/>
      <c r="I35" s="342" t="s">
        <v>145</v>
      </c>
      <c r="J35" s="342"/>
      <c r="K35" s="342"/>
      <c r="L35" s="342"/>
    </row>
    <row r="36" spans="1:12" ht="18" customHeight="1" x14ac:dyDescent="0.15">
      <c r="A36" s="3" t="s">
        <v>20</v>
      </c>
      <c r="B36" s="339" t="str">
        <f>A16</f>
        <v>DBK 13 Red Aaron</v>
      </c>
      <c r="C36" s="340"/>
      <c r="D36" s="339" t="str">
        <f>A22</f>
        <v>NM Premier 13R Asics</v>
      </c>
      <c r="E36" s="340"/>
      <c r="F36" s="341" t="str">
        <f>A13</f>
        <v>Texas 432 14's</v>
      </c>
      <c r="G36" s="341"/>
      <c r="I36" s="18"/>
      <c r="J36" s="18"/>
      <c r="K36" s="18"/>
      <c r="L36" s="18"/>
    </row>
    <row r="37" spans="1:12" ht="18" customHeight="1" x14ac:dyDescent="0.15">
      <c r="A37" s="3" t="s">
        <v>21</v>
      </c>
      <c r="B37" s="339" t="str">
        <f>A28</f>
        <v>Texas 432 14's</v>
      </c>
      <c r="C37" s="340"/>
      <c r="D37" s="339" t="str">
        <f>A31</f>
        <v>NM Premier 13R Asics</v>
      </c>
      <c r="E37" s="340"/>
      <c r="F37" s="341" t="str">
        <f>A30</f>
        <v>RVC Destroyers 15</v>
      </c>
      <c r="G37" s="341"/>
      <c r="I37" s="342" t="s">
        <v>105</v>
      </c>
      <c r="J37" s="342"/>
      <c r="K37" s="342"/>
      <c r="L37" s="342"/>
    </row>
    <row r="38" spans="1:12" ht="18" customHeight="1" x14ac:dyDescent="0.15">
      <c r="A38" s="3" t="s">
        <v>24</v>
      </c>
      <c r="B38" s="339" t="str">
        <f>A29</f>
        <v>DBK 13 Red Aaron</v>
      </c>
      <c r="C38" s="340"/>
      <c r="D38" s="339" t="str">
        <f>A30</f>
        <v>RVC Destroyers 15</v>
      </c>
      <c r="E38" s="340"/>
      <c r="F38" s="341" t="str">
        <f>A28</f>
        <v>Texas 432 14's</v>
      </c>
      <c r="G38" s="341"/>
      <c r="I38" s="342" t="s">
        <v>146</v>
      </c>
      <c r="J38" s="342"/>
      <c r="K38" s="342"/>
      <c r="L38" s="342"/>
    </row>
    <row r="39" spans="1:12" ht="18" customHeight="1" x14ac:dyDescent="0.15">
      <c r="A39" s="3" t="s">
        <v>25</v>
      </c>
      <c r="B39" s="339" t="str">
        <f>A30</f>
        <v>RVC Destroyers 15</v>
      </c>
      <c r="C39" s="340"/>
      <c r="D39" s="339" t="str">
        <f>A31</f>
        <v>NM Premier 13R Asics</v>
      </c>
      <c r="E39" s="340"/>
      <c r="F39" s="341" t="str">
        <f>A16</f>
        <v>DBK 13 Red Aaron</v>
      </c>
      <c r="G39" s="341"/>
    </row>
    <row r="40" spans="1:12" ht="18" customHeight="1" x14ac:dyDescent="0.15">
      <c r="A40" s="3" t="s">
        <v>26</v>
      </c>
      <c r="B40" s="339" t="str">
        <f>A13</f>
        <v>Texas 432 14's</v>
      </c>
      <c r="C40" s="340"/>
      <c r="D40" s="339" t="str">
        <f>A29</f>
        <v>DBK 13 Red Aaron</v>
      </c>
      <c r="E40" s="340"/>
      <c r="F40" s="341" t="str">
        <f>A22</f>
        <v>NM Premier 13R Asics</v>
      </c>
      <c r="G40" s="341"/>
    </row>
    <row r="41" spans="1:12" ht="18" customHeight="1" x14ac:dyDescent="0.15">
      <c r="H41" s="8"/>
      <c r="I41" s="8"/>
    </row>
    <row r="42" spans="1:12" ht="18" customHeight="1" x14ac:dyDescent="0.15">
      <c r="A42" s="337"/>
      <c r="B42" s="337"/>
      <c r="C42" s="337"/>
      <c r="D42" s="337"/>
      <c r="E42" s="337"/>
      <c r="F42" s="337"/>
      <c r="G42" s="337"/>
      <c r="H42" s="337"/>
      <c r="I42" s="12"/>
    </row>
    <row r="43" spans="1:12" ht="18" customHeight="1" x14ac:dyDescent="0.2">
      <c r="A43" s="338" t="s">
        <v>187</v>
      </c>
      <c r="B43" s="338"/>
      <c r="C43" s="338"/>
      <c r="D43" s="338"/>
      <c r="E43" s="338"/>
      <c r="F43" s="338"/>
      <c r="G43" s="338"/>
      <c r="H43" s="338"/>
      <c r="I43" s="27"/>
    </row>
    <row r="44" spans="1:12" ht="18" customHeight="1" x14ac:dyDescent="0.15"/>
    <row r="45" spans="1:12" ht="18" customHeight="1" x14ac:dyDescent="0.15"/>
  </sheetData>
  <mergeCells count="71">
    <mergeCell ref="A1:M1"/>
    <mergeCell ref="A2:M2"/>
    <mergeCell ref="A7:H7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A43:H43"/>
    <mergeCell ref="B39:C39"/>
    <mergeCell ref="D39:E39"/>
    <mergeCell ref="F39:G39"/>
    <mergeCell ref="B40:C40"/>
    <mergeCell ref="D40:E40"/>
    <mergeCell ref="F40:G40"/>
  </mergeCells>
  <printOptions horizontalCentered="1" verticalCentered="1"/>
  <pageMargins left="0.2" right="0.23" top="0.17" bottom="0.2" header="0.17" footer="0.2"/>
  <pageSetup scale="64" orientation="landscape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A1:K149"/>
  <sheetViews>
    <sheetView workbookViewId="0">
      <selection activeCell="B14" sqref="B14"/>
    </sheetView>
  </sheetViews>
  <sheetFormatPr baseColWidth="10" defaultColWidth="9.1640625" defaultRowHeight="13" x14ac:dyDescent="0.15"/>
  <cols>
    <col min="1" max="1" width="18.6640625" style="133" customWidth="1"/>
    <col min="2" max="3" width="24.6640625" style="123" customWidth="1"/>
    <col min="4" max="5" width="25.6640625" style="123" customWidth="1"/>
    <col min="6" max="6" width="25.6640625" style="88" customWidth="1"/>
    <col min="7" max="8" width="25.6640625" style="123" customWidth="1"/>
    <col min="9" max="10" width="24.6640625" style="123" customWidth="1"/>
    <col min="11" max="11" width="18.6640625" style="54" customWidth="1"/>
    <col min="12" max="16384" width="9.1640625" style="54"/>
  </cols>
  <sheetData>
    <row r="1" spans="1:11" ht="20" x14ac:dyDescent="0.2">
      <c r="A1" s="367" t="str">
        <f>Pools!A1</f>
        <v>El Paso Bid Qualifier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</row>
    <row r="2" spans="1:11" ht="18" x14ac:dyDescent="0.2">
      <c r="A2" s="368" t="str">
        <f>Pools!A2</f>
        <v>2/8/20 - 2/9/20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</row>
    <row r="3" spans="1:11" ht="18" x14ac:dyDescent="0.2">
      <c r="A3" s="369" t="s">
        <v>85</v>
      </c>
      <c r="B3" s="369"/>
      <c r="C3" s="369"/>
      <c r="D3" s="122"/>
      <c r="E3" s="122"/>
    </row>
    <row r="4" spans="1:11" ht="20" x14ac:dyDescent="0.2">
      <c r="A4" s="370" t="str">
        <f>Pools!A69</f>
        <v>Division IV</v>
      </c>
      <c r="B4" s="370"/>
      <c r="C4" s="370"/>
      <c r="D4" s="370"/>
      <c r="E4" s="370"/>
      <c r="F4" s="370"/>
      <c r="G4" s="370"/>
      <c r="H4" s="370"/>
      <c r="I4" s="370"/>
      <c r="J4" s="370"/>
      <c r="K4" s="370"/>
    </row>
    <row r="5" spans="1:11" ht="20" x14ac:dyDescent="0.2">
      <c r="A5" s="365" t="s">
        <v>43</v>
      </c>
      <c r="B5" s="365"/>
      <c r="C5" s="365"/>
      <c r="D5" s="365"/>
      <c r="E5" s="365"/>
      <c r="F5" s="365"/>
      <c r="G5" s="365"/>
      <c r="H5" s="365"/>
      <c r="I5" s="365"/>
      <c r="J5" s="365"/>
      <c r="K5" s="365"/>
    </row>
    <row r="6" spans="1:11" ht="20" x14ac:dyDescent="0.2">
      <c r="A6" s="19"/>
      <c r="B6" s="121"/>
      <c r="C6" s="121"/>
      <c r="D6" s="121"/>
      <c r="E6" s="121"/>
      <c r="F6" s="15"/>
      <c r="H6" s="121"/>
      <c r="I6" s="121"/>
      <c r="J6" s="121"/>
      <c r="K6"/>
    </row>
    <row r="7" spans="1:11" s="86" customFormat="1" ht="16" x14ac:dyDescent="0.2">
      <c r="A7" s="124"/>
      <c r="B7" s="90"/>
      <c r="C7" s="125"/>
      <c r="D7" s="135" t="s">
        <v>465</v>
      </c>
      <c r="E7" s="135" t="s">
        <v>466</v>
      </c>
      <c r="F7" s="87" t="s">
        <v>42</v>
      </c>
      <c r="G7" s="135" t="s">
        <v>467</v>
      </c>
      <c r="H7" s="135" t="s">
        <v>468</v>
      </c>
      <c r="I7" s="135"/>
      <c r="J7" s="90"/>
      <c r="K7" s="84"/>
    </row>
    <row r="8" spans="1:11" s="91" customFormat="1" ht="16" x14ac:dyDescent="0.2">
      <c r="A8" s="90"/>
      <c r="B8" s="90"/>
      <c r="C8" s="90"/>
      <c r="D8" s="90"/>
      <c r="E8" s="90"/>
      <c r="F8" s="90"/>
      <c r="G8" s="90"/>
      <c r="H8" s="90"/>
      <c r="I8" s="90"/>
      <c r="J8" s="90"/>
      <c r="K8" s="85"/>
    </row>
    <row r="9" spans="1:11" s="91" customFormat="1" ht="16" x14ac:dyDescent="0.2">
      <c r="A9" s="90"/>
      <c r="B9" s="366" t="s">
        <v>41</v>
      </c>
      <c r="C9" s="366"/>
      <c r="D9" s="366"/>
      <c r="E9" s="366"/>
      <c r="F9" s="366"/>
      <c r="G9" s="366"/>
      <c r="H9" s="366"/>
      <c r="I9" s="366"/>
      <c r="J9" s="366"/>
      <c r="K9" s="85"/>
    </row>
    <row r="10" spans="1:11" ht="14" x14ac:dyDescent="0.15">
      <c r="A10" s="19"/>
      <c r="B10" s="89"/>
      <c r="C10" s="89"/>
      <c r="D10" s="89"/>
      <c r="E10" s="50"/>
      <c r="F10" s="50"/>
      <c r="G10" s="50"/>
      <c r="H10" s="50"/>
      <c r="I10" s="50"/>
      <c r="J10" s="89"/>
      <c r="K10"/>
    </row>
    <row r="11" spans="1:11" s="91" customFormat="1" ht="24" customHeight="1" thickBot="1" x14ac:dyDescent="0.25">
      <c r="A11" s="90"/>
      <c r="B11" s="90"/>
      <c r="C11" s="94"/>
      <c r="D11" s="94"/>
      <c r="E11" s="94"/>
      <c r="F11" s="94" t="s">
        <v>36</v>
      </c>
      <c r="G11" s="94"/>
      <c r="H11" s="94"/>
      <c r="I11" s="94"/>
      <c r="J11" s="90"/>
      <c r="K11" s="85"/>
    </row>
    <row r="12" spans="1:11" s="91" customFormat="1" ht="24" customHeight="1" x14ac:dyDescent="0.2">
      <c r="A12" s="90"/>
      <c r="B12" s="90"/>
      <c r="C12" s="94"/>
      <c r="D12" s="94"/>
      <c r="E12" s="94"/>
      <c r="F12" s="108" t="s">
        <v>112</v>
      </c>
      <c r="G12" s="94"/>
      <c r="H12" s="94"/>
      <c r="I12" s="94"/>
      <c r="J12" s="93"/>
      <c r="K12" s="85"/>
    </row>
    <row r="13" spans="1:11" s="91" customFormat="1" ht="24" customHeight="1" thickBot="1" x14ac:dyDescent="0.25">
      <c r="A13" s="90"/>
      <c r="B13" s="90"/>
      <c r="C13" s="94"/>
      <c r="D13" s="114"/>
      <c r="E13" s="114"/>
      <c r="F13" s="109" t="str">
        <f>F26</f>
        <v>EP CC Ct. 13</v>
      </c>
      <c r="G13" s="114"/>
      <c r="H13" s="114"/>
      <c r="I13" s="94"/>
      <c r="J13" s="93"/>
      <c r="K13" s="85"/>
    </row>
    <row r="14" spans="1:11" s="91" customFormat="1" ht="24" customHeight="1" x14ac:dyDescent="0.2">
      <c r="A14" s="90"/>
      <c r="B14" s="90"/>
      <c r="C14" s="94"/>
      <c r="D14" s="117"/>
      <c r="E14" s="94"/>
      <c r="F14" s="110" t="s">
        <v>77</v>
      </c>
      <c r="G14" s="94"/>
      <c r="H14" s="99"/>
      <c r="I14" s="94"/>
      <c r="J14" s="93"/>
      <c r="K14" s="85"/>
    </row>
    <row r="15" spans="1:11" s="91" customFormat="1" ht="24" customHeight="1" thickBot="1" x14ac:dyDescent="0.25">
      <c r="A15" s="90"/>
      <c r="B15" s="90"/>
      <c r="C15" s="94"/>
      <c r="D15" s="95"/>
      <c r="E15" s="94"/>
      <c r="F15" s="103"/>
      <c r="G15" s="94"/>
      <c r="H15" s="100"/>
      <c r="I15" s="94"/>
      <c r="J15" s="93"/>
      <c r="K15" s="85"/>
    </row>
    <row r="16" spans="1:11" s="91" customFormat="1" ht="24" customHeight="1" x14ac:dyDescent="0.2">
      <c r="A16" s="90"/>
      <c r="B16" s="90"/>
      <c r="C16" s="94"/>
      <c r="D16" s="95"/>
      <c r="E16" s="127"/>
      <c r="F16" s="97" t="s">
        <v>164</v>
      </c>
      <c r="G16" s="94"/>
      <c r="H16" s="100"/>
      <c r="I16" s="94"/>
      <c r="J16" s="93"/>
      <c r="K16" s="85"/>
    </row>
    <row r="17" spans="1:11" s="91" customFormat="1" ht="24" customHeight="1" x14ac:dyDescent="0.2">
      <c r="A17" s="90"/>
      <c r="B17" s="90"/>
      <c r="C17" s="94"/>
      <c r="D17" s="95" t="s">
        <v>156</v>
      </c>
      <c r="E17" s="127"/>
      <c r="F17" s="94"/>
      <c r="G17" s="94"/>
      <c r="H17" s="100" t="s">
        <v>130</v>
      </c>
      <c r="I17" s="94"/>
      <c r="J17" s="93"/>
      <c r="K17" s="85"/>
    </row>
    <row r="18" spans="1:11" s="91" customFormat="1" ht="24" customHeight="1" thickBot="1" x14ac:dyDescent="0.25">
      <c r="A18" s="90"/>
      <c r="B18" s="90"/>
      <c r="C18" s="102"/>
      <c r="D18" s="96" t="str">
        <f>H42</f>
        <v>EP CC Ct. 14</v>
      </c>
      <c r="E18" s="94"/>
      <c r="F18" s="94" t="s">
        <v>183</v>
      </c>
      <c r="G18" s="94"/>
      <c r="H18" s="106" t="str">
        <f>E23</f>
        <v>EP CC Ct. 13</v>
      </c>
      <c r="I18" s="114"/>
      <c r="J18" s="93"/>
      <c r="K18" s="85"/>
    </row>
    <row r="19" spans="1:11" s="91" customFormat="1" ht="24" customHeight="1" x14ac:dyDescent="0.2">
      <c r="A19" s="90"/>
      <c r="B19" s="90"/>
      <c r="C19" s="117"/>
      <c r="D19" s="95" t="s">
        <v>195</v>
      </c>
      <c r="E19" s="94"/>
      <c r="F19" s="108" t="s">
        <v>63</v>
      </c>
      <c r="G19" s="94"/>
      <c r="H19" s="100" t="s">
        <v>117</v>
      </c>
      <c r="I19" s="99"/>
      <c r="J19" s="93"/>
      <c r="K19" s="85"/>
    </row>
    <row r="20" spans="1:11" s="91" customFormat="1" ht="24" customHeight="1" thickBot="1" x14ac:dyDescent="0.25">
      <c r="A20" s="90"/>
      <c r="B20" s="90"/>
      <c r="C20" s="95"/>
      <c r="D20" s="95"/>
      <c r="E20" s="114"/>
      <c r="F20" s="109" t="str">
        <f>D7</f>
        <v>EP CC Ct. 13</v>
      </c>
      <c r="G20" s="114"/>
      <c r="H20" s="100"/>
      <c r="I20" s="100"/>
      <c r="J20" s="93"/>
      <c r="K20" s="85"/>
    </row>
    <row r="21" spans="1:11" s="91" customFormat="1" ht="24" customHeight="1" x14ac:dyDescent="0.2">
      <c r="A21" s="90"/>
      <c r="B21" s="90"/>
      <c r="C21" s="95"/>
      <c r="D21" s="95"/>
      <c r="E21" s="117"/>
      <c r="F21" s="118" t="s">
        <v>210</v>
      </c>
      <c r="G21" s="99"/>
      <c r="H21" s="100"/>
      <c r="I21" s="100"/>
      <c r="J21" s="93"/>
      <c r="K21" s="85"/>
    </row>
    <row r="22" spans="1:11" s="91" customFormat="1" ht="24" customHeight="1" thickBot="1" x14ac:dyDescent="0.25">
      <c r="A22" s="90"/>
      <c r="B22" s="90"/>
      <c r="C22" s="95"/>
      <c r="D22" s="95"/>
      <c r="E22" s="95" t="s">
        <v>125</v>
      </c>
      <c r="F22" s="103"/>
      <c r="G22" s="100" t="s">
        <v>122</v>
      </c>
      <c r="H22" s="100"/>
      <c r="I22" s="100"/>
      <c r="J22" s="93"/>
      <c r="K22" s="85"/>
    </row>
    <row r="23" spans="1:11" s="91" customFormat="1" ht="24" customHeight="1" thickBot="1" x14ac:dyDescent="0.25">
      <c r="A23" s="90"/>
      <c r="B23" s="90"/>
      <c r="C23" s="95"/>
      <c r="D23" s="112"/>
      <c r="E23" s="96" t="str">
        <f>G23</f>
        <v>EP CC Ct. 13</v>
      </c>
      <c r="F23" s="97" t="s">
        <v>37</v>
      </c>
      <c r="G23" s="106" t="str">
        <f>F13</f>
        <v>EP CC Ct. 13</v>
      </c>
      <c r="H23" s="102"/>
      <c r="I23" s="100"/>
      <c r="J23" s="93"/>
      <c r="K23" s="85"/>
    </row>
    <row r="24" spans="1:11" s="91" customFormat="1" ht="24" customHeight="1" thickBot="1" x14ac:dyDescent="0.25">
      <c r="A24" s="90"/>
      <c r="B24" s="90"/>
      <c r="C24" s="95"/>
      <c r="D24" s="94"/>
      <c r="E24" s="95" t="s">
        <v>180</v>
      </c>
      <c r="F24" s="105" t="s">
        <v>33</v>
      </c>
      <c r="G24" s="100" t="s">
        <v>147</v>
      </c>
      <c r="H24" s="94"/>
      <c r="I24" s="100"/>
      <c r="J24" s="93"/>
      <c r="K24" s="85"/>
    </row>
    <row r="25" spans="1:11" s="91" customFormat="1" ht="24" customHeight="1" x14ac:dyDescent="0.2">
      <c r="A25" s="90"/>
      <c r="B25" s="90"/>
      <c r="C25" s="95"/>
      <c r="D25" s="94"/>
      <c r="E25" s="95"/>
      <c r="F25" s="108" t="s">
        <v>119</v>
      </c>
      <c r="G25" s="100"/>
      <c r="H25" s="94"/>
      <c r="I25" s="100"/>
      <c r="J25" s="93"/>
      <c r="K25" s="85"/>
    </row>
    <row r="26" spans="1:11" s="91" customFormat="1" ht="24" customHeight="1" thickBot="1" x14ac:dyDescent="0.25">
      <c r="A26" s="90"/>
      <c r="B26" s="90"/>
      <c r="C26" s="95"/>
      <c r="D26" s="94"/>
      <c r="E26" s="98"/>
      <c r="F26" s="109" t="str">
        <f>F20</f>
        <v>EP CC Ct. 13</v>
      </c>
      <c r="G26" s="102"/>
      <c r="H26" s="94"/>
      <c r="I26" s="100"/>
      <c r="J26" s="93"/>
      <c r="K26" s="85"/>
    </row>
    <row r="27" spans="1:11" s="91" customFormat="1" ht="24" customHeight="1" x14ac:dyDescent="0.2">
      <c r="A27" s="90"/>
      <c r="B27" s="90"/>
      <c r="C27" s="95"/>
      <c r="D27" s="94"/>
      <c r="E27" s="94"/>
      <c r="F27" s="110" t="s">
        <v>68</v>
      </c>
      <c r="G27" s="94"/>
      <c r="H27" s="94"/>
      <c r="I27" s="100"/>
      <c r="J27" s="93"/>
      <c r="K27" s="85"/>
    </row>
    <row r="28" spans="1:11" s="91" customFormat="1" ht="24" customHeight="1" thickBot="1" x14ac:dyDescent="0.25">
      <c r="A28" s="90"/>
      <c r="B28" s="90"/>
      <c r="C28" s="95"/>
      <c r="D28" s="94"/>
      <c r="E28" s="94"/>
      <c r="F28" s="103"/>
      <c r="G28" s="94"/>
      <c r="H28" s="94"/>
      <c r="I28" s="100"/>
      <c r="J28" s="93"/>
      <c r="K28" s="85"/>
    </row>
    <row r="29" spans="1:11" s="91" customFormat="1" ht="24" customHeight="1" x14ac:dyDescent="0.2">
      <c r="A29" s="90"/>
      <c r="B29" s="90"/>
      <c r="C29" s="95" t="s">
        <v>206</v>
      </c>
      <c r="D29" s="94"/>
      <c r="E29" s="94"/>
      <c r="F29" s="97" t="s">
        <v>93</v>
      </c>
      <c r="G29" s="94"/>
      <c r="H29" s="94"/>
      <c r="I29" s="100" t="s">
        <v>155</v>
      </c>
      <c r="J29" s="93"/>
      <c r="K29" s="85"/>
    </row>
    <row r="30" spans="1:11" s="91" customFormat="1" ht="24" customHeight="1" thickBot="1" x14ac:dyDescent="0.25">
      <c r="A30" s="90"/>
      <c r="B30" s="102"/>
      <c r="C30" s="96" t="str">
        <f>D18</f>
        <v>EP CC Ct. 14</v>
      </c>
      <c r="D30" s="94"/>
      <c r="E30" s="94"/>
      <c r="F30" s="94"/>
      <c r="G30" s="94"/>
      <c r="H30" s="94"/>
      <c r="I30" s="106" t="str">
        <f>H18</f>
        <v>EP CC Ct. 13</v>
      </c>
      <c r="J30" s="98"/>
      <c r="K30" s="85"/>
    </row>
    <row r="31" spans="1:11" s="91" customFormat="1" ht="24" customHeight="1" x14ac:dyDescent="0.2">
      <c r="A31" s="90"/>
      <c r="B31" s="117"/>
      <c r="C31" s="95" t="s">
        <v>207</v>
      </c>
      <c r="D31" s="94"/>
      <c r="E31" s="94"/>
      <c r="F31" s="94"/>
      <c r="G31" s="94"/>
      <c r="H31" s="94"/>
      <c r="I31" s="100" t="s">
        <v>157</v>
      </c>
      <c r="J31" s="99"/>
      <c r="K31" s="85"/>
    </row>
    <row r="32" spans="1:11" s="91" customFormat="1" ht="24" customHeight="1" thickBot="1" x14ac:dyDescent="0.25">
      <c r="A32" s="90"/>
      <c r="B32" s="95"/>
      <c r="C32" s="95"/>
      <c r="D32" s="94"/>
      <c r="E32" s="94"/>
      <c r="F32" s="94" t="s">
        <v>118</v>
      </c>
      <c r="G32" s="94"/>
      <c r="H32" s="94"/>
      <c r="I32" s="100"/>
      <c r="J32" s="100"/>
      <c r="K32" s="85"/>
    </row>
    <row r="33" spans="1:11" s="91" customFormat="1" ht="24" customHeight="1" x14ac:dyDescent="0.2">
      <c r="A33" s="90"/>
      <c r="B33" s="95"/>
      <c r="C33" s="95"/>
      <c r="D33" s="94"/>
      <c r="E33" s="94"/>
      <c r="F33" s="108" t="s">
        <v>114</v>
      </c>
      <c r="G33" s="94"/>
      <c r="H33" s="94"/>
      <c r="I33" s="100"/>
      <c r="J33" s="101"/>
      <c r="K33" s="85"/>
    </row>
    <row r="34" spans="1:11" s="91" customFormat="1" ht="24" customHeight="1" thickBot="1" x14ac:dyDescent="0.25">
      <c r="A34" s="90"/>
      <c r="B34" s="95"/>
      <c r="C34" s="95"/>
      <c r="D34" s="94"/>
      <c r="E34" s="114"/>
      <c r="F34" s="109" t="str">
        <f>F40</f>
        <v>EP CC Ct. 14</v>
      </c>
      <c r="G34" s="114"/>
      <c r="H34" s="94"/>
      <c r="I34" s="100"/>
      <c r="J34" s="101"/>
      <c r="K34" s="85"/>
    </row>
    <row r="35" spans="1:11" s="91" customFormat="1" ht="24" customHeight="1" x14ac:dyDescent="0.2">
      <c r="A35" s="90"/>
      <c r="B35" s="95"/>
      <c r="C35" s="95"/>
      <c r="D35" s="94"/>
      <c r="E35" s="117"/>
      <c r="F35" s="110" t="s">
        <v>165</v>
      </c>
      <c r="G35" s="99"/>
      <c r="H35" s="94"/>
      <c r="I35" s="100"/>
      <c r="J35" s="128"/>
      <c r="K35" s="85"/>
    </row>
    <row r="36" spans="1:11" s="91" customFormat="1" ht="24" customHeight="1" thickBot="1" x14ac:dyDescent="0.25">
      <c r="A36" s="90"/>
      <c r="B36" s="95"/>
      <c r="C36" s="95"/>
      <c r="D36" s="94"/>
      <c r="E36" s="95" t="s">
        <v>136</v>
      </c>
      <c r="F36" s="103"/>
      <c r="G36" s="100" t="s">
        <v>127</v>
      </c>
      <c r="H36" s="94"/>
      <c r="I36" s="100"/>
      <c r="J36" s="128"/>
      <c r="K36" s="85"/>
    </row>
    <row r="37" spans="1:11" s="91" customFormat="1" ht="24" customHeight="1" thickBot="1" x14ac:dyDescent="0.25">
      <c r="A37" s="90"/>
      <c r="B37" s="95"/>
      <c r="C37" s="95"/>
      <c r="D37" s="102"/>
      <c r="E37" s="96" t="str">
        <f>G37</f>
        <v>EP CC Ct. 14</v>
      </c>
      <c r="F37" s="104" t="s">
        <v>38</v>
      </c>
      <c r="G37" s="106" t="str">
        <f>F47</f>
        <v>EP CC Ct. 14</v>
      </c>
      <c r="H37" s="98"/>
      <c r="I37" s="100"/>
      <c r="J37" s="128"/>
      <c r="K37" s="85"/>
    </row>
    <row r="38" spans="1:11" s="91" customFormat="1" ht="24" customHeight="1" thickBot="1" x14ac:dyDescent="0.25">
      <c r="A38" s="90"/>
      <c r="B38" s="95"/>
      <c r="C38" s="95"/>
      <c r="D38" s="117"/>
      <c r="E38" s="95" t="s">
        <v>126</v>
      </c>
      <c r="F38" s="94" t="s">
        <v>78</v>
      </c>
      <c r="G38" s="100" t="s">
        <v>86</v>
      </c>
      <c r="H38" s="99"/>
      <c r="I38" s="100"/>
      <c r="J38" s="128"/>
      <c r="K38" s="85"/>
    </row>
    <row r="39" spans="1:11" s="91" customFormat="1" ht="24" customHeight="1" x14ac:dyDescent="0.2">
      <c r="A39" s="90"/>
      <c r="B39" s="95"/>
      <c r="C39" s="95"/>
      <c r="D39" s="95"/>
      <c r="E39" s="95"/>
      <c r="F39" s="108" t="s">
        <v>64</v>
      </c>
      <c r="G39" s="100"/>
      <c r="H39" s="100"/>
      <c r="I39" s="100"/>
      <c r="J39" s="101"/>
      <c r="K39" s="85"/>
    </row>
    <row r="40" spans="1:11" s="91" customFormat="1" ht="24" customHeight="1" thickBot="1" x14ac:dyDescent="0.25">
      <c r="A40" s="90"/>
      <c r="B40" s="95"/>
      <c r="C40" s="95"/>
      <c r="D40" s="95"/>
      <c r="E40" s="98"/>
      <c r="F40" s="109" t="str">
        <f>E7</f>
        <v>EP CC Ct. 14</v>
      </c>
      <c r="G40" s="102"/>
      <c r="H40" s="100"/>
      <c r="I40" s="100"/>
      <c r="J40" s="101"/>
      <c r="K40" s="85"/>
    </row>
    <row r="41" spans="1:11" s="91" customFormat="1" ht="24" customHeight="1" x14ac:dyDescent="0.2">
      <c r="A41" s="90"/>
      <c r="B41" s="95"/>
      <c r="C41" s="95"/>
      <c r="D41" s="95" t="s">
        <v>159</v>
      </c>
      <c r="E41" s="94"/>
      <c r="F41" s="118" t="s">
        <v>236</v>
      </c>
      <c r="G41" s="94"/>
      <c r="H41" s="100" t="s">
        <v>129</v>
      </c>
      <c r="I41" s="100"/>
      <c r="J41" s="101"/>
      <c r="K41" s="85"/>
    </row>
    <row r="42" spans="1:11" s="91" customFormat="1" ht="24" customHeight="1" thickBot="1" x14ac:dyDescent="0.25">
      <c r="A42" s="90"/>
      <c r="B42" s="95"/>
      <c r="C42" s="112"/>
      <c r="D42" s="96" t="str">
        <f>H60</f>
        <v>EP CC Ct. 15</v>
      </c>
      <c r="E42" s="94"/>
      <c r="F42" s="103"/>
      <c r="G42" s="94"/>
      <c r="H42" s="106" t="str">
        <f>E37</f>
        <v>EP CC Ct. 14</v>
      </c>
      <c r="I42" s="112"/>
      <c r="J42" s="101"/>
      <c r="K42" s="85"/>
    </row>
    <row r="43" spans="1:11" s="91" customFormat="1" ht="24" customHeight="1" x14ac:dyDescent="0.2">
      <c r="A43" s="90"/>
      <c r="B43" s="95"/>
      <c r="C43" s="94"/>
      <c r="D43" s="95" t="s">
        <v>131</v>
      </c>
      <c r="E43" s="94"/>
      <c r="F43" s="97" t="s">
        <v>163</v>
      </c>
      <c r="G43" s="94"/>
      <c r="H43" s="100" t="s">
        <v>193</v>
      </c>
      <c r="I43" s="94"/>
      <c r="J43" s="101"/>
      <c r="K43" s="85"/>
    </row>
    <row r="44" spans="1:11" s="91" customFormat="1" ht="24" customHeight="1" x14ac:dyDescent="0.2">
      <c r="A44" s="90"/>
      <c r="B44" s="95"/>
      <c r="C44" s="94"/>
      <c r="D44" s="95"/>
      <c r="E44" s="94"/>
      <c r="F44" s="94"/>
      <c r="G44" s="94"/>
      <c r="H44" s="100"/>
      <c r="I44" s="94"/>
      <c r="J44" s="101"/>
      <c r="K44" s="85"/>
    </row>
    <row r="45" spans="1:11" s="91" customFormat="1" ht="24" customHeight="1" thickBot="1" x14ac:dyDescent="0.25">
      <c r="A45" s="90"/>
      <c r="B45" s="95"/>
      <c r="C45" s="94"/>
      <c r="D45" s="95"/>
      <c r="E45" s="94"/>
      <c r="F45" s="94" t="s">
        <v>141</v>
      </c>
      <c r="G45" s="94"/>
      <c r="H45" s="100"/>
      <c r="I45" s="94"/>
      <c r="J45" s="101"/>
      <c r="K45" s="85"/>
    </row>
    <row r="46" spans="1:11" s="91" customFormat="1" ht="24" customHeight="1" x14ac:dyDescent="0.2">
      <c r="A46" s="90"/>
      <c r="B46" s="95"/>
      <c r="C46" s="94"/>
      <c r="D46" s="95"/>
      <c r="E46" s="94"/>
      <c r="F46" s="108" t="s">
        <v>128</v>
      </c>
      <c r="G46" s="94"/>
      <c r="H46" s="100"/>
      <c r="I46" s="94"/>
      <c r="J46" s="101"/>
      <c r="K46" s="85"/>
    </row>
    <row r="47" spans="1:11" s="91" customFormat="1" ht="24" customHeight="1" thickBot="1" x14ac:dyDescent="0.25">
      <c r="A47" s="90"/>
      <c r="B47" s="95"/>
      <c r="C47" s="94"/>
      <c r="D47" s="98"/>
      <c r="E47" s="114"/>
      <c r="F47" s="109" t="str">
        <f>F34</f>
        <v>EP CC Ct. 14</v>
      </c>
      <c r="G47" s="114"/>
      <c r="H47" s="102"/>
      <c r="I47" s="94"/>
      <c r="J47" s="101"/>
      <c r="K47" s="85"/>
    </row>
    <row r="48" spans="1:11" s="91" customFormat="1" ht="24" customHeight="1" x14ac:dyDescent="0.2">
      <c r="A48" s="90"/>
      <c r="B48" s="95"/>
      <c r="C48" s="94"/>
      <c r="D48" s="129"/>
      <c r="E48" s="94"/>
      <c r="F48" s="110" t="s">
        <v>91</v>
      </c>
      <c r="G48" s="94"/>
      <c r="H48" s="129"/>
      <c r="I48" s="94"/>
      <c r="J48" s="101"/>
      <c r="K48" s="85"/>
    </row>
    <row r="49" spans="1:11" s="91" customFormat="1" ht="24" customHeight="1" thickBot="1" x14ac:dyDescent="0.25">
      <c r="A49" s="90"/>
      <c r="B49" s="95"/>
      <c r="C49" s="94"/>
      <c r="D49" s="94"/>
      <c r="E49" s="94"/>
      <c r="F49" s="103"/>
      <c r="G49" s="94"/>
      <c r="H49" s="94"/>
      <c r="I49" s="94"/>
      <c r="J49" s="101"/>
      <c r="K49" s="85"/>
    </row>
    <row r="50" spans="1:11" s="91" customFormat="1" ht="24" customHeight="1" x14ac:dyDescent="0.2">
      <c r="A50" s="90"/>
      <c r="B50" s="95" t="s">
        <v>203</v>
      </c>
      <c r="C50" s="94"/>
      <c r="D50" s="94"/>
      <c r="E50" s="127"/>
      <c r="F50" s="97" t="s">
        <v>32</v>
      </c>
      <c r="G50" s="94"/>
      <c r="H50" s="94"/>
      <c r="I50" s="94"/>
      <c r="J50" s="100" t="s">
        <v>208</v>
      </c>
      <c r="K50" s="85"/>
    </row>
    <row r="51" spans="1:11" s="91" customFormat="1" ht="24" customHeight="1" x14ac:dyDescent="0.2">
      <c r="A51" s="130"/>
      <c r="B51" s="96" t="str">
        <f>C30</f>
        <v>EP CC Ct. 14</v>
      </c>
      <c r="C51" s="90"/>
      <c r="D51" s="94"/>
      <c r="E51" s="94"/>
      <c r="F51" s="94"/>
      <c r="G51" s="94"/>
      <c r="H51" s="94"/>
      <c r="I51" s="94"/>
      <c r="J51" s="106" t="str">
        <f>I30</f>
        <v>EP CC Ct. 13</v>
      </c>
      <c r="K51" s="107"/>
    </row>
    <row r="52" spans="1:11" s="91" customFormat="1" ht="24" customHeight="1" x14ac:dyDescent="0.2">
      <c r="A52" s="94" t="s">
        <v>44</v>
      </c>
      <c r="B52" s="95" t="s">
        <v>182</v>
      </c>
      <c r="C52" s="90"/>
      <c r="D52" s="119"/>
      <c r="E52" s="94"/>
      <c r="F52" s="120"/>
      <c r="G52" s="119"/>
      <c r="H52" s="119"/>
      <c r="I52" s="94"/>
      <c r="J52" s="100" t="s">
        <v>154</v>
      </c>
      <c r="K52" s="94" t="s">
        <v>45</v>
      </c>
    </row>
    <row r="53" spans="1:11" s="91" customFormat="1" ht="24" customHeight="1" thickBot="1" x14ac:dyDescent="0.25">
      <c r="A53" s="94" t="s">
        <v>46</v>
      </c>
      <c r="B53" s="131"/>
      <c r="C53" s="94"/>
      <c r="D53" s="94"/>
      <c r="E53" s="94"/>
      <c r="F53" s="94" t="s">
        <v>31</v>
      </c>
      <c r="G53" s="94"/>
      <c r="H53" s="94"/>
      <c r="I53" s="94"/>
      <c r="J53" s="128"/>
      <c r="K53" s="94" t="s">
        <v>46</v>
      </c>
    </row>
    <row r="54" spans="1:11" s="91" customFormat="1" ht="24" customHeight="1" x14ac:dyDescent="0.2">
      <c r="A54" s="90"/>
      <c r="B54" s="131"/>
      <c r="C54" s="94"/>
      <c r="D54" s="94"/>
      <c r="E54" s="94"/>
      <c r="F54" s="108" t="s">
        <v>133</v>
      </c>
      <c r="G54" s="94"/>
      <c r="H54" s="94"/>
      <c r="I54" s="94"/>
      <c r="J54" s="101"/>
      <c r="K54" s="85"/>
    </row>
    <row r="55" spans="1:11" s="91" customFormat="1" ht="24" customHeight="1" thickBot="1" x14ac:dyDescent="0.25">
      <c r="A55" s="90"/>
      <c r="B55" s="131"/>
      <c r="C55" s="94"/>
      <c r="D55" s="114"/>
      <c r="E55" s="114"/>
      <c r="F55" s="109" t="str">
        <f>F87</f>
        <v>EP CC Ct. 16</v>
      </c>
      <c r="G55" s="114"/>
      <c r="H55" s="114"/>
      <c r="I55" s="94"/>
      <c r="J55" s="101"/>
      <c r="K55" s="85"/>
    </row>
    <row r="56" spans="1:11" s="91" customFormat="1" ht="24" customHeight="1" x14ac:dyDescent="0.2">
      <c r="A56" s="90"/>
      <c r="B56" s="131"/>
      <c r="C56" s="94"/>
      <c r="D56" s="117"/>
      <c r="E56" s="94"/>
      <c r="F56" s="110" t="s">
        <v>92</v>
      </c>
      <c r="G56" s="94"/>
      <c r="H56" s="99"/>
      <c r="I56" s="94"/>
      <c r="J56" s="101"/>
      <c r="K56" s="85"/>
    </row>
    <row r="57" spans="1:11" s="91" customFormat="1" ht="24" customHeight="1" thickBot="1" x14ac:dyDescent="0.25">
      <c r="A57" s="90"/>
      <c r="B57" s="131"/>
      <c r="C57" s="94"/>
      <c r="D57" s="95"/>
      <c r="E57" s="94"/>
      <c r="F57" s="103"/>
      <c r="G57" s="94"/>
      <c r="H57" s="100"/>
      <c r="I57" s="94"/>
      <c r="J57" s="101"/>
      <c r="K57" s="85"/>
    </row>
    <row r="58" spans="1:11" s="91" customFormat="1" ht="24" customHeight="1" x14ac:dyDescent="0.2">
      <c r="A58" s="90"/>
      <c r="B58" s="131"/>
      <c r="C58" s="94"/>
      <c r="D58" s="95"/>
      <c r="E58" s="127"/>
      <c r="F58" s="97" t="s">
        <v>113</v>
      </c>
      <c r="G58" s="94"/>
      <c r="H58" s="100"/>
      <c r="I58" s="94"/>
      <c r="J58" s="101"/>
      <c r="K58" s="85"/>
    </row>
    <row r="59" spans="1:11" s="91" customFormat="1" ht="24" customHeight="1" x14ac:dyDescent="0.2">
      <c r="A59" s="90"/>
      <c r="B59" s="131"/>
      <c r="C59" s="94"/>
      <c r="D59" s="95" t="s">
        <v>158</v>
      </c>
      <c r="E59" s="127"/>
      <c r="F59" s="94"/>
      <c r="G59" s="94"/>
      <c r="H59" s="100" t="s">
        <v>123</v>
      </c>
      <c r="I59" s="94"/>
      <c r="J59" s="101"/>
      <c r="K59" s="85"/>
    </row>
    <row r="60" spans="1:11" s="91" customFormat="1" ht="24" customHeight="1" thickBot="1" x14ac:dyDescent="0.25">
      <c r="A60" s="90"/>
      <c r="B60" s="131"/>
      <c r="C60" s="102"/>
      <c r="D60" s="96" t="str">
        <f>D82</f>
        <v>EP CC Ct. 16</v>
      </c>
      <c r="E60" s="94"/>
      <c r="F60" s="94" t="s">
        <v>153</v>
      </c>
      <c r="G60" s="94"/>
      <c r="H60" s="106" t="str">
        <f>E65</f>
        <v>EP CC Ct. 15</v>
      </c>
      <c r="I60" s="114"/>
      <c r="J60" s="101"/>
      <c r="K60" s="85"/>
    </row>
    <row r="61" spans="1:11" s="91" customFormat="1" ht="24" customHeight="1" x14ac:dyDescent="0.2">
      <c r="A61" s="90"/>
      <c r="B61" s="131"/>
      <c r="C61" s="117"/>
      <c r="D61" s="95" t="s">
        <v>160</v>
      </c>
      <c r="E61" s="94"/>
      <c r="F61" s="108" t="s">
        <v>134</v>
      </c>
      <c r="G61" s="94"/>
      <c r="H61" s="100" t="s">
        <v>116</v>
      </c>
      <c r="I61" s="99"/>
      <c r="J61" s="101"/>
      <c r="K61" s="85"/>
    </row>
    <row r="62" spans="1:11" s="91" customFormat="1" ht="24" customHeight="1" thickBot="1" x14ac:dyDescent="0.25">
      <c r="A62" s="90"/>
      <c r="B62" s="131"/>
      <c r="C62" s="95"/>
      <c r="D62" s="95"/>
      <c r="E62" s="114"/>
      <c r="F62" s="109" t="str">
        <f>F68</f>
        <v>EP CC Ct. 15</v>
      </c>
      <c r="G62" s="114"/>
      <c r="H62" s="100"/>
      <c r="I62" s="100"/>
      <c r="J62" s="101"/>
      <c r="K62" s="85"/>
    </row>
    <row r="63" spans="1:11" s="91" customFormat="1" ht="24" customHeight="1" x14ac:dyDescent="0.2">
      <c r="A63" s="90"/>
      <c r="B63" s="131"/>
      <c r="C63" s="95"/>
      <c r="D63" s="95"/>
      <c r="E63" s="117"/>
      <c r="F63" s="110" t="s">
        <v>89</v>
      </c>
      <c r="G63" s="99"/>
      <c r="H63" s="100"/>
      <c r="I63" s="100"/>
      <c r="J63" s="101"/>
      <c r="K63" s="85"/>
    </row>
    <row r="64" spans="1:11" s="91" customFormat="1" ht="24" customHeight="1" thickBot="1" x14ac:dyDescent="0.25">
      <c r="A64" s="90"/>
      <c r="B64" s="131"/>
      <c r="C64" s="95"/>
      <c r="D64" s="95"/>
      <c r="E64" s="95" t="s">
        <v>132</v>
      </c>
      <c r="F64" s="103"/>
      <c r="G64" s="100" t="s">
        <v>140</v>
      </c>
      <c r="H64" s="100"/>
      <c r="I64" s="100"/>
      <c r="J64" s="101"/>
      <c r="K64" s="85"/>
    </row>
    <row r="65" spans="1:11" s="91" customFormat="1" ht="24" customHeight="1" thickBot="1" x14ac:dyDescent="0.25">
      <c r="A65" s="90"/>
      <c r="B65" s="131"/>
      <c r="C65" s="95"/>
      <c r="D65" s="112"/>
      <c r="E65" s="96" t="str">
        <f>G65</f>
        <v>EP CC Ct. 15</v>
      </c>
      <c r="F65" s="104" t="s">
        <v>94</v>
      </c>
      <c r="G65" s="106" t="str">
        <f>F62</f>
        <v>EP CC Ct. 15</v>
      </c>
      <c r="H65" s="102"/>
      <c r="I65" s="100"/>
      <c r="J65" s="101"/>
      <c r="K65" s="85"/>
    </row>
    <row r="66" spans="1:11" s="91" customFormat="1" ht="24" customHeight="1" thickBot="1" x14ac:dyDescent="0.25">
      <c r="A66" s="90"/>
      <c r="B66" s="131"/>
      <c r="C66" s="95"/>
      <c r="D66" s="94"/>
      <c r="E66" s="95" t="s">
        <v>111</v>
      </c>
      <c r="F66" s="94" t="s">
        <v>34</v>
      </c>
      <c r="G66" s="100" t="s">
        <v>55</v>
      </c>
      <c r="H66" s="94"/>
      <c r="I66" s="100"/>
      <c r="J66" s="101"/>
      <c r="K66" s="85"/>
    </row>
    <row r="67" spans="1:11" s="91" customFormat="1" ht="24" customHeight="1" x14ac:dyDescent="0.2">
      <c r="A67" s="90"/>
      <c r="B67" s="131"/>
      <c r="C67" s="95"/>
      <c r="D67" s="94"/>
      <c r="E67" s="95"/>
      <c r="F67" s="108" t="s">
        <v>115</v>
      </c>
      <c r="G67" s="100"/>
      <c r="H67" s="94"/>
      <c r="I67" s="100"/>
      <c r="J67" s="101"/>
      <c r="K67" s="85"/>
    </row>
    <row r="68" spans="1:11" s="91" customFormat="1" ht="24" customHeight="1" thickBot="1" x14ac:dyDescent="0.25">
      <c r="A68" s="90"/>
      <c r="B68" s="131"/>
      <c r="C68" s="95"/>
      <c r="D68" s="94"/>
      <c r="E68" s="98"/>
      <c r="F68" s="109" t="str">
        <f>G7</f>
        <v>EP CC Ct. 15</v>
      </c>
      <c r="G68" s="102"/>
      <c r="H68" s="94"/>
      <c r="I68" s="100"/>
      <c r="J68" s="101"/>
      <c r="K68" s="85"/>
    </row>
    <row r="69" spans="1:11" s="91" customFormat="1" ht="24" customHeight="1" x14ac:dyDescent="0.2">
      <c r="A69" s="90"/>
      <c r="B69" s="131"/>
      <c r="C69" s="95"/>
      <c r="D69" s="94"/>
      <c r="E69" s="94"/>
      <c r="F69" s="111" t="s">
        <v>169</v>
      </c>
      <c r="G69" s="94"/>
      <c r="H69" s="94"/>
      <c r="I69" s="100"/>
      <c r="J69" s="101"/>
      <c r="K69" s="85"/>
    </row>
    <row r="70" spans="1:11" s="91" customFormat="1" ht="24" customHeight="1" thickBot="1" x14ac:dyDescent="0.25">
      <c r="A70" s="90"/>
      <c r="B70" s="131"/>
      <c r="C70" s="95" t="s">
        <v>202</v>
      </c>
      <c r="D70" s="94"/>
      <c r="E70" s="94"/>
      <c r="F70" s="103"/>
      <c r="G70" s="94"/>
      <c r="H70" s="94"/>
      <c r="I70" s="100" t="s">
        <v>161</v>
      </c>
      <c r="J70" s="101"/>
      <c r="K70" s="85"/>
    </row>
    <row r="71" spans="1:11" s="91" customFormat="1" ht="24" customHeight="1" thickBot="1" x14ac:dyDescent="0.25">
      <c r="A71" s="90"/>
      <c r="B71" s="112"/>
      <c r="C71" s="96" t="str">
        <f>D60</f>
        <v>EP CC Ct. 16</v>
      </c>
      <c r="D71" s="94"/>
      <c r="E71" s="94"/>
      <c r="F71" s="97" t="s">
        <v>124</v>
      </c>
      <c r="G71" s="94"/>
      <c r="H71" s="94"/>
      <c r="I71" s="106" t="str">
        <f>D42</f>
        <v>EP CC Ct. 15</v>
      </c>
      <c r="J71" s="112"/>
      <c r="K71" s="85"/>
    </row>
    <row r="72" spans="1:11" s="91" customFormat="1" ht="24" customHeight="1" x14ac:dyDescent="0.2">
      <c r="A72" s="90"/>
      <c r="B72" s="94"/>
      <c r="C72" s="95" t="s">
        <v>162</v>
      </c>
      <c r="D72" s="94"/>
      <c r="E72" s="94"/>
      <c r="F72" s="94"/>
      <c r="G72" s="94"/>
      <c r="H72" s="94"/>
      <c r="I72" s="100" t="s">
        <v>209</v>
      </c>
      <c r="J72" s="94"/>
      <c r="K72" s="85"/>
    </row>
    <row r="73" spans="1:11" s="91" customFormat="1" ht="24" customHeight="1" x14ac:dyDescent="0.2">
      <c r="A73" s="90"/>
      <c r="B73" s="128"/>
      <c r="C73" s="90"/>
      <c r="D73" s="94"/>
      <c r="E73" s="94"/>
      <c r="F73" s="94"/>
      <c r="G73" s="94"/>
      <c r="H73" s="94"/>
      <c r="I73" s="128"/>
      <c r="J73" s="90"/>
      <c r="K73" s="85"/>
    </row>
    <row r="74" spans="1:11" s="91" customFormat="1" ht="24" customHeight="1" x14ac:dyDescent="0.2">
      <c r="A74" s="90"/>
      <c r="B74" s="94"/>
      <c r="C74" s="95"/>
      <c r="D74" s="94"/>
      <c r="E74" s="94"/>
      <c r="F74" s="113"/>
      <c r="G74" s="94"/>
      <c r="H74" s="94"/>
      <c r="I74" s="100"/>
      <c r="J74" s="93"/>
      <c r="K74" s="85"/>
    </row>
    <row r="75" spans="1:11" s="91" customFormat="1" ht="24" customHeight="1" thickBot="1" x14ac:dyDescent="0.25">
      <c r="A75" s="90"/>
      <c r="B75" s="94"/>
      <c r="C75" s="95"/>
      <c r="D75" s="94"/>
      <c r="E75" s="94"/>
      <c r="F75" s="94" t="s">
        <v>76</v>
      </c>
      <c r="G75" s="94"/>
      <c r="H75" s="94"/>
      <c r="I75" s="100"/>
      <c r="J75" s="93"/>
      <c r="K75" s="85"/>
    </row>
    <row r="76" spans="1:11" s="91" customFormat="1" ht="24" customHeight="1" x14ac:dyDescent="0.2">
      <c r="A76" s="90"/>
      <c r="B76" s="94"/>
      <c r="C76" s="95"/>
      <c r="D76" s="94"/>
      <c r="E76" s="94"/>
      <c r="F76" s="108" t="s">
        <v>138</v>
      </c>
      <c r="G76" s="94"/>
      <c r="H76" s="94"/>
      <c r="I76" s="100"/>
      <c r="J76" s="93"/>
      <c r="K76" s="85"/>
    </row>
    <row r="77" spans="1:11" s="91" customFormat="1" ht="24" customHeight="1" thickBot="1" x14ac:dyDescent="0.25">
      <c r="A77" s="90"/>
      <c r="B77" s="94"/>
      <c r="C77" s="95"/>
      <c r="D77" s="114"/>
      <c r="E77" s="115"/>
      <c r="F77" s="109" t="str">
        <f>H7</f>
        <v>EP CC Ct. 16</v>
      </c>
      <c r="G77" s="116"/>
      <c r="H77" s="114"/>
      <c r="I77" s="100"/>
      <c r="J77" s="93"/>
      <c r="K77" s="85"/>
    </row>
    <row r="78" spans="1:11" s="91" customFormat="1" ht="24" customHeight="1" x14ac:dyDescent="0.2">
      <c r="A78" s="90"/>
      <c r="B78" s="94"/>
      <c r="C78" s="95"/>
      <c r="D78" s="117"/>
      <c r="E78" s="94"/>
      <c r="F78" s="111" t="s">
        <v>237</v>
      </c>
      <c r="G78" s="94"/>
      <c r="H78" s="99"/>
      <c r="I78" s="100"/>
      <c r="J78" s="93"/>
      <c r="K78" s="85"/>
    </row>
    <row r="79" spans="1:11" s="91" customFormat="1" ht="24" customHeight="1" thickBot="1" x14ac:dyDescent="0.25">
      <c r="A79" s="90"/>
      <c r="B79" s="94"/>
      <c r="C79" s="95"/>
      <c r="D79" s="95"/>
      <c r="E79" s="94"/>
      <c r="F79" s="103"/>
      <c r="G79" s="94"/>
      <c r="H79" s="100"/>
      <c r="I79" s="100"/>
      <c r="J79" s="93"/>
      <c r="K79" s="85"/>
    </row>
    <row r="80" spans="1:11" s="91" customFormat="1" ht="24" customHeight="1" x14ac:dyDescent="0.2">
      <c r="A80" s="90"/>
      <c r="B80" s="94"/>
      <c r="C80" s="95"/>
      <c r="D80" s="95"/>
      <c r="E80" s="94"/>
      <c r="F80" s="97" t="s">
        <v>181</v>
      </c>
      <c r="G80" s="94"/>
      <c r="H80" s="100"/>
      <c r="I80" s="100"/>
      <c r="J80" s="93"/>
      <c r="K80" s="85"/>
    </row>
    <row r="81" spans="1:11" s="91" customFormat="1" ht="24" customHeight="1" x14ac:dyDescent="0.2">
      <c r="A81" s="90"/>
      <c r="B81" s="94"/>
      <c r="C81" s="95"/>
      <c r="D81" s="95" t="s">
        <v>135</v>
      </c>
      <c r="E81" s="94"/>
      <c r="F81" s="94"/>
      <c r="G81" s="94"/>
      <c r="H81" s="100" t="s">
        <v>139</v>
      </c>
      <c r="I81" s="100"/>
      <c r="J81" s="93"/>
      <c r="K81" s="85"/>
    </row>
    <row r="82" spans="1:11" s="91" customFormat="1" ht="24" customHeight="1" thickBot="1" x14ac:dyDescent="0.25">
      <c r="A82" s="90"/>
      <c r="B82" s="94"/>
      <c r="C82" s="112"/>
      <c r="D82" s="96" t="str">
        <f>H82</f>
        <v>EP CC Ct. 16</v>
      </c>
      <c r="E82" s="94"/>
      <c r="F82" s="94"/>
      <c r="G82" s="94"/>
      <c r="H82" s="106" t="str">
        <f>F55</f>
        <v>EP CC Ct. 16</v>
      </c>
      <c r="I82" s="112"/>
      <c r="J82" s="93"/>
      <c r="K82" s="85"/>
    </row>
    <row r="83" spans="1:11" s="91" customFormat="1" ht="24" customHeight="1" x14ac:dyDescent="0.2">
      <c r="A83" s="90"/>
      <c r="B83" s="94"/>
      <c r="C83" s="94"/>
      <c r="D83" s="95" t="s">
        <v>137</v>
      </c>
      <c r="E83" s="94"/>
      <c r="F83" s="94"/>
      <c r="G83" s="94"/>
      <c r="H83" s="100" t="s">
        <v>82</v>
      </c>
      <c r="I83" s="94"/>
      <c r="J83" s="93"/>
      <c r="K83" s="85"/>
    </row>
    <row r="84" spans="1:11" s="91" customFormat="1" ht="24" customHeight="1" x14ac:dyDescent="0.2">
      <c r="A84" s="90"/>
      <c r="B84" s="94"/>
      <c r="C84" s="94"/>
      <c r="D84" s="95"/>
      <c r="E84" s="94"/>
      <c r="F84" s="94"/>
      <c r="G84" s="94"/>
      <c r="H84" s="100"/>
      <c r="I84" s="94"/>
      <c r="J84" s="93"/>
      <c r="K84" s="85"/>
    </row>
    <row r="85" spans="1:11" s="91" customFormat="1" ht="24" customHeight="1" thickBot="1" x14ac:dyDescent="0.25">
      <c r="A85" s="90"/>
      <c r="B85" s="94"/>
      <c r="C85" s="94"/>
      <c r="D85" s="95"/>
      <c r="E85" s="94"/>
      <c r="F85" s="105" t="s">
        <v>152</v>
      </c>
      <c r="G85" s="94"/>
      <c r="H85" s="100"/>
      <c r="I85" s="94"/>
      <c r="J85" s="93"/>
      <c r="K85" s="85"/>
    </row>
    <row r="86" spans="1:11" s="91" customFormat="1" ht="24" customHeight="1" x14ac:dyDescent="0.2">
      <c r="A86" s="90"/>
      <c r="B86" s="94"/>
      <c r="C86" s="94"/>
      <c r="D86" s="95"/>
      <c r="E86" s="94"/>
      <c r="F86" s="108" t="s">
        <v>142</v>
      </c>
      <c r="G86" s="94"/>
      <c r="H86" s="100"/>
      <c r="I86" s="94"/>
      <c r="J86" s="93"/>
      <c r="K86" s="85"/>
    </row>
    <row r="87" spans="1:11" s="91" customFormat="1" ht="24" customHeight="1" thickBot="1" x14ac:dyDescent="0.25">
      <c r="A87" s="90"/>
      <c r="B87" s="94"/>
      <c r="C87" s="94"/>
      <c r="D87" s="98"/>
      <c r="E87" s="114"/>
      <c r="F87" s="109" t="str">
        <f>F77</f>
        <v>EP CC Ct. 16</v>
      </c>
      <c r="G87" s="114"/>
      <c r="H87" s="102"/>
      <c r="I87" s="94"/>
      <c r="J87" s="93"/>
      <c r="K87" s="85"/>
    </row>
    <row r="88" spans="1:11" s="91" customFormat="1" ht="24" customHeight="1" x14ac:dyDescent="0.2">
      <c r="A88" s="90"/>
      <c r="B88" s="94"/>
      <c r="C88" s="94"/>
      <c r="D88" s="129"/>
      <c r="E88" s="94"/>
      <c r="F88" s="110" t="s">
        <v>79</v>
      </c>
      <c r="G88" s="94"/>
      <c r="H88" s="129"/>
      <c r="I88" s="94"/>
      <c r="J88" s="93"/>
      <c r="K88" s="85"/>
    </row>
    <row r="89" spans="1:11" s="91" customFormat="1" ht="24" customHeight="1" thickBot="1" x14ac:dyDescent="0.25">
      <c r="A89" s="90"/>
      <c r="B89" s="94"/>
      <c r="C89" s="94"/>
      <c r="D89" s="94"/>
      <c r="E89" s="94"/>
      <c r="F89" s="103"/>
      <c r="G89" s="94"/>
      <c r="H89" s="94"/>
      <c r="I89" s="94"/>
      <c r="J89" s="93"/>
      <c r="K89" s="85"/>
    </row>
    <row r="90" spans="1:11" s="91" customFormat="1" ht="24" customHeight="1" x14ac:dyDescent="0.2">
      <c r="A90" s="90"/>
      <c r="B90" s="94"/>
      <c r="C90" s="94"/>
      <c r="D90" s="94"/>
      <c r="E90" s="127"/>
      <c r="F90" s="97" t="s">
        <v>35</v>
      </c>
      <c r="G90" s="94"/>
      <c r="H90" s="94"/>
      <c r="I90" s="94"/>
      <c r="J90" s="93"/>
      <c r="K90" s="85"/>
    </row>
    <row r="91" spans="1:11" ht="24" customHeight="1" x14ac:dyDescent="0.15">
      <c r="A91" s="19"/>
      <c r="B91" s="89"/>
      <c r="C91" s="89"/>
      <c r="D91" s="16"/>
      <c r="E91" s="16"/>
      <c r="F91" s="16"/>
      <c r="G91" s="16"/>
      <c r="H91" s="16"/>
      <c r="I91" s="16"/>
      <c r="J91" s="132"/>
      <c r="K91"/>
    </row>
    <row r="92" spans="1:11" ht="24" customHeight="1" x14ac:dyDescent="0.2">
      <c r="A92" s="19"/>
      <c r="B92" s="20"/>
      <c r="C92" s="22" t="s">
        <v>62</v>
      </c>
      <c r="D92" s="89"/>
      <c r="E92" s="89"/>
      <c r="F92" s="89"/>
      <c r="G92" s="89"/>
      <c r="H92" s="89"/>
      <c r="I92" s="89"/>
      <c r="J92" s="89"/>
      <c r="K92"/>
    </row>
    <row r="93" spans="1:11" x14ac:dyDescent="0.15">
      <c r="A93" s="19"/>
      <c r="B93" s="89"/>
      <c r="C93" s="89"/>
      <c r="D93" s="89"/>
      <c r="E93" s="89"/>
      <c r="F93" s="26"/>
      <c r="G93" s="89"/>
      <c r="H93" s="89"/>
      <c r="I93" s="89"/>
      <c r="J93" s="89"/>
      <c r="K93"/>
    </row>
    <row r="94" spans="1:11" x14ac:dyDescent="0.15">
      <c r="A94" s="19"/>
      <c r="B94" s="89"/>
      <c r="C94" s="89"/>
      <c r="D94" s="89"/>
      <c r="E94" s="89"/>
      <c r="F94" s="26"/>
      <c r="G94" s="89"/>
      <c r="H94" s="89"/>
      <c r="I94" s="89"/>
      <c r="J94" s="89"/>
      <c r="K94"/>
    </row>
    <row r="95" spans="1:11" x14ac:dyDescent="0.15">
      <c r="A95" s="19"/>
      <c r="B95" s="89"/>
      <c r="C95" s="89"/>
      <c r="D95" s="89"/>
      <c r="E95" s="89"/>
      <c r="F95" s="26"/>
      <c r="G95" s="89"/>
      <c r="H95" s="89"/>
      <c r="I95" s="89"/>
      <c r="J95" s="89"/>
      <c r="K95"/>
    </row>
    <row r="96" spans="1:11" x14ac:dyDescent="0.15">
      <c r="A96" s="19"/>
      <c r="B96" s="89"/>
      <c r="C96" s="89"/>
      <c r="D96" s="89"/>
      <c r="E96" s="89"/>
      <c r="F96" s="26"/>
      <c r="G96" s="89"/>
      <c r="H96" s="89"/>
      <c r="I96" s="89"/>
      <c r="J96" s="89"/>
      <c r="K96"/>
    </row>
    <row r="97" spans="1:11" x14ac:dyDescent="0.15">
      <c r="A97" s="19"/>
      <c r="B97" s="89"/>
      <c r="C97" s="89"/>
      <c r="D97" s="89"/>
      <c r="E97" s="89"/>
      <c r="F97" s="26"/>
      <c r="G97" s="89"/>
      <c r="H97" s="89"/>
      <c r="I97" s="89"/>
      <c r="J97" s="89"/>
      <c r="K97"/>
    </row>
    <row r="98" spans="1:11" x14ac:dyDescent="0.15">
      <c r="A98" s="19"/>
      <c r="B98" s="89"/>
      <c r="C98" s="89"/>
      <c r="D98" s="89"/>
      <c r="E98" s="89"/>
      <c r="F98" s="26"/>
      <c r="G98" s="89"/>
      <c r="H98" s="89"/>
      <c r="I98" s="89"/>
      <c r="J98" s="89"/>
      <c r="K98"/>
    </row>
    <row r="99" spans="1:11" x14ac:dyDescent="0.15">
      <c r="A99" s="19"/>
      <c r="B99" s="89"/>
      <c r="C99" s="89"/>
      <c r="D99" s="89"/>
      <c r="E99" s="89"/>
      <c r="F99" s="26"/>
      <c r="G99" s="89"/>
      <c r="H99" s="89"/>
      <c r="I99" s="89"/>
      <c r="J99" s="89"/>
      <c r="K99"/>
    </row>
    <row r="100" spans="1:11" x14ac:dyDescent="0.15">
      <c r="A100" s="19"/>
      <c r="B100" s="89"/>
      <c r="C100" s="89"/>
      <c r="D100" s="89"/>
      <c r="E100" s="89"/>
      <c r="F100" s="26"/>
      <c r="G100" s="89"/>
      <c r="H100" s="89"/>
      <c r="I100" s="89"/>
      <c r="J100" s="89"/>
      <c r="K100"/>
    </row>
    <row r="101" spans="1:11" x14ac:dyDescent="0.15">
      <c r="A101" s="19"/>
      <c r="B101" s="89"/>
      <c r="C101" s="89"/>
      <c r="D101" s="89"/>
      <c r="E101" s="89"/>
      <c r="F101" s="26"/>
      <c r="G101" s="89"/>
      <c r="H101" s="89"/>
      <c r="I101" s="89"/>
      <c r="J101" s="89"/>
      <c r="K101"/>
    </row>
    <row r="102" spans="1:11" x14ac:dyDescent="0.15">
      <c r="A102" s="19"/>
      <c r="B102" s="89"/>
      <c r="C102" s="89"/>
      <c r="D102" s="89"/>
      <c r="E102" s="89"/>
      <c r="F102" s="26"/>
      <c r="G102" s="89"/>
      <c r="H102" s="89"/>
      <c r="I102" s="89"/>
      <c r="J102" s="89"/>
      <c r="K102"/>
    </row>
    <row r="103" spans="1:11" x14ac:dyDescent="0.15">
      <c r="A103" s="19"/>
      <c r="B103" s="89"/>
      <c r="C103" s="89"/>
      <c r="D103" s="89"/>
      <c r="E103" s="89"/>
      <c r="F103" s="26"/>
      <c r="G103" s="89"/>
      <c r="H103" s="89"/>
      <c r="I103" s="89"/>
      <c r="J103" s="89"/>
      <c r="K103"/>
    </row>
    <row r="104" spans="1:11" x14ac:dyDescent="0.15">
      <c r="A104" s="19"/>
      <c r="B104" s="89"/>
      <c r="C104" s="89"/>
      <c r="D104" s="89"/>
      <c r="E104" s="89"/>
      <c r="F104" s="26"/>
      <c r="G104" s="89"/>
      <c r="H104" s="89"/>
      <c r="I104" s="89"/>
      <c r="J104" s="89"/>
      <c r="K104"/>
    </row>
    <row r="105" spans="1:11" x14ac:dyDescent="0.15">
      <c r="A105" s="19"/>
      <c r="B105" s="89"/>
      <c r="C105" s="89"/>
      <c r="D105" s="89"/>
      <c r="E105" s="89"/>
      <c r="F105" s="26"/>
      <c r="G105" s="89"/>
      <c r="H105" s="89"/>
      <c r="I105" s="89"/>
      <c r="J105" s="89"/>
      <c r="K105"/>
    </row>
    <row r="106" spans="1:11" x14ac:dyDescent="0.15">
      <c r="A106" s="19"/>
      <c r="B106" s="89"/>
      <c r="C106" s="89"/>
      <c r="D106" s="89"/>
      <c r="E106" s="89"/>
      <c r="F106" s="26"/>
      <c r="G106" s="89"/>
      <c r="H106" s="89"/>
      <c r="I106" s="89"/>
      <c r="J106" s="89"/>
    </row>
    <row r="107" spans="1:11" x14ac:dyDescent="0.15">
      <c r="A107" s="19"/>
      <c r="B107" s="89"/>
      <c r="C107" s="89"/>
      <c r="D107" s="89"/>
      <c r="E107" s="89"/>
      <c r="F107" s="26"/>
      <c r="G107" s="89"/>
      <c r="H107" s="89"/>
      <c r="I107" s="89"/>
      <c r="J107" s="89"/>
    </row>
    <row r="108" spans="1:11" x14ac:dyDescent="0.15">
      <c r="A108" s="19"/>
      <c r="B108" s="89"/>
      <c r="C108" s="89"/>
      <c r="D108" s="89"/>
      <c r="E108" s="89"/>
      <c r="F108" s="26"/>
      <c r="G108" s="89"/>
      <c r="H108" s="89"/>
      <c r="I108" s="89"/>
      <c r="J108" s="89"/>
    </row>
    <row r="109" spans="1:11" x14ac:dyDescent="0.15">
      <c r="A109" s="19"/>
      <c r="B109" s="89"/>
      <c r="C109" s="89"/>
      <c r="D109" s="89"/>
      <c r="E109" s="89"/>
      <c r="F109" s="26"/>
      <c r="G109" s="89"/>
      <c r="H109" s="89"/>
      <c r="I109" s="89"/>
      <c r="J109" s="89"/>
    </row>
    <row r="110" spans="1:11" x14ac:dyDescent="0.15">
      <c r="A110" s="19"/>
      <c r="B110" s="89"/>
      <c r="C110" s="89"/>
      <c r="D110" s="89"/>
      <c r="E110" s="89"/>
      <c r="F110" s="26"/>
      <c r="G110" s="89"/>
      <c r="H110" s="89"/>
      <c r="I110" s="89"/>
      <c r="J110" s="89"/>
    </row>
    <row r="111" spans="1:11" x14ac:dyDescent="0.15">
      <c r="A111" s="19"/>
      <c r="B111" s="89"/>
      <c r="C111" s="89"/>
      <c r="D111" s="89"/>
      <c r="E111" s="89"/>
      <c r="F111" s="26"/>
      <c r="G111" s="89"/>
      <c r="H111" s="89"/>
      <c r="I111" s="89"/>
      <c r="J111" s="89"/>
    </row>
    <row r="112" spans="1:11" x14ac:dyDescent="0.15">
      <c r="A112" s="19"/>
      <c r="B112" s="89"/>
      <c r="C112" s="89"/>
      <c r="D112" s="89"/>
      <c r="E112" s="89"/>
      <c r="F112" s="26"/>
      <c r="G112" s="89"/>
      <c r="H112" s="89"/>
      <c r="I112" s="89"/>
      <c r="J112" s="89"/>
    </row>
    <row r="113" spans="1:10" x14ac:dyDescent="0.15">
      <c r="A113" s="19"/>
      <c r="B113" s="89"/>
      <c r="C113" s="89"/>
      <c r="D113" s="89"/>
      <c r="E113" s="89"/>
      <c r="F113" s="26"/>
      <c r="G113" s="89"/>
      <c r="H113" s="89"/>
      <c r="I113" s="89"/>
      <c r="J113" s="89"/>
    </row>
    <row r="114" spans="1:10" x14ac:dyDescent="0.15">
      <c r="A114" s="19"/>
      <c r="B114" s="89"/>
      <c r="C114" s="89"/>
      <c r="D114" s="89"/>
      <c r="E114" s="89"/>
      <c r="F114" s="26"/>
      <c r="G114" s="89"/>
      <c r="H114" s="89"/>
      <c r="I114" s="89"/>
      <c r="J114" s="89"/>
    </row>
    <row r="115" spans="1:10" x14ac:dyDescent="0.15">
      <c r="A115" s="19"/>
      <c r="B115" s="89"/>
      <c r="C115" s="89"/>
      <c r="D115" s="89"/>
      <c r="E115" s="89"/>
      <c r="F115" s="26"/>
      <c r="G115" s="89"/>
      <c r="H115" s="89"/>
      <c r="I115" s="89"/>
      <c r="J115" s="89"/>
    </row>
    <row r="116" spans="1:10" x14ac:dyDescent="0.15">
      <c r="A116" s="19"/>
      <c r="B116" s="89"/>
      <c r="C116" s="89"/>
      <c r="D116" s="89"/>
      <c r="E116" s="89"/>
      <c r="F116" s="26"/>
      <c r="G116" s="89"/>
      <c r="H116" s="89"/>
      <c r="I116" s="89"/>
      <c r="J116" s="89"/>
    </row>
    <row r="117" spans="1:10" x14ac:dyDescent="0.15">
      <c r="A117" s="19"/>
      <c r="B117" s="89"/>
      <c r="C117" s="89"/>
      <c r="D117" s="89"/>
      <c r="E117" s="89"/>
      <c r="F117" s="26"/>
      <c r="G117" s="89"/>
      <c r="H117" s="89"/>
      <c r="I117" s="89"/>
      <c r="J117" s="89"/>
    </row>
    <row r="118" spans="1:10" x14ac:dyDescent="0.15">
      <c r="A118" s="19"/>
      <c r="B118" s="89"/>
      <c r="C118" s="89"/>
      <c r="D118" s="89"/>
      <c r="E118" s="89"/>
      <c r="F118" s="26"/>
      <c r="G118" s="89"/>
      <c r="H118" s="89"/>
      <c r="I118" s="89"/>
      <c r="J118" s="89"/>
    </row>
    <row r="119" spans="1:10" x14ac:dyDescent="0.15">
      <c r="A119" s="19"/>
      <c r="B119" s="89"/>
      <c r="C119" s="89"/>
      <c r="D119" s="89"/>
      <c r="E119" s="89"/>
      <c r="F119" s="26"/>
      <c r="G119" s="89"/>
      <c r="H119" s="89"/>
      <c r="I119" s="89"/>
      <c r="J119" s="89"/>
    </row>
    <row r="120" spans="1:10" x14ac:dyDescent="0.15">
      <c r="A120" s="19"/>
      <c r="B120" s="89"/>
      <c r="C120" s="89"/>
      <c r="D120" s="89"/>
      <c r="E120" s="89"/>
      <c r="F120" s="26"/>
      <c r="G120" s="89"/>
      <c r="H120" s="89"/>
      <c r="I120" s="89"/>
      <c r="J120" s="89"/>
    </row>
    <row r="121" spans="1:10" x14ac:dyDescent="0.15">
      <c r="A121" s="19"/>
      <c r="B121" s="89"/>
      <c r="C121" s="89"/>
      <c r="D121" s="89"/>
      <c r="E121" s="89"/>
      <c r="F121" s="26"/>
      <c r="G121" s="89"/>
      <c r="H121" s="89"/>
      <c r="I121" s="89"/>
      <c r="J121" s="89"/>
    </row>
    <row r="122" spans="1:10" x14ac:dyDescent="0.15">
      <c r="A122" s="19"/>
      <c r="B122" s="89"/>
      <c r="C122" s="89"/>
      <c r="D122" s="89"/>
      <c r="E122" s="89"/>
      <c r="F122" s="26"/>
      <c r="G122" s="89"/>
      <c r="H122" s="89"/>
      <c r="I122" s="89"/>
      <c r="J122" s="89"/>
    </row>
    <row r="123" spans="1:10" x14ac:dyDescent="0.15">
      <c r="A123" s="19"/>
      <c r="B123" s="89"/>
      <c r="C123" s="89"/>
      <c r="D123" s="89"/>
      <c r="E123" s="89"/>
      <c r="F123" s="26"/>
      <c r="G123" s="89"/>
      <c r="H123" s="89"/>
      <c r="I123" s="89"/>
      <c r="J123" s="89"/>
    </row>
    <row r="124" spans="1:10" x14ac:dyDescent="0.15">
      <c r="A124" s="19"/>
      <c r="B124" s="89"/>
      <c r="C124" s="89"/>
      <c r="D124" s="89"/>
      <c r="E124" s="89"/>
      <c r="F124" s="26"/>
      <c r="G124" s="89"/>
      <c r="H124" s="89"/>
      <c r="I124" s="89"/>
      <c r="J124" s="89"/>
    </row>
    <row r="125" spans="1:10" x14ac:dyDescent="0.15">
      <c r="A125" s="19"/>
      <c r="B125" s="89"/>
      <c r="C125" s="89"/>
      <c r="D125" s="89"/>
      <c r="E125" s="89"/>
      <c r="F125" s="26"/>
      <c r="G125" s="89"/>
      <c r="H125" s="89"/>
      <c r="I125" s="89"/>
      <c r="J125" s="89"/>
    </row>
    <row r="126" spans="1:10" x14ac:dyDescent="0.15">
      <c r="A126" s="19"/>
      <c r="B126" s="89"/>
      <c r="C126" s="89"/>
      <c r="D126" s="89"/>
      <c r="E126" s="89"/>
      <c r="F126" s="26"/>
      <c r="G126" s="89"/>
      <c r="H126" s="89"/>
      <c r="I126" s="89"/>
      <c r="J126" s="89"/>
    </row>
    <row r="127" spans="1:10" x14ac:dyDescent="0.15">
      <c r="A127" s="19"/>
      <c r="B127" s="89"/>
      <c r="C127" s="89"/>
      <c r="D127" s="89"/>
      <c r="E127" s="89"/>
      <c r="F127" s="26"/>
      <c r="G127" s="89"/>
      <c r="H127" s="89"/>
      <c r="I127" s="89"/>
      <c r="J127" s="89"/>
    </row>
    <row r="128" spans="1:10" x14ac:dyDescent="0.15">
      <c r="A128" s="19"/>
      <c r="B128" s="89"/>
      <c r="C128" s="89"/>
      <c r="D128" s="89"/>
      <c r="E128" s="89"/>
      <c r="F128" s="26"/>
      <c r="G128" s="89"/>
      <c r="H128" s="89"/>
      <c r="I128" s="89"/>
      <c r="J128" s="89"/>
    </row>
    <row r="129" spans="1:10" x14ac:dyDescent="0.15">
      <c r="A129" s="19"/>
      <c r="B129" s="89"/>
      <c r="C129" s="89"/>
      <c r="D129" s="89"/>
      <c r="E129" s="89"/>
      <c r="F129" s="26"/>
      <c r="G129" s="89"/>
      <c r="H129" s="89"/>
      <c r="I129" s="89"/>
      <c r="J129" s="89"/>
    </row>
    <row r="130" spans="1:10" x14ac:dyDescent="0.15">
      <c r="A130" s="19"/>
      <c r="B130" s="89"/>
      <c r="C130" s="89"/>
      <c r="D130" s="89"/>
      <c r="E130" s="89"/>
      <c r="F130" s="26"/>
      <c r="G130" s="89"/>
      <c r="H130" s="89"/>
      <c r="I130" s="89"/>
    </row>
    <row r="131" spans="1:10" x14ac:dyDescent="0.15">
      <c r="A131" s="19"/>
      <c r="B131" s="89"/>
      <c r="C131" s="89"/>
      <c r="D131" s="89"/>
      <c r="E131" s="89"/>
      <c r="F131" s="26"/>
      <c r="G131" s="89"/>
      <c r="H131" s="89"/>
      <c r="I131" s="89"/>
    </row>
    <row r="132" spans="1:10" x14ac:dyDescent="0.15">
      <c r="A132" s="19"/>
      <c r="B132" s="89"/>
      <c r="C132" s="89"/>
      <c r="D132" s="89"/>
      <c r="E132" s="89"/>
      <c r="F132" s="26"/>
      <c r="G132" s="89"/>
      <c r="H132" s="89"/>
      <c r="I132" s="89"/>
    </row>
    <row r="133" spans="1:10" x14ac:dyDescent="0.15">
      <c r="A133" s="19"/>
      <c r="B133" s="89"/>
      <c r="C133" s="89"/>
      <c r="D133" s="89"/>
      <c r="E133" s="89"/>
      <c r="F133" s="26"/>
      <c r="G133" s="89"/>
      <c r="H133" s="89"/>
      <c r="I133" s="89"/>
    </row>
    <row r="134" spans="1:10" x14ac:dyDescent="0.15">
      <c r="A134" s="19"/>
      <c r="B134" s="89"/>
      <c r="C134" s="89"/>
      <c r="D134" s="89"/>
      <c r="E134" s="89"/>
      <c r="F134" s="26"/>
      <c r="G134" s="89"/>
      <c r="H134" s="89"/>
      <c r="I134" s="89"/>
    </row>
    <row r="135" spans="1:10" x14ac:dyDescent="0.15">
      <c r="A135" s="19"/>
      <c r="B135" s="89"/>
      <c r="C135" s="89"/>
      <c r="D135" s="89"/>
      <c r="E135" s="89"/>
      <c r="F135" s="26"/>
      <c r="G135" s="89"/>
      <c r="H135" s="89"/>
      <c r="I135" s="89"/>
    </row>
    <row r="136" spans="1:10" x14ac:dyDescent="0.15">
      <c r="A136" s="19"/>
      <c r="B136" s="89"/>
      <c r="C136" s="89"/>
      <c r="D136" s="89"/>
      <c r="E136" s="89"/>
      <c r="F136" s="26"/>
      <c r="G136" s="89"/>
      <c r="H136" s="89"/>
      <c r="I136" s="89"/>
    </row>
    <row r="137" spans="1:10" x14ac:dyDescent="0.15">
      <c r="A137" s="19"/>
      <c r="B137" s="89"/>
      <c r="C137" s="89"/>
      <c r="D137" s="89"/>
      <c r="E137" s="89"/>
      <c r="F137" s="26"/>
      <c r="G137" s="89"/>
      <c r="H137" s="89"/>
      <c r="I137" s="89"/>
    </row>
    <row r="138" spans="1:10" x14ac:dyDescent="0.15">
      <c r="A138" s="19"/>
      <c r="B138" s="89"/>
      <c r="C138" s="89"/>
      <c r="D138" s="89"/>
      <c r="E138" s="89"/>
      <c r="F138" s="26"/>
      <c r="G138" s="89"/>
      <c r="H138" s="89"/>
      <c r="I138" s="89"/>
    </row>
    <row r="139" spans="1:10" x14ac:dyDescent="0.15">
      <c r="A139" s="19"/>
      <c r="B139" s="89"/>
      <c r="C139" s="89"/>
      <c r="D139" s="89"/>
      <c r="E139" s="89"/>
      <c r="F139" s="26"/>
      <c r="G139" s="89"/>
      <c r="H139" s="89"/>
      <c r="I139" s="89"/>
    </row>
    <row r="140" spans="1:10" x14ac:dyDescent="0.15">
      <c r="A140" s="19"/>
      <c r="B140" s="89"/>
      <c r="C140" s="89"/>
      <c r="D140" s="89"/>
      <c r="E140" s="89"/>
      <c r="F140" s="26"/>
      <c r="G140" s="89"/>
      <c r="H140" s="89"/>
      <c r="I140" s="89"/>
    </row>
    <row r="141" spans="1:10" x14ac:dyDescent="0.15">
      <c r="A141" s="19"/>
      <c r="B141" s="89"/>
      <c r="C141" s="89"/>
      <c r="D141" s="89"/>
      <c r="E141" s="89"/>
      <c r="F141" s="26"/>
      <c r="G141" s="89"/>
      <c r="H141" s="89"/>
      <c r="I141" s="89"/>
    </row>
    <row r="142" spans="1:10" x14ac:dyDescent="0.15">
      <c r="A142" s="19"/>
      <c r="B142" s="89"/>
      <c r="C142" s="89"/>
      <c r="D142" s="89"/>
      <c r="E142" s="89"/>
      <c r="F142" s="26"/>
      <c r="G142" s="89"/>
      <c r="H142" s="89"/>
      <c r="I142" s="89"/>
    </row>
    <row r="143" spans="1:10" x14ac:dyDescent="0.15">
      <c r="A143" s="19"/>
      <c r="B143" s="89"/>
      <c r="C143" s="89"/>
      <c r="D143" s="89"/>
      <c r="E143" s="89"/>
      <c r="F143" s="26"/>
      <c r="G143" s="89"/>
      <c r="H143" s="89"/>
      <c r="I143" s="89"/>
    </row>
    <row r="144" spans="1:10" x14ac:dyDescent="0.15">
      <c r="A144" s="19"/>
      <c r="B144" s="89"/>
      <c r="C144" s="89"/>
      <c r="D144" s="89"/>
      <c r="E144" s="89"/>
      <c r="F144" s="26"/>
      <c r="G144" s="89"/>
      <c r="H144" s="89"/>
      <c r="I144" s="89"/>
    </row>
    <row r="145" spans="1:9" x14ac:dyDescent="0.15">
      <c r="A145" s="19"/>
      <c r="B145" s="89"/>
      <c r="C145" s="89"/>
      <c r="D145" s="89"/>
      <c r="E145" s="89"/>
      <c r="F145" s="26"/>
      <c r="G145" s="89"/>
      <c r="H145" s="89"/>
      <c r="I145" s="89"/>
    </row>
    <row r="146" spans="1:9" x14ac:dyDescent="0.15">
      <c r="A146" s="19"/>
      <c r="B146" s="89"/>
      <c r="C146" s="89"/>
      <c r="D146" s="89"/>
      <c r="E146" s="89"/>
      <c r="F146" s="26"/>
      <c r="G146" s="89"/>
      <c r="H146" s="89"/>
      <c r="I146" s="89"/>
    </row>
    <row r="147" spans="1:9" x14ac:dyDescent="0.15">
      <c r="A147" s="19"/>
      <c r="B147" s="89"/>
      <c r="C147" s="89"/>
      <c r="D147" s="89"/>
      <c r="E147" s="89"/>
      <c r="F147" s="26"/>
      <c r="G147" s="89"/>
      <c r="H147" s="89"/>
      <c r="I147" s="89"/>
    </row>
    <row r="148" spans="1:9" x14ac:dyDescent="0.15">
      <c r="A148" s="19"/>
      <c r="B148" s="89"/>
      <c r="C148" s="89"/>
      <c r="D148" s="89"/>
      <c r="E148" s="89"/>
      <c r="F148" s="26"/>
      <c r="G148" s="89"/>
      <c r="H148" s="89"/>
      <c r="I148" s="89"/>
    </row>
    <row r="149" spans="1:9" x14ac:dyDescent="0.15">
      <c r="A149" s="19"/>
      <c r="B149" s="89"/>
      <c r="C149" s="89"/>
      <c r="D149" s="89"/>
      <c r="E149" s="89"/>
      <c r="F149" s="26"/>
      <c r="G149" s="89"/>
      <c r="H149" s="89"/>
      <c r="I149" s="89"/>
    </row>
  </sheetData>
  <mergeCells count="6">
    <mergeCell ref="A1:K1"/>
    <mergeCell ref="A3:C3"/>
    <mergeCell ref="A5:K5"/>
    <mergeCell ref="B9:J9"/>
    <mergeCell ref="A4:K4"/>
    <mergeCell ref="A2:K2"/>
  </mergeCells>
  <phoneticPr fontId="2" type="noConversion"/>
  <printOptions horizontalCentered="1" verticalCentered="1"/>
  <pageMargins left="0.25" right="0.25" top="0.22" bottom="0.24" header="0.22" footer="0.24"/>
  <pageSetup scale="36" orientation="portrait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A1:K149"/>
  <sheetViews>
    <sheetView workbookViewId="0">
      <selection activeCell="C14" sqref="C14"/>
    </sheetView>
  </sheetViews>
  <sheetFormatPr baseColWidth="10" defaultColWidth="9.1640625" defaultRowHeight="13" x14ac:dyDescent="0.15"/>
  <cols>
    <col min="1" max="1" width="18.6640625" style="133" customWidth="1"/>
    <col min="2" max="3" width="24.6640625" style="123" customWidth="1"/>
    <col min="4" max="5" width="25.6640625" style="123" customWidth="1"/>
    <col min="6" max="6" width="25.6640625" style="88" customWidth="1"/>
    <col min="7" max="8" width="25.6640625" style="123" customWidth="1"/>
    <col min="9" max="10" width="24.6640625" style="123" customWidth="1"/>
    <col min="11" max="11" width="18.6640625" style="54" customWidth="1"/>
    <col min="12" max="16384" width="9.1640625" style="54"/>
  </cols>
  <sheetData>
    <row r="1" spans="1:11" ht="20" x14ac:dyDescent="0.2">
      <c r="A1" s="367" t="str">
        <f>Pools!A1</f>
        <v>El Paso Bid Qualifier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</row>
    <row r="2" spans="1:11" ht="18" x14ac:dyDescent="0.2">
      <c r="A2" s="368" t="str">
        <f>Pools!A2</f>
        <v>2/8/20 - 2/9/20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</row>
    <row r="3" spans="1:11" ht="18" x14ac:dyDescent="0.2">
      <c r="A3" s="369" t="s">
        <v>85</v>
      </c>
      <c r="B3" s="369"/>
      <c r="C3" s="369"/>
      <c r="D3" s="122"/>
      <c r="E3" s="122"/>
    </row>
    <row r="4" spans="1:11" ht="20" x14ac:dyDescent="0.2">
      <c r="A4" s="370" t="str">
        <f>Pools!A69</f>
        <v>Division IV</v>
      </c>
      <c r="B4" s="370"/>
      <c r="C4" s="370"/>
      <c r="D4" s="370"/>
      <c r="E4" s="370"/>
      <c r="F4" s="370"/>
      <c r="G4" s="370"/>
      <c r="H4" s="370"/>
      <c r="I4" s="370"/>
      <c r="J4" s="370"/>
      <c r="K4" s="370"/>
    </row>
    <row r="5" spans="1:11" ht="20" x14ac:dyDescent="0.2">
      <c r="A5" s="365" t="s">
        <v>69</v>
      </c>
      <c r="B5" s="365"/>
      <c r="C5" s="365"/>
      <c r="D5" s="365"/>
      <c r="E5" s="365"/>
      <c r="F5" s="365"/>
      <c r="G5" s="365"/>
      <c r="H5" s="365"/>
      <c r="I5" s="365"/>
      <c r="J5" s="365"/>
      <c r="K5" s="365"/>
    </row>
    <row r="6" spans="1:11" ht="20" x14ac:dyDescent="0.2">
      <c r="A6" s="19"/>
      <c r="B6" s="121"/>
      <c r="C6" s="121"/>
      <c r="D6" s="121"/>
      <c r="E6" s="121"/>
      <c r="F6" s="15"/>
      <c r="H6" s="121"/>
      <c r="I6" s="121"/>
      <c r="J6" s="121"/>
      <c r="K6"/>
    </row>
    <row r="7" spans="1:11" s="86" customFormat="1" ht="16" x14ac:dyDescent="0.2">
      <c r="A7" s="124"/>
      <c r="B7" s="90"/>
      <c r="C7" s="125"/>
      <c r="D7" s="92" t="s">
        <v>469</v>
      </c>
      <c r="E7" s="92" t="s">
        <v>470</v>
      </c>
      <c r="F7" s="87" t="s">
        <v>42</v>
      </c>
      <c r="G7" s="92" t="s">
        <v>471</v>
      </c>
      <c r="H7" s="92" t="s">
        <v>472</v>
      </c>
      <c r="I7" s="126"/>
      <c r="J7" s="90"/>
      <c r="K7" s="84"/>
    </row>
    <row r="8" spans="1:11" s="91" customFormat="1" ht="16" x14ac:dyDescent="0.2">
      <c r="A8" s="90"/>
      <c r="B8" s="90"/>
      <c r="C8" s="90"/>
      <c r="D8" s="90"/>
      <c r="E8" s="90"/>
      <c r="F8" s="90"/>
      <c r="G8" s="90"/>
      <c r="H8" s="90"/>
      <c r="I8" s="90"/>
      <c r="J8" s="90"/>
      <c r="K8" s="85"/>
    </row>
    <row r="9" spans="1:11" s="91" customFormat="1" ht="16" x14ac:dyDescent="0.2">
      <c r="A9" s="90"/>
      <c r="B9" s="366" t="s">
        <v>41</v>
      </c>
      <c r="C9" s="366"/>
      <c r="D9" s="366"/>
      <c r="E9" s="366"/>
      <c r="F9" s="366"/>
      <c r="G9" s="366"/>
      <c r="H9" s="366"/>
      <c r="I9" s="366"/>
      <c r="J9" s="366"/>
      <c r="K9" s="85"/>
    </row>
    <row r="10" spans="1:11" ht="14" x14ac:dyDescent="0.15">
      <c r="A10" s="19"/>
      <c r="B10" s="89"/>
      <c r="C10" s="89"/>
      <c r="D10" s="89"/>
      <c r="E10" s="50"/>
      <c r="F10" s="50"/>
      <c r="G10" s="50"/>
      <c r="H10" s="50"/>
      <c r="I10" s="50"/>
      <c r="J10" s="89"/>
      <c r="K10"/>
    </row>
    <row r="11" spans="1:11" s="91" customFormat="1" ht="24" customHeight="1" thickBot="1" x14ac:dyDescent="0.25">
      <c r="A11" s="90"/>
      <c r="B11" s="90"/>
      <c r="C11" s="94"/>
      <c r="D11" s="94"/>
      <c r="E11" s="94"/>
      <c r="F11" s="94" t="s">
        <v>71</v>
      </c>
      <c r="G11" s="94"/>
      <c r="H11" s="94"/>
      <c r="I11" s="94"/>
      <c r="J11" s="90"/>
      <c r="K11" s="85"/>
    </row>
    <row r="12" spans="1:11" s="91" customFormat="1" ht="24" customHeight="1" x14ac:dyDescent="0.2">
      <c r="A12" s="90"/>
      <c r="B12" s="90"/>
      <c r="C12" s="94"/>
      <c r="D12" s="94"/>
      <c r="E12" s="94"/>
      <c r="F12" s="108" t="s">
        <v>112</v>
      </c>
      <c r="G12" s="94"/>
      <c r="H12" s="94"/>
      <c r="I12" s="94"/>
      <c r="J12" s="93"/>
      <c r="K12" s="85"/>
    </row>
    <row r="13" spans="1:11" s="91" customFormat="1" ht="24" customHeight="1" thickBot="1" x14ac:dyDescent="0.25">
      <c r="A13" s="90"/>
      <c r="B13" s="90"/>
      <c r="C13" s="94"/>
      <c r="D13" s="114"/>
      <c r="E13" s="114"/>
      <c r="F13" s="109" t="str">
        <f>F26</f>
        <v>915 United Ct. 25</v>
      </c>
      <c r="G13" s="114"/>
      <c r="H13" s="114"/>
      <c r="I13" s="94"/>
      <c r="J13" s="93"/>
      <c r="K13" s="85"/>
    </row>
    <row r="14" spans="1:11" s="91" customFormat="1" ht="24" customHeight="1" x14ac:dyDescent="0.2">
      <c r="A14" s="90"/>
      <c r="B14" s="90"/>
      <c r="C14" s="94"/>
      <c r="D14" s="117"/>
      <c r="E14" s="94"/>
      <c r="F14" s="110" t="s">
        <v>77</v>
      </c>
      <c r="G14" s="94"/>
      <c r="H14" s="99"/>
      <c r="I14" s="94"/>
      <c r="J14" s="93"/>
      <c r="K14" s="85"/>
    </row>
    <row r="15" spans="1:11" s="91" customFormat="1" ht="24" customHeight="1" thickBot="1" x14ac:dyDescent="0.25">
      <c r="A15" s="90"/>
      <c r="B15" s="90"/>
      <c r="C15" s="94"/>
      <c r="D15" s="95"/>
      <c r="E15" s="94"/>
      <c r="F15" s="103"/>
      <c r="G15" s="94"/>
      <c r="H15" s="100"/>
      <c r="I15" s="94"/>
      <c r="J15" s="93"/>
      <c r="K15" s="85"/>
    </row>
    <row r="16" spans="1:11" s="91" customFormat="1" ht="24" customHeight="1" x14ac:dyDescent="0.2">
      <c r="A16" s="90"/>
      <c r="B16" s="90"/>
      <c r="C16" s="94"/>
      <c r="D16" s="95"/>
      <c r="E16" s="127"/>
      <c r="F16" s="97" t="s">
        <v>167</v>
      </c>
      <c r="G16" s="94"/>
      <c r="H16" s="100"/>
      <c r="I16" s="94"/>
      <c r="J16" s="93"/>
      <c r="K16" s="85"/>
    </row>
    <row r="17" spans="1:11" s="91" customFormat="1" ht="24" customHeight="1" x14ac:dyDescent="0.2">
      <c r="A17" s="90"/>
      <c r="B17" s="90"/>
      <c r="C17" s="94"/>
      <c r="D17" s="95" t="s">
        <v>156</v>
      </c>
      <c r="E17" s="127"/>
      <c r="F17" s="94"/>
      <c r="G17" s="94"/>
      <c r="H17" s="100" t="s">
        <v>130</v>
      </c>
      <c r="I17" s="94"/>
      <c r="J17" s="93"/>
      <c r="K17" s="85"/>
    </row>
    <row r="18" spans="1:11" s="91" customFormat="1" ht="24" customHeight="1" thickBot="1" x14ac:dyDescent="0.25">
      <c r="A18" s="90"/>
      <c r="B18" s="90"/>
      <c r="C18" s="102"/>
      <c r="D18" s="96" t="str">
        <f>H42</f>
        <v>915 United Ct. 26</v>
      </c>
      <c r="E18" s="94"/>
      <c r="F18" s="94" t="s">
        <v>205</v>
      </c>
      <c r="G18" s="94"/>
      <c r="H18" s="106" t="str">
        <f>E23</f>
        <v>915 United Ct. 25</v>
      </c>
      <c r="I18" s="114"/>
      <c r="J18" s="93"/>
      <c r="K18" s="85"/>
    </row>
    <row r="19" spans="1:11" s="91" customFormat="1" ht="24" customHeight="1" x14ac:dyDescent="0.2">
      <c r="A19" s="90"/>
      <c r="B19" s="90"/>
      <c r="C19" s="117"/>
      <c r="D19" s="95" t="s">
        <v>195</v>
      </c>
      <c r="E19" s="94"/>
      <c r="F19" s="108" t="s">
        <v>63</v>
      </c>
      <c r="G19" s="94"/>
      <c r="H19" s="100" t="s">
        <v>117</v>
      </c>
      <c r="I19" s="99"/>
      <c r="J19" s="93"/>
      <c r="K19" s="85"/>
    </row>
    <row r="20" spans="1:11" s="91" customFormat="1" ht="24" customHeight="1" thickBot="1" x14ac:dyDescent="0.25">
      <c r="A20" s="90"/>
      <c r="B20" s="90"/>
      <c r="C20" s="95"/>
      <c r="D20" s="95"/>
      <c r="E20" s="114"/>
      <c r="F20" s="109" t="str">
        <f>D7</f>
        <v>915 United Ct. 25</v>
      </c>
      <c r="G20" s="114"/>
      <c r="H20" s="100"/>
      <c r="I20" s="100"/>
      <c r="J20" s="93"/>
      <c r="K20" s="85"/>
    </row>
    <row r="21" spans="1:11" s="91" customFormat="1" ht="24" customHeight="1" x14ac:dyDescent="0.2">
      <c r="A21" s="90"/>
      <c r="B21" s="90"/>
      <c r="C21" s="95"/>
      <c r="D21" s="95"/>
      <c r="E21" s="117"/>
      <c r="F21" s="118" t="s">
        <v>211</v>
      </c>
      <c r="G21" s="99"/>
      <c r="H21" s="100"/>
      <c r="I21" s="100"/>
      <c r="J21" s="93"/>
      <c r="K21" s="85"/>
    </row>
    <row r="22" spans="1:11" s="91" customFormat="1" ht="24" customHeight="1" thickBot="1" x14ac:dyDescent="0.25">
      <c r="A22" s="90"/>
      <c r="B22" s="90"/>
      <c r="C22" s="95"/>
      <c r="D22" s="95"/>
      <c r="E22" s="95" t="s">
        <v>125</v>
      </c>
      <c r="F22" s="103"/>
      <c r="G22" s="100" t="s">
        <v>122</v>
      </c>
      <c r="H22" s="100"/>
      <c r="I22" s="100"/>
      <c r="J22" s="93"/>
      <c r="K22" s="85"/>
    </row>
    <row r="23" spans="1:11" s="91" customFormat="1" ht="24" customHeight="1" thickBot="1" x14ac:dyDescent="0.25">
      <c r="A23" s="90"/>
      <c r="B23" s="90"/>
      <c r="C23" s="95"/>
      <c r="D23" s="112"/>
      <c r="E23" s="96" t="str">
        <f>G23</f>
        <v>915 United Ct. 25</v>
      </c>
      <c r="F23" s="97" t="s">
        <v>72</v>
      </c>
      <c r="G23" s="106" t="str">
        <f>F13</f>
        <v>915 United Ct. 25</v>
      </c>
      <c r="H23" s="102"/>
      <c r="I23" s="100"/>
      <c r="J23" s="93"/>
      <c r="K23" s="85"/>
    </row>
    <row r="24" spans="1:11" s="91" customFormat="1" ht="24" customHeight="1" thickBot="1" x14ac:dyDescent="0.25">
      <c r="A24" s="90"/>
      <c r="B24" s="90"/>
      <c r="C24" s="95"/>
      <c r="D24" s="94"/>
      <c r="E24" s="95" t="s">
        <v>180</v>
      </c>
      <c r="F24" s="105" t="s">
        <v>212</v>
      </c>
      <c r="G24" s="100" t="s">
        <v>147</v>
      </c>
      <c r="H24" s="94"/>
      <c r="I24" s="100"/>
      <c r="J24" s="93"/>
      <c r="K24" s="85"/>
    </row>
    <row r="25" spans="1:11" s="91" customFormat="1" ht="24" customHeight="1" x14ac:dyDescent="0.2">
      <c r="A25" s="90"/>
      <c r="B25" s="90"/>
      <c r="C25" s="95"/>
      <c r="D25" s="94"/>
      <c r="E25" s="95"/>
      <c r="F25" s="108" t="s">
        <v>119</v>
      </c>
      <c r="G25" s="100"/>
      <c r="H25" s="94"/>
      <c r="I25" s="100"/>
      <c r="J25" s="93"/>
      <c r="K25" s="85"/>
    </row>
    <row r="26" spans="1:11" s="91" customFormat="1" ht="24" customHeight="1" thickBot="1" x14ac:dyDescent="0.25">
      <c r="A26" s="90"/>
      <c r="B26" s="90"/>
      <c r="C26" s="95"/>
      <c r="D26" s="94"/>
      <c r="E26" s="98"/>
      <c r="F26" s="109" t="str">
        <f>F20</f>
        <v>915 United Ct. 25</v>
      </c>
      <c r="G26" s="102"/>
      <c r="H26" s="94"/>
      <c r="I26" s="100"/>
      <c r="J26" s="93"/>
      <c r="K26" s="85"/>
    </row>
    <row r="27" spans="1:11" s="91" customFormat="1" ht="24" customHeight="1" x14ac:dyDescent="0.2">
      <c r="A27" s="90"/>
      <c r="B27" s="90"/>
      <c r="C27" s="95"/>
      <c r="D27" s="94"/>
      <c r="E27" s="94"/>
      <c r="F27" s="110" t="s">
        <v>68</v>
      </c>
      <c r="G27" s="94"/>
      <c r="H27" s="94"/>
      <c r="I27" s="100"/>
      <c r="J27" s="93"/>
      <c r="K27" s="85"/>
    </row>
    <row r="28" spans="1:11" s="91" customFormat="1" ht="24" customHeight="1" thickBot="1" x14ac:dyDescent="0.25">
      <c r="A28" s="90"/>
      <c r="B28" s="90"/>
      <c r="C28" s="95"/>
      <c r="D28" s="94"/>
      <c r="E28" s="94"/>
      <c r="F28" s="103"/>
      <c r="G28" s="94"/>
      <c r="H28" s="94"/>
      <c r="I28" s="100"/>
      <c r="J28" s="93"/>
      <c r="K28" s="85"/>
    </row>
    <row r="29" spans="1:11" s="91" customFormat="1" ht="24" customHeight="1" x14ac:dyDescent="0.2">
      <c r="A29" s="90"/>
      <c r="B29" s="90"/>
      <c r="C29" s="95" t="s">
        <v>206</v>
      </c>
      <c r="D29" s="94"/>
      <c r="E29" s="94"/>
      <c r="F29" s="97" t="s">
        <v>96</v>
      </c>
      <c r="G29" s="94"/>
      <c r="H29" s="94"/>
      <c r="I29" s="100" t="s">
        <v>155</v>
      </c>
      <c r="J29" s="93"/>
      <c r="K29" s="85"/>
    </row>
    <row r="30" spans="1:11" s="91" customFormat="1" ht="24" customHeight="1" thickBot="1" x14ac:dyDescent="0.25">
      <c r="A30" s="90"/>
      <c r="B30" s="102"/>
      <c r="C30" s="96" t="str">
        <f>D18</f>
        <v>915 United Ct. 26</v>
      </c>
      <c r="D30" s="94"/>
      <c r="E30" s="94"/>
      <c r="F30" s="94"/>
      <c r="G30" s="94"/>
      <c r="H30" s="94"/>
      <c r="I30" s="106" t="str">
        <f>H18</f>
        <v>915 United Ct. 25</v>
      </c>
      <c r="J30" s="98"/>
      <c r="K30" s="85"/>
    </row>
    <row r="31" spans="1:11" s="91" customFormat="1" ht="24" customHeight="1" x14ac:dyDescent="0.2">
      <c r="A31" s="90"/>
      <c r="B31" s="117"/>
      <c r="C31" s="95" t="s">
        <v>207</v>
      </c>
      <c r="D31" s="94"/>
      <c r="E31" s="94"/>
      <c r="F31" s="94"/>
      <c r="G31" s="94"/>
      <c r="H31" s="94"/>
      <c r="I31" s="100" t="s">
        <v>157</v>
      </c>
      <c r="J31" s="99"/>
      <c r="K31" s="85"/>
    </row>
    <row r="32" spans="1:11" s="91" customFormat="1" ht="24" customHeight="1" thickBot="1" x14ac:dyDescent="0.25">
      <c r="A32" s="90"/>
      <c r="B32" s="95"/>
      <c r="C32" s="95"/>
      <c r="D32" s="94"/>
      <c r="E32" s="94"/>
      <c r="F32" s="94" t="s">
        <v>121</v>
      </c>
      <c r="G32" s="94"/>
      <c r="H32" s="94"/>
      <c r="I32" s="100"/>
      <c r="J32" s="100"/>
      <c r="K32" s="85"/>
    </row>
    <row r="33" spans="1:11" s="91" customFormat="1" ht="24" customHeight="1" x14ac:dyDescent="0.2">
      <c r="A33" s="90"/>
      <c r="B33" s="95"/>
      <c r="C33" s="95"/>
      <c r="D33" s="94"/>
      <c r="E33" s="94"/>
      <c r="F33" s="108" t="s">
        <v>114</v>
      </c>
      <c r="G33" s="94"/>
      <c r="H33" s="94"/>
      <c r="I33" s="100"/>
      <c r="J33" s="101"/>
      <c r="K33" s="85"/>
    </row>
    <row r="34" spans="1:11" s="91" customFormat="1" ht="24" customHeight="1" thickBot="1" x14ac:dyDescent="0.25">
      <c r="A34" s="90"/>
      <c r="B34" s="95"/>
      <c r="C34" s="95"/>
      <c r="D34" s="94"/>
      <c r="E34" s="114"/>
      <c r="F34" s="109" t="str">
        <f>F40</f>
        <v>915 United Ct. 26</v>
      </c>
      <c r="G34" s="114"/>
      <c r="H34" s="94"/>
      <c r="I34" s="100"/>
      <c r="J34" s="101"/>
      <c r="K34" s="85"/>
    </row>
    <row r="35" spans="1:11" s="91" customFormat="1" ht="24" customHeight="1" x14ac:dyDescent="0.2">
      <c r="A35" s="90"/>
      <c r="B35" s="95"/>
      <c r="C35" s="95"/>
      <c r="D35" s="94"/>
      <c r="E35" s="117"/>
      <c r="F35" s="110" t="s">
        <v>165</v>
      </c>
      <c r="G35" s="99"/>
      <c r="H35" s="94"/>
      <c r="I35" s="100"/>
      <c r="J35" s="128"/>
      <c r="K35" s="85"/>
    </row>
    <row r="36" spans="1:11" s="91" customFormat="1" ht="24" customHeight="1" thickBot="1" x14ac:dyDescent="0.25">
      <c r="A36" s="90"/>
      <c r="B36" s="95"/>
      <c r="C36" s="95"/>
      <c r="D36" s="94"/>
      <c r="E36" s="95" t="s">
        <v>136</v>
      </c>
      <c r="F36" s="103"/>
      <c r="G36" s="100" t="s">
        <v>127</v>
      </c>
      <c r="H36" s="94"/>
      <c r="I36" s="100"/>
      <c r="J36" s="128"/>
      <c r="K36" s="85"/>
    </row>
    <row r="37" spans="1:11" s="91" customFormat="1" ht="24" customHeight="1" thickBot="1" x14ac:dyDescent="0.25">
      <c r="A37" s="90"/>
      <c r="B37" s="95"/>
      <c r="C37" s="95"/>
      <c r="D37" s="102"/>
      <c r="E37" s="96" t="str">
        <f>G37</f>
        <v>915 United Ct. 26</v>
      </c>
      <c r="F37" s="104" t="s">
        <v>67</v>
      </c>
      <c r="G37" s="106" t="str">
        <f>F47</f>
        <v>915 United Ct. 26</v>
      </c>
      <c r="H37" s="98"/>
      <c r="I37" s="100"/>
      <c r="J37" s="128"/>
      <c r="K37" s="85"/>
    </row>
    <row r="38" spans="1:11" s="91" customFormat="1" ht="24" customHeight="1" thickBot="1" x14ac:dyDescent="0.25">
      <c r="A38" s="90"/>
      <c r="B38" s="95"/>
      <c r="C38" s="95"/>
      <c r="D38" s="117"/>
      <c r="E38" s="95" t="s">
        <v>126</v>
      </c>
      <c r="F38" s="94" t="s">
        <v>81</v>
      </c>
      <c r="G38" s="100" t="s">
        <v>86</v>
      </c>
      <c r="H38" s="99"/>
      <c r="I38" s="100"/>
      <c r="J38" s="128"/>
      <c r="K38" s="85"/>
    </row>
    <row r="39" spans="1:11" s="91" customFormat="1" ht="24" customHeight="1" x14ac:dyDescent="0.2">
      <c r="A39" s="90"/>
      <c r="B39" s="95"/>
      <c r="C39" s="95"/>
      <c r="D39" s="95"/>
      <c r="E39" s="95"/>
      <c r="F39" s="108" t="s">
        <v>64</v>
      </c>
      <c r="G39" s="100"/>
      <c r="H39" s="100"/>
      <c r="I39" s="100"/>
      <c r="J39" s="101"/>
      <c r="K39" s="85"/>
    </row>
    <row r="40" spans="1:11" s="91" customFormat="1" ht="24" customHeight="1" thickBot="1" x14ac:dyDescent="0.25">
      <c r="A40" s="90"/>
      <c r="B40" s="95"/>
      <c r="C40" s="95"/>
      <c r="D40" s="95"/>
      <c r="E40" s="98"/>
      <c r="F40" s="109" t="str">
        <f>E7</f>
        <v>915 United Ct. 26</v>
      </c>
      <c r="G40" s="102"/>
      <c r="H40" s="100"/>
      <c r="I40" s="100"/>
      <c r="J40" s="101"/>
      <c r="K40" s="85"/>
    </row>
    <row r="41" spans="1:11" s="91" customFormat="1" ht="24" customHeight="1" x14ac:dyDescent="0.2">
      <c r="A41" s="90"/>
      <c r="B41" s="95"/>
      <c r="C41" s="95"/>
      <c r="D41" s="95" t="s">
        <v>159</v>
      </c>
      <c r="E41" s="94"/>
      <c r="F41" s="118" t="s">
        <v>108</v>
      </c>
      <c r="G41" s="94"/>
      <c r="H41" s="100" t="s">
        <v>129</v>
      </c>
      <c r="I41" s="100"/>
      <c r="J41" s="101"/>
      <c r="K41" s="85"/>
    </row>
    <row r="42" spans="1:11" s="91" customFormat="1" ht="24" customHeight="1" thickBot="1" x14ac:dyDescent="0.25">
      <c r="A42" s="90"/>
      <c r="B42" s="95"/>
      <c r="C42" s="112"/>
      <c r="D42" s="96" t="str">
        <f>H60</f>
        <v>915 United Ct. 27</v>
      </c>
      <c r="E42" s="94"/>
      <c r="F42" s="103"/>
      <c r="G42" s="94"/>
      <c r="H42" s="106" t="str">
        <f>E37</f>
        <v>915 United Ct. 26</v>
      </c>
      <c r="I42" s="112"/>
      <c r="J42" s="101"/>
      <c r="K42" s="85"/>
    </row>
    <row r="43" spans="1:11" s="91" customFormat="1" ht="24" customHeight="1" x14ac:dyDescent="0.2">
      <c r="A43" s="90"/>
      <c r="B43" s="95"/>
      <c r="C43" s="94"/>
      <c r="D43" s="95" t="s">
        <v>131</v>
      </c>
      <c r="E43" s="94"/>
      <c r="F43" s="97" t="s">
        <v>172</v>
      </c>
      <c r="G43" s="94"/>
      <c r="H43" s="100" t="s">
        <v>193</v>
      </c>
      <c r="I43" s="94"/>
      <c r="J43" s="101"/>
      <c r="K43" s="85"/>
    </row>
    <row r="44" spans="1:11" s="91" customFormat="1" ht="24" customHeight="1" x14ac:dyDescent="0.2">
      <c r="A44" s="90"/>
      <c r="B44" s="95"/>
      <c r="C44" s="94"/>
      <c r="D44" s="95"/>
      <c r="E44" s="94"/>
      <c r="F44" s="94"/>
      <c r="G44" s="94"/>
      <c r="H44" s="100"/>
      <c r="I44" s="94"/>
      <c r="J44" s="101"/>
      <c r="K44" s="85"/>
    </row>
    <row r="45" spans="1:11" s="91" customFormat="1" ht="24" customHeight="1" thickBot="1" x14ac:dyDescent="0.25">
      <c r="A45" s="90"/>
      <c r="B45" s="95"/>
      <c r="C45" s="94"/>
      <c r="D45" s="95"/>
      <c r="E45" s="94"/>
      <c r="F45" s="94" t="s">
        <v>144</v>
      </c>
      <c r="G45" s="94"/>
      <c r="H45" s="100"/>
      <c r="I45" s="94"/>
      <c r="J45" s="101"/>
      <c r="K45" s="85"/>
    </row>
    <row r="46" spans="1:11" s="91" customFormat="1" ht="24" customHeight="1" x14ac:dyDescent="0.2">
      <c r="A46" s="90"/>
      <c r="B46" s="95"/>
      <c r="C46" s="94"/>
      <c r="D46" s="95"/>
      <c r="E46" s="94"/>
      <c r="F46" s="108" t="s">
        <v>128</v>
      </c>
      <c r="G46" s="94"/>
      <c r="H46" s="100"/>
      <c r="I46" s="94"/>
      <c r="J46" s="101"/>
      <c r="K46" s="85"/>
    </row>
    <row r="47" spans="1:11" s="91" customFormat="1" ht="24" customHeight="1" thickBot="1" x14ac:dyDescent="0.25">
      <c r="A47" s="90"/>
      <c r="B47" s="95"/>
      <c r="C47" s="94"/>
      <c r="D47" s="98"/>
      <c r="E47" s="114"/>
      <c r="F47" s="109" t="str">
        <f>F34</f>
        <v>915 United Ct. 26</v>
      </c>
      <c r="G47" s="114"/>
      <c r="H47" s="102"/>
      <c r="I47" s="94"/>
      <c r="J47" s="101"/>
      <c r="K47" s="85"/>
    </row>
    <row r="48" spans="1:11" s="91" customFormat="1" ht="24" customHeight="1" x14ac:dyDescent="0.2">
      <c r="A48" s="90"/>
      <c r="B48" s="95"/>
      <c r="C48" s="94"/>
      <c r="D48" s="129"/>
      <c r="E48" s="94"/>
      <c r="F48" s="110" t="s">
        <v>91</v>
      </c>
      <c r="G48" s="94"/>
      <c r="H48" s="129"/>
      <c r="I48" s="94"/>
      <c r="J48" s="101"/>
      <c r="K48" s="85"/>
    </row>
    <row r="49" spans="1:11" s="91" customFormat="1" ht="24" customHeight="1" thickBot="1" x14ac:dyDescent="0.25">
      <c r="A49" s="90"/>
      <c r="B49" s="95"/>
      <c r="C49" s="94"/>
      <c r="D49" s="94"/>
      <c r="E49" s="94"/>
      <c r="F49" s="103"/>
      <c r="G49" s="94"/>
      <c r="H49" s="94"/>
      <c r="I49" s="94"/>
      <c r="J49" s="101"/>
      <c r="K49" s="85"/>
    </row>
    <row r="50" spans="1:11" s="91" customFormat="1" ht="24" customHeight="1" x14ac:dyDescent="0.2">
      <c r="A50" s="90"/>
      <c r="B50" s="95" t="s">
        <v>203</v>
      </c>
      <c r="C50" s="94"/>
      <c r="D50" s="94"/>
      <c r="E50" s="127"/>
      <c r="F50" s="97" t="s">
        <v>40</v>
      </c>
      <c r="G50" s="94"/>
      <c r="H50" s="94"/>
      <c r="I50" s="94"/>
      <c r="J50" s="100" t="s">
        <v>208</v>
      </c>
      <c r="K50" s="85"/>
    </row>
    <row r="51" spans="1:11" s="91" customFormat="1" ht="24" customHeight="1" x14ac:dyDescent="0.2">
      <c r="A51" s="130"/>
      <c r="B51" s="96" t="str">
        <f>C30</f>
        <v>915 United Ct. 26</v>
      </c>
      <c r="C51" s="90"/>
      <c r="D51" s="94"/>
      <c r="E51" s="94"/>
      <c r="F51" s="94"/>
      <c r="G51" s="94"/>
      <c r="H51" s="94"/>
      <c r="I51" s="94"/>
      <c r="J51" s="106" t="str">
        <f>I30</f>
        <v>915 United Ct. 25</v>
      </c>
      <c r="K51" s="107"/>
    </row>
    <row r="52" spans="1:11" s="91" customFormat="1" ht="24" customHeight="1" x14ac:dyDescent="0.2">
      <c r="A52" s="94" t="s">
        <v>48</v>
      </c>
      <c r="B52" s="95" t="s">
        <v>182</v>
      </c>
      <c r="C52" s="90"/>
      <c r="D52" s="119"/>
      <c r="E52" s="94"/>
      <c r="F52" s="120"/>
      <c r="G52" s="119"/>
      <c r="H52" s="119"/>
      <c r="I52" s="94"/>
      <c r="J52" s="100" t="s">
        <v>154</v>
      </c>
      <c r="K52" s="94" t="s">
        <v>47</v>
      </c>
    </row>
    <row r="53" spans="1:11" s="91" customFormat="1" ht="24" customHeight="1" thickBot="1" x14ac:dyDescent="0.25">
      <c r="A53" s="94" t="s">
        <v>46</v>
      </c>
      <c r="B53" s="131"/>
      <c r="C53" s="94"/>
      <c r="D53" s="94"/>
      <c r="E53" s="94"/>
      <c r="F53" s="94" t="s">
        <v>39</v>
      </c>
      <c r="G53" s="94"/>
      <c r="H53" s="94"/>
      <c r="I53" s="94"/>
      <c r="J53" s="128"/>
      <c r="K53" s="94" t="s">
        <v>46</v>
      </c>
    </row>
    <row r="54" spans="1:11" s="91" customFormat="1" ht="24" customHeight="1" x14ac:dyDescent="0.2">
      <c r="A54" s="90"/>
      <c r="B54" s="131"/>
      <c r="C54" s="94"/>
      <c r="D54" s="94"/>
      <c r="E54" s="94"/>
      <c r="F54" s="108" t="s">
        <v>133</v>
      </c>
      <c r="G54" s="94"/>
      <c r="H54" s="94"/>
      <c r="I54" s="94"/>
      <c r="J54" s="101"/>
      <c r="K54" s="85"/>
    </row>
    <row r="55" spans="1:11" s="91" customFormat="1" ht="24" customHeight="1" thickBot="1" x14ac:dyDescent="0.25">
      <c r="A55" s="90"/>
      <c r="B55" s="131"/>
      <c r="C55" s="94"/>
      <c r="D55" s="114"/>
      <c r="E55" s="114"/>
      <c r="F55" s="109" t="str">
        <f>F87</f>
        <v>915 United Ct. 28</v>
      </c>
      <c r="G55" s="114"/>
      <c r="H55" s="114"/>
      <c r="I55" s="94"/>
      <c r="J55" s="101"/>
      <c r="K55" s="85"/>
    </row>
    <row r="56" spans="1:11" s="91" customFormat="1" ht="24" customHeight="1" x14ac:dyDescent="0.2">
      <c r="A56" s="90"/>
      <c r="B56" s="131"/>
      <c r="C56" s="94"/>
      <c r="D56" s="117"/>
      <c r="E56" s="94"/>
      <c r="F56" s="110" t="s">
        <v>92</v>
      </c>
      <c r="G56" s="94"/>
      <c r="H56" s="99"/>
      <c r="I56" s="94"/>
      <c r="J56" s="101"/>
      <c r="K56" s="85"/>
    </row>
    <row r="57" spans="1:11" s="91" customFormat="1" ht="24" customHeight="1" thickBot="1" x14ac:dyDescent="0.25">
      <c r="A57" s="90"/>
      <c r="B57" s="131"/>
      <c r="C57" s="94"/>
      <c r="D57" s="95"/>
      <c r="E57" s="94"/>
      <c r="F57" s="103"/>
      <c r="G57" s="94"/>
      <c r="H57" s="100"/>
      <c r="I57" s="94"/>
      <c r="J57" s="101"/>
      <c r="K57" s="85"/>
    </row>
    <row r="58" spans="1:11" s="91" customFormat="1" ht="24" customHeight="1" x14ac:dyDescent="0.2">
      <c r="A58" s="90"/>
      <c r="B58" s="131"/>
      <c r="C58" s="94"/>
      <c r="D58" s="95"/>
      <c r="E58" s="127"/>
      <c r="F58" s="97" t="s">
        <v>120</v>
      </c>
      <c r="G58" s="94"/>
      <c r="H58" s="100"/>
      <c r="I58" s="94"/>
      <c r="J58" s="101"/>
      <c r="K58" s="85"/>
    </row>
    <row r="59" spans="1:11" s="91" customFormat="1" ht="24" customHeight="1" x14ac:dyDescent="0.2">
      <c r="A59" s="90"/>
      <c r="B59" s="131"/>
      <c r="C59" s="94"/>
      <c r="D59" s="95" t="s">
        <v>158</v>
      </c>
      <c r="E59" s="127"/>
      <c r="F59" s="94"/>
      <c r="G59" s="94"/>
      <c r="H59" s="100" t="s">
        <v>123</v>
      </c>
      <c r="I59" s="94"/>
      <c r="J59" s="101"/>
      <c r="K59" s="85"/>
    </row>
    <row r="60" spans="1:11" s="91" customFormat="1" ht="24" customHeight="1" thickBot="1" x14ac:dyDescent="0.25">
      <c r="A60" s="90"/>
      <c r="B60" s="131"/>
      <c r="C60" s="102"/>
      <c r="D60" s="96" t="str">
        <f>D82</f>
        <v>915 United Ct. 28</v>
      </c>
      <c r="E60" s="94"/>
      <c r="F60" s="94" t="s">
        <v>166</v>
      </c>
      <c r="G60" s="94"/>
      <c r="H60" s="106" t="str">
        <f>E65</f>
        <v>915 United Ct. 27</v>
      </c>
      <c r="I60" s="114"/>
      <c r="J60" s="101"/>
      <c r="K60" s="85"/>
    </row>
    <row r="61" spans="1:11" s="91" customFormat="1" ht="24" customHeight="1" x14ac:dyDescent="0.2">
      <c r="A61" s="90"/>
      <c r="B61" s="131"/>
      <c r="C61" s="117"/>
      <c r="D61" s="95" t="s">
        <v>160</v>
      </c>
      <c r="E61" s="94"/>
      <c r="F61" s="108" t="s">
        <v>134</v>
      </c>
      <c r="G61" s="94"/>
      <c r="H61" s="100" t="s">
        <v>116</v>
      </c>
      <c r="I61" s="99"/>
      <c r="J61" s="101"/>
      <c r="K61" s="85"/>
    </row>
    <row r="62" spans="1:11" s="91" customFormat="1" ht="24" customHeight="1" thickBot="1" x14ac:dyDescent="0.25">
      <c r="A62" s="90"/>
      <c r="B62" s="131"/>
      <c r="C62" s="95"/>
      <c r="D62" s="95"/>
      <c r="E62" s="114"/>
      <c r="F62" s="109" t="str">
        <f>F68</f>
        <v>915 United Ct. 27</v>
      </c>
      <c r="G62" s="114"/>
      <c r="H62" s="100"/>
      <c r="I62" s="100"/>
      <c r="J62" s="101"/>
      <c r="K62" s="85"/>
    </row>
    <row r="63" spans="1:11" s="91" customFormat="1" ht="24" customHeight="1" x14ac:dyDescent="0.2">
      <c r="A63" s="90"/>
      <c r="B63" s="131"/>
      <c r="C63" s="95"/>
      <c r="D63" s="95"/>
      <c r="E63" s="117"/>
      <c r="F63" s="110" t="s">
        <v>89</v>
      </c>
      <c r="G63" s="99"/>
      <c r="H63" s="100"/>
      <c r="I63" s="100"/>
      <c r="J63" s="101"/>
      <c r="K63" s="85"/>
    </row>
    <row r="64" spans="1:11" s="91" customFormat="1" ht="24" customHeight="1" thickBot="1" x14ac:dyDescent="0.25">
      <c r="A64" s="90"/>
      <c r="B64" s="131"/>
      <c r="C64" s="95"/>
      <c r="D64" s="95"/>
      <c r="E64" s="95" t="s">
        <v>132</v>
      </c>
      <c r="F64" s="103"/>
      <c r="G64" s="100" t="s">
        <v>140</v>
      </c>
      <c r="H64" s="100"/>
      <c r="I64" s="100"/>
      <c r="J64" s="101"/>
      <c r="K64" s="85"/>
    </row>
    <row r="65" spans="1:11" s="91" customFormat="1" ht="24" customHeight="1" thickBot="1" x14ac:dyDescent="0.25">
      <c r="A65" s="90"/>
      <c r="B65" s="131"/>
      <c r="C65" s="95"/>
      <c r="D65" s="112"/>
      <c r="E65" s="96" t="str">
        <f>G65</f>
        <v>915 United Ct. 27</v>
      </c>
      <c r="F65" s="104" t="s">
        <v>95</v>
      </c>
      <c r="G65" s="106" t="str">
        <f>F62</f>
        <v>915 United Ct. 27</v>
      </c>
      <c r="H65" s="102"/>
      <c r="I65" s="100"/>
      <c r="J65" s="101"/>
      <c r="K65" s="85"/>
    </row>
    <row r="66" spans="1:11" s="91" customFormat="1" ht="24" customHeight="1" thickBot="1" x14ac:dyDescent="0.25">
      <c r="A66" s="90"/>
      <c r="B66" s="131"/>
      <c r="C66" s="95"/>
      <c r="D66" s="94"/>
      <c r="E66" s="95" t="s">
        <v>111</v>
      </c>
      <c r="F66" s="94" t="s">
        <v>73</v>
      </c>
      <c r="G66" s="100" t="s">
        <v>55</v>
      </c>
      <c r="H66" s="94"/>
      <c r="I66" s="100"/>
      <c r="J66" s="101"/>
      <c r="K66" s="85"/>
    </row>
    <row r="67" spans="1:11" s="91" customFormat="1" ht="24" customHeight="1" x14ac:dyDescent="0.2">
      <c r="A67" s="90"/>
      <c r="B67" s="131"/>
      <c r="C67" s="95"/>
      <c r="D67" s="94"/>
      <c r="E67" s="95"/>
      <c r="F67" s="108" t="s">
        <v>115</v>
      </c>
      <c r="G67" s="100"/>
      <c r="H67" s="94"/>
      <c r="I67" s="100"/>
      <c r="J67" s="101"/>
      <c r="K67" s="85"/>
    </row>
    <row r="68" spans="1:11" s="91" customFormat="1" ht="24" customHeight="1" thickBot="1" x14ac:dyDescent="0.25">
      <c r="A68" s="90"/>
      <c r="B68" s="131"/>
      <c r="C68" s="95"/>
      <c r="D68" s="94"/>
      <c r="E68" s="98"/>
      <c r="F68" s="109" t="str">
        <f>G7</f>
        <v>915 United Ct. 27</v>
      </c>
      <c r="G68" s="102"/>
      <c r="H68" s="94"/>
      <c r="I68" s="100"/>
      <c r="J68" s="101"/>
      <c r="K68" s="85"/>
    </row>
    <row r="69" spans="1:11" s="91" customFormat="1" ht="24" customHeight="1" x14ac:dyDescent="0.2">
      <c r="A69" s="90"/>
      <c r="B69" s="131"/>
      <c r="C69" s="95"/>
      <c r="D69" s="94"/>
      <c r="E69" s="94"/>
      <c r="F69" s="111" t="s">
        <v>201</v>
      </c>
      <c r="G69" s="94"/>
      <c r="H69" s="94"/>
      <c r="I69" s="100"/>
      <c r="J69" s="101"/>
      <c r="K69" s="85"/>
    </row>
    <row r="70" spans="1:11" s="91" customFormat="1" ht="24" customHeight="1" thickBot="1" x14ac:dyDescent="0.25">
      <c r="A70" s="90"/>
      <c r="B70" s="131"/>
      <c r="C70" s="95" t="s">
        <v>202</v>
      </c>
      <c r="D70" s="94"/>
      <c r="E70" s="94"/>
      <c r="F70" s="103"/>
      <c r="G70" s="94"/>
      <c r="H70" s="94"/>
      <c r="I70" s="100" t="s">
        <v>161</v>
      </c>
      <c r="J70" s="101"/>
      <c r="K70" s="85"/>
    </row>
    <row r="71" spans="1:11" s="91" customFormat="1" ht="24" customHeight="1" thickBot="1" x14ac:dyDescent="0.25">
      <c r="A71" s="90"/>
      <c r="B71" s="112"/>
      <c r="C71" s="96" t="str">
        <f>D60</f>
        <v>915 United Ct. 28</v>
      </c>
      <c r="D71" s="94"/>
      <c r="E71" s="94"/>
      <c r="F71" s="97" t="s">
        <v>143</v>
      </c>
      <c r="G71" s="94"/>
      <c r="H71" s="94"/>
      <c r="I71" s="106" t="str">
        <f>D42</f>
        <v>915 United Ct. 27</v>
      </c>
      <c r="J71" s="112"/>
      <c r="K71" s="85"/>
    </row>
    <row r="72" spans="1:11" s="91" customFormat="1" ht="24" customHeight="1" x14ac:dyDescent="0.2">
      <c r="A72" s="90"/>
      <c r="B72" s="94"/>
      <c r="C72" s="95" t="s">
        <v>162</v>
      </c>
      <c r="D72" s="94"/>
      <c r="E72" s="94"/>
      <c r="F72" s="94"/>
      <c r="G72" s="94"/>
      <c r="H72" s="94"/>
      <c r="I72" s="100" t="s">
        <v>209</v>
      </c>
      <c r="J72" s="94"/>
      <c r="K72" s="85"/>
    </row>
    <row r="73" spans="1:11" s="91" customFormat="1" ht="24" customHeight="1" x14ac:dyDescent="0.2">
      <c r="A73" s="90"/>
      <c r="B73" s="128"/>
      <c r="C73" s="90"/>
      <c r="D73" s="94"/>
      <c r="E73" s="94"/>
      <c r="F73" s="94"/>
      <c r="G73" s="94"/>
      <c r="H73" s="94"/>
      <c r="I73" s="128"/>
      <c r="J73" s="90"/>
      <c r="K73" s="85"/>
    </row>
    <row r="74" spans="1:11" s="91" customFormat="1" ht="24" customHeight="1" x14ac:dyDescent="0.2">
      <c r="A74" s="90"/>
      <c r="B74" s="94"/>
      <c r="C74" s="95"/>
      <c r="D74" s="94"/>
      <c r="E74" s="94"/>
      <c r="F74" s="113"/>
      <c r="G74" s="94"/>
      <c r="H74" s="94"/>
      <c r="I74" s="100"/>
      <c r="J74" s="93"/>
      <c r="K74" s="85"/>
    </row>
    <row r="75" spans="1:11" s="91" customFormat="1" ht="24" customHeight="1" thickBot="1" x14ac:dyDescent="0.25">
      <c r="A75" s="90"/>
      <c r="B75" s="94"/>
      <c r="C75" s="95"/>
      <c r="D75" s="94"/>
      <c r="E75" s="94"/>
      <c r="F75" s="94" t="s">
        <v>80</v>
      </c>
      <c r="G75" s="94"/>
      <c r="H75" s="94"/>
      <c r="I75" s="100"/>
      <c r="J75" s="93"/>
      <c r="K75" s="85"/>
    </row>
    <row r="76" spans="1:11" s="91" customFormat="1" ht="24" customHeight="1" x14ac:dyDescent="0.2">
      <c r="A76" s="90"/>
      <c r="B76" s="94"/>
      <c r="C76" s="95"/>
      <c r="D76" s="94"/>
      <c r="E76" s="94"/>
      <c r="F76" s="108" t="s">
        <v>138</v>
      </c>
      <c r="G76" s="94"/>
      <c r="H76" s="94"/>
      <c r="I76" s="100"/>
      <c r="J76" s="93"/>
      <c r="K76" s="85"/>
    </row>
    <row r="77" spans="1:11" s="91" customFormat="1" ht="24" customHeight="1" thickBot="1" x14ac:dyDescent="0.25">
      <c r="A77" s="90"/>
      <c r="B77" s="94"/>
      <c r="C77" s="95"/>
      <c r="D77" s="114"/>
      <c r="E77" s="115"/>
      <c r="F77" s="109" t="str">
        <f>H7</f>
        <v>915 United Ct. 28</v>
      </c>
      <c r="G77" s="116"/>
      <c r="H77" s="114"/>
      <c r="I77" s="100"/>
      <c r="J77" s="93"/>
      <c r="K77" s="85"/>
    </row>
    <row r="78" spans="1:11" s="91" customFormat="1" ht="24" customHeight="1" x14ac:dyDescent="0.2">
      <c r="A78" s="90"/>
      <c r="B78" s="94"/>
      <c r="C78" s="95"/>
      <c r="D78" s="117"/>
      <c r="E78" s="94"/>
      <c r="F78" s="111" t="s">
        <v>174</v>
      </c>
      <c r="G78" s="94"/>
      <c r="H78" s="99"/>
      <c r="I78" s="100"/>
      <c r="J78" s="93"/>
      <c r="K78" s="85"/>
    </row>
    <row r="79" spans="1:11" s="91" customFormat="1" ht="24" customHeight="1" thickBot="1" x14ac:dyDescent="0.25">
      <c r="A79" s="90"/>
      <c r="B79" s="94"/>
      <c r="C79" s="95"/>
      <c r="D79" s="95"/>
      <c r="E79" s="94"/>
      <c r="F79" s="103"/>
      <c r="G79" s="94"/>
      <c r="H79" s="100"/>
      <c r="I79" s="100"/>
      <c r="J79" s="93"/>
      <c r="K79" s="85"/>
    </row>
    <row r="80" spans="1:11" s="91" customFormat="1" ht="24" customHeight="1" x14ac:dyDescent="0.2">
      <c r="A80" s="90"/>
      <c r="B80" s="94"/>
      <c r="C80" s="95"/>
      <c r="D80" s="95"/>
      <c r="E80" s="94"/>
      <c r="F80" s="97" t="s">
        <v>204</v>
      </c>
      <c r="G80" s="94"/>
      <c r="H80" s="100"/>
      <c r="I80" s="100"/>
      <c r="J80" s="93"/>
      <c r="K80" s="85"/>
    </row>
    <row r="81" spans="1:11" s="91" customFormat="1" ht="24" customHeight="1" x14ac:dyDescent="0.2">
      <c r="A81" s="90"/>
      <c r="B81" s="94"/>
      <c r="C81" s="95"/>
      <c r="D81" s="95" t="s">
        <v>135</v>
      </c>
      <c r="E81" s="94"/>
      <c r="F81" s="94"/>
      <c r="G81" s="94"/>
      <c r="H81" s="100" t="s">
        <v>139</v>
      </c>
      <c r="I81" s="100"/>
      <c r="J81" s="93"/>
      <c r="K81" s="85"/>
    </row>
    <row r="82" spans="1:11" s="91" customFormat="1" ht="24" customHeight="1" thickBot="1" x14ac:dyDescent="0.25">
      <c r="A82" s="90"/>
      <c r="B82" s="94"/>
      <c r="C82" s="112"/>
      <c r="D82" s="96" t="str">
        <f>H82</f>
        <v>915 United Ct. 28</v>
      </c>
      <c r="E82" s="94"/>
      <c r="F82" s="94"/>
      <c r="G82" s="94"/>
      <c r="H82" s="106" t="str">
        <f>F55</f>
        <v>915 United Ct. 28</v>
      </c>
      <c r="I82" s="112"/>
      <c r="J82" s="93"/>
      <c r="K82" s="85"/>
    </row>
    <row r="83" spans="1:11" s="91" customFormat="1" ht="24" customHeight="1" x14ac:dyDescent="0.2">
      <c r="A83" s="90"/>
      <c r="B83" s="94"/>
      <c r="C83" s="94"/>
      <c r="D83" s="95" t="s">
        <v>137</v>
      </c>
      <c r="E83" s="94"/>
      <c r="F83" s="94"/>
      <c r="G83" s="94"/>
      <c r="H83" s="100" t="s">
        <v>82</v>
      </c>
      <c r="I83" s="94"/>
      <c r="J83" s="93"/>
      <c r="K83" s="85"/>
    </row>
    <row r="84" spans="1:11" s="91" customFormat="1" ht="24" customHeight="1" x14ac:dyDescent="0.2">
      <c r="A84" s="90"/>
      <c r="B84" s="94"/>
      <c r="C84" s="94"/>
      <c r="D84" s="95"/>
      <c r="E84" s="94"/>
      <c r="F84" s="94"/>
      <c r="G84" s="94"/>
      <c r="H84" s="100"/>
      <c r="I84" s="94"/>
      <c r="J84" s="93"/>
      <c r="K84" s="85"/>
    </row>
    <row r="85" spans="1:11" s="91" customFormat="1" ht="24" customHeight="1" thickBot="1" x14ac:dyDescent="0.25">
      <c r="A85" s="90"/>
      <c r="B85" s="94"/>
      <c r="C85" s="94"/>
      <c r="D85" s="95"/>
      <c r="E85" s="94"/>
      <c r="F85" s="105" t="s">
        <v>171</v>
      </c>
      <c r="G85" s="94"/>
      <c r="H85" s="100"/>
      <c r="I85" s="94"/>
      <c r="J85" s="93"/>
      <c r="K85" s="85"/>
    </row>
    <row r="86" spans="1:11" s="91" customFormat="1" ht="24" customHeight="1" x14ac:dyDescent="0.2">
      <c r="A86" s="90"/>
      <c r="B86" s="94"/>
      <c r="C86" s="94"/>
      <c r="D86" s="95"/>
      <c r="E86" s="94"/>
      <c r="F86" s="108" t="s">
        <v>142</v>
      </c>
      <c r="G86" s="94"/>
      <c r="H86" s="100"/>
      <c r="I86" s="94"/>
      <c r="J86" s="93"/>
      <c r="K86" s="85"/>
    </row>
    <row r="87" spans="1:11" s="91" customFormat="1" ht="24" customHeight="1" thickBot="1" x14ac:dyDescent="0.25">
      <c r="A87" s="90"/>
      <c r="B87" s="94"/>
      <c r="C87" s="94"/>
      <c r="D87" s="98"/>
      <c r="E87" s="114"/>
      <c r="F87" s="109" t="str">
        <f>F77</f>
        <v>915 United Ct. 28</v>
      </c>
      <c r="G87" s="114"/>
      <c r="H87" s="102"/>
      <c r="I87" s="94"/>
      <c r="J87" s="93"/>
      <c r="K87" s="85"/>
    </row>
    <row r="88" spans="1:11" s="91" customFormat="1" ht="24" customHeight="1" x14ac:dyDescent="0.2">
      <c r="A88" s="90"/>
      <c r="B88" s="94"/>
      <c r="C88" s="94"/>
      <c r="D88" s="129"/>
      <c r="E88" s="94"/>
      <c r="F88" s="110" t="s">
        <v>79</v>
      </c>
      <c r="G88" s="94"/>
      <c r="H88" s="129"/>
      <c r="I88" s="94"/>
      <c r="J88" s="93"/>
      <c r="K88" s="85"/>
    </row>
    <row r="89" spans="1:11" s="91" customFormat="1" ht="24" customHeight="1" thickBot="1" x14ac:dyDescent="0.25">
      <c r="A89" s="90"/>
      <c r="B89" s="94"/>
      <c r="C89" s="94"/>
      <c r="D89" s="94"/>
      <c r="E89" s="94"/>
      <c r="F89" s="103"/>
      <c r="G89" s="94"/>
      <c r="H89" s="94"/>
      <c r="I89" s="94"/>
      <c r="J89" s="93"/>
      <c r="K89" s="85"/>
    </row>
    <row r="90" spans="1:11" s="91" customFormat="1" ht="24" customHeight="1" x14ac:dyDescent="0.2">
      <c r="A90" s="90"/>
      <c r="B90" s="94"/>
      <c r="C90" s="94"/>
      <c r="D90" s="94"/>
      <c r="E90" s="127"/>
      <c r="F90" s="97" t="s">
        <v>70</v>
      </c>
      <c r="G90" s="94"/>
      <c r="H90" s="94"/>
      <c r="I90" s="94"/>
      <c r="J90" s="93"/>
      <c r="K90" s="85"/>
    </row>
    <row r="91" spans="1:11" ht="24" customHeight="1" x14ac:dyDescent="0.15">
      <c r="A91" s="19"/>
      <c r="B91" s="89"/>
      <c r="C91" s="89"/>
      <c r="D91" s="16"/>
      <c r="E91" s="16"/>
      <c r="F91" s="16"/>
      <c r="G91" s="16"/>
      <c r="H91" s="16"/>
      <c r="I91" s="16"/>
      <c r="J91" s="132"/>
      <c r="K91"/>
    </row>
    <row r="92" spans="1:11" ht="24" customHeight="1" x14ac:dyDescent="0.2">
      <c r="A92" s="19"/>
      <c r="B92" s="20"/>
      <c r="C92" s="22" t="s">
        <v>62</v>
      </c>
      <c r="D92" s="89"/>
      <c r="E92" s="89"/>
      <c r="F92" s="89"/>
      <c r="G92" s="89"/>
      <c r="H92" s="89"/>
      <c r="I92" s="89"/>
      <c r="J92" s="89"/>
      <c r="K92"/>
    </row>
    <row r="93" spans="1:11" x14ac:dyDescent="0.15">
      <c r="A93" s="19"/>
      <c r="B93" s="89"/>
      <c r="C93" s="89"/>
      <c r="D93" s="89"/>
      <c r="E93" s="89"/>
      <c r="F93" s="26"/>
      <c r="G93" s="89"/>
      <c r="H93" s="89"/>
      <c r="I93" s="89"/>
      <c r="J93" s="89"/>
      <c r="K93"/>
    </row>
    <row r="94" spans="1:11" x14ac:dyDescent="0.15">
      <c r="A94" s="19"/>
      <c r="B94" s="89"/>
      <c r="C94" s="89"/>
      <c r="D94" s="89"/>
      <c r="E94" s="89"/>
      <c r="F94" s="26"/>
      <c r="G94" s="89"/>
      <c r="H94" s="89"/>
      <c r="I94" s="89"/>
      <c r="J94" s="89"/>
      <c r="K94"/>
    </row>
    <row r="95" spans="1:11" x14ac:dyDescent="0.15">
      <c r="A95" s="19"/>
      <c r="B95" s="89"/>
      <c r="C95" s="89"/>
      <c r="D95" s="89"/>
      <c r="E95" s="89"/>
      <c r="F95" s="26"/>
      <c r="G95" s="89"/>
      <c r="H95" s="89"/>
      <c r="I95" s="89"/>
      <c r="J95" s="89"/>
      <c r="K95"/>
    </row>
    <row r="96" spans="1:11" x14ac:dyDescent="0.15">
      <c r="A96" s="19"/>
      <c r="B96" s="89"/>
      <c r="C96" s="89"/>
      <c r="D96" s="89"/>
      <c r="E96" s="89"/>
      <c r="F96" s="26"/>
      <c r="G96" s="89"/>
      <c r="H96" s="89"/>
      <c r="I96" s="89"/>
      <c r="J96" s="89"/>
      <c r="K96"/>
    </row>
    <row r="97" spans="1:11" x14ac:dyDescent="0.15">
      <c r="A97" s="19"/>
      <c r="B97" s="89"/>
      <c r="C97" s="89"/>
      <c r="D97" s="89"/>
      <c r="E97" s="89"/>
      <c r="F97" s="26"/>
      <c r="G97" s="89"/>
      <c r="H97" s="89"/>
      <c r="I97" s="89"/>
      <c r="J97" s="89"/>
      <c r="K97"/>
    </row>
    <row r="98" spans="1:11" x14ac:dyDescent="0.15">
      <c r="A98" s="19"/>
      <c r="B98" s="89"/>
      <c r="C98" s="89"/>
      <c r="D98" s="89"/>
      <c r="E98" s="89"/>
      <c r="F98" s="26"/>
      <c r="G98" s="89"/>
      <c r="H98" s="89"/>
      <c r="I98" s="89"/>
      <c r="J98" s="89"/>
      <c r="K98"/>
    </row>
    <row r="99" spans="1:11" x14ac:dyDescent="0.15">
      <c r="A99" s="19"/>
      <c r="B99" s="89"/>
      <c r="C99" s="89"/>
      <c r="D99" s="89"/>
      <c r="E99" s="89"/>
      <c r="F99" s="26"/>
      <c r="G99" s="89"/>
      <c r="H99" s="89"/>
      <c r="I99" s="89"/>
      <c r="J99" s="89"/>
      <c r="K99"/>
    </row>
    <row r="100" spans="1:11" x14ac:dyDescent="0.15">
      <c r="A100" s="19"/>
      <c r="B100" s="89"/>
      <c r="C100" s="89"/>
      <c r="D100" s="89"/>
      <c r="E100" s="89"/>
      <c r="F100" s="26"/>
      <c r="G100" s="89"/>
      <c r="H100" s="89"/>
      <c r="I100" s="89"/>
      <c r="J100" s="89"/>
      <c r="K100"/>
    </row>
    <row r="101" spans="1:11" x14ac:dyDescent="0.15">
      <c r="A101" s="19"/>
      <c r="B101" s="89"/>
      <c r="C101" s="89"/>
      <c r="D101" s="89"/>
      <c r="E101" s="89"/>
      <c r="F101" s="26"/>
      <c r="G101" s="89"/>
      <c r="H101" s="89"/>
      <c r="I101" s="89"/>
      <c r="J101" s="89"/>
      <c r="K101"/>
    </row>
    <row r="102" spans="1:11" x14ac:dyDescent="0.15">
      <c r="A102" s="19"/>
      <c r="B102" s="89"/>
      <c r="C102" s="89"/>
      <c r="D102" s="89"/>
      <c r="E102" s="89"/>
      <c r="F102" s="26"/>
      <c r="G102" s="89"/>
      <c r="H102" s="89"/>
      <c r="I102" s="89"/>
      <c r="J102" s="89"/>
      <c r="K102"/>
    </row>
    <row r="103" spans="1:11" x14ac:dyDescent="0.15">
      <c r="A103" s="19"/>
      <c r="B103" s="89"/>
      <c r="C103" s="89"/>
      <c r="D103" s="89"/>
      <c r="E103" s="89"/>
      <c r="F103" s="26"/>
      <c r="G103" s="89"/>
      <c r="H103" s="89"/>
      <c r="I103" s="89"/>
      <c r="J103" s="89"/>
      <c r="K103"/>
    </row>
    <row r="104" spans="1:11" x14ac:dyDescent="0.15">
      <c r="A104" s="19"/>
      <c r="B104" s="89"/>
      <c r="C104" s="89"/>
      <c r="D104" s="89"/>
      <c r="E104" s="89"/>
      <c r="F104" s="26"/>
      <c r="G104" s="89"/>
      <c r="H104" s="89"/>
      <c r="I104" s="89"/>
      <c r="J104" s="89"/>
      <c r="K104"/>
    </row>
    <row r="105" spans="1:11" x14ac:dyDescent="0.15">
      <c r="A105" s="19"/>
      <c r="B105" s="89"/>
      <c r="C105" s="89"/>
      <c r="D105" s="89"/>
      <c r="E105" s="89"/>
      <c r="F105" s="26"/>
      <c r="G105" s="89"/>
      <c r="H105" s="89"/>
      <c r="I105" s="89"/>
      <c r="J105" s="89"/>
      <c r="K105"/>
    </row>
    <row r="106" spans="1:11" x14ac:dyDescent="0.15">
      <c r="A106" s="19"/>
      <c r="B106" s="89"/>
      <c r="C106" s="89"/>
      <c r="D106" s="89"/>
      <c r="E106" s="89"/>
      <c r="F106" s="26"/>
      <c r="G106" s="89"/>
      <c r="H106" s="89"/>
      <c r="I106" s="89"/>
      <c r="J106" s="89"/>
    </row>
    <row r="107" spans="1:11" x14ac:dyDescent="0.15">
      <c r="A107" s="19"/>
      <c r="B107" s="89"/>
      <c r="C107" s="89"/>
      <c r="D107" s="89"/>
      <c r="E107" s="89"/>
      <c r="F107" s="26"/>
      <c r="G107" s="89"/>
      <c r="H107" s="89"/>
      <c r="I107" s="89"/>
      <c r="J107" s="89"/>
    </row>
    <row r="108" spans="1:11" x14ac:dyDescent="0.15">
      <c r="A108" s="19"/>
      <c r="B108" s="89"/>
      <c r="C108" s="89"/>
      <c r="D108" s="89"/>
      <c r="E108" s="89"/>
      <c r="F108" s="26"/>
      <c r="G108" s="89"/>
      <c r="H108" s="89"/>
      <c r="I108" s="89"/>
      <c r="J108" s="89"/>
    </row>
    <row r="109" spans="1:11" x14ac:dyDescent="0.15">
      <c r="A109" s="19"/>
      <c r="B109" s="89"/>
      <c r="C109" s="89"/>
      <c r="D109" s="89"/>
      <c r="E109" s="89"/>
      <c r="F109" s="26"/>
      <c r="G109" s="89"/>
      <c r="H109" s="89"/>
      <c r="I109" s="89"/>
      <c r="J109" s="89"/>
    </row>
    <row r="110" spans="1:11" x14ac:dyDescent="0.15">
      <c r="A110" s="19"/>
      <c r="B110" s="89"/>
      <c r="C110" s="89"/>
      <c r="D110" s="89"/>
      <c r="E110" s="89"/>
      <c r="F110" s="26"/>
      <c r="G110" s="89"/>
      <c r="H110" s="89"/>
      <c r="I110" s="89"/>
      <c r="J110" s="89"/>
    </row>
    <row r="111" spans="1:11" x14ac:dyDescent="0.15">
      <c r="A111" s="19"/>
      <c r="B111" s="89"/>
      <c r="C111" s="89"/>
      <c r="D111" s="89"/>
      <c r="E111" s="89"/>
      <c r="F111" s="26"/>
      <c r="G111" s="89"/>
      <c r="H111" s="89"/>
      <c r="I111" s="89"/>
      <c r="J111" s="89"/>
    </row>
    <row r="112" spans="1:11" x14ac:dyDescent="0.15">
      <c r="A112" s="19"/>
      <c r="B112" s="89"/>
      <c r="C112" s="89"/>
      <c r="D112" s="89"/>
      <c r="E112" s="89"/>
      <c r="F112" s="26"/>
      <c r="G112" s="89"/>
      <c r="H112" s="89"/>
      <c r="I112" s="89"/>
      <c r="J112" s="89"/>
    </row>
    <row r="113" spans="1:10" x14ac:dyDescent="0.15">
      <c r="A113" s="19"/>
      <c r="B113" s="89"/>
      <c r="C113" s="89"/>
      <c r="D113" s="89"/>
      <c r="E113" s="89"/>
      <c r="F113" s="26"/>
      <c r="G113" s="89"/>
      <c r="H113" s="89"/>
      <c r="I113" s="89"/>
      <c r="J113" s="89"/>
    </row>
    <row r="114" spans="1:10" x14ac:dyDescent="0.15">
      <c r="A114" s="19"/>
      <c r="B114" s="89"/>
      <c r="C114" s="89"/>
      <c r="D114" s="89"/>
      <c r="E114" s="89"/>
      <c r="F114" s="26"/>
      <c r="G114" s="89"/>
      <c r="H114" s="89"/>
      <c r="I114" s="89"/>
      <c r="J114" s="89"/>
    </row>
    <row r="115" spans="1:10" x14ac:dyDescent="0.15">
      <c r="A115" s="19"/>
      <c r="B115" s="89"/>
      <c r="C115" s="89"/>
      <c r="D115" s="89"/>
      <c r="E115" s="89"/>
      <c r="F115" s="26"/>
      <c r="G115" s="89"/>
      <c r="H115" s="89"/>
      <c r="I115" s="89"/>
      <c r="J115" s="89"/>
    </row>
    <row r="116" spans="1:10" x14ac:dyDescent="0.15">
      <c r="A116" s="19"/>
      <c r="B116" s="89"/>
      <c r="C116" s="89"/>
      <c r="D116" s="89"/>
      <c r="E116" s="89"/>
      <c r="F116" s="26"/>
      <c r="G116" s="89"/>
      <c r="H116" s="89"/>
      <c r="I116" s="89"/>
      <c r="J116" s="89"/>
    </row>
    <row r="117" spans="1:10" x14ac:dyDescent="0.15">
      <c r="A117" s="19"/>
      <c r="B117" s="89"/>
      <c r="C117" s="89"/>
      <c r="D117" s="89"/>
      <c r="E117" s="89"/>
      <c r="F117" s="26"/>
      <c r="G117" s="89"/>
      <c r="H117" s="89"/>
      <c r="I117" s="89"/>
      <c r="J117" s="89"/>
    </row>
    <row r="118" spans="1:10" x14ac:dyDescent="0.15">
      <c r="A118" s="19"/>
      <c r="B118" s="89"/>
      <c r="C118" s="89"/>
      <c r="D118" s="89"/>
      <c r="E118" s="89"/>
      <c r="F118" s="26"/>
      <c r="G118" s="89"/>
      <c r="H118" s="89"/>
      <c r="I118" s="89"/>
      <c r="J118" s="89"/>
    </row>
    <row r="119" spans="1:10" x14ac:dyDescent="0.15">
      <c r="A119" s="19"/>
      <c r="B119" s="89"/>
      <c r="C119" s="89"/>
      <c r="D119" s="89"/>
      <c r="E119" s="89"/>
      <c r="F119" s="26"/>
      <c r="G119" s="89"/>
      <c r="H119" s="89"/>
      <c r="I119" s="89"/>
      <c r="J119" s="89"/>
    </row>
    <row r="120" spans="1:10" x14ac:dyDescent="0.15">
      <c r="A120" s="19"/>
      <c r="B120" s="89"/>
      <c r="C120" s="89"/>
      <c r="D120" s="89"/>
      <c r="E120" s="89"/>
      <c r="F120" s="26"/>
      <c r="G120" s="89"/>
      <c r="H120" s="89"/>
      <c r="I120" s="89"/>
      <c r="J120" s="89"/>
    </row>
    <row r="121" spans="1:10" x14ac:dyDescent="0.15">
      <c r="A121" s="19"/>
      <c r="B121" s="89"/>
      <c r="C121" s="89"/>
      <c r="D121" s="89"/>
      <c r="E121" s="89"/>
      <c r="F121" s="26"/>
      <c r="G121" s="89"/>
      <c r="H121" s="89"/>
      <c r="I121" s="89"/>
      <c r="J121" s="89"/>
    </row>
    <row r="122" spans="1:10" x14ac:dyDescent="0.15">
      <c r="A122" s="19"/>
      <c r="B122" s="89"/>
      <c r="C122" s="89"/>
      <c r="D122" s="89"/>
      <c r="E122" s="89"/>
      <c r="F122" s="26"/>
      <c r="G122" s="89"/>
      <c r="H122" s="89"/>
      <c r="I122" s="89"/>
      <c r="J122" s="89"/>
    </row>
    <row r="123" spans="1:10" x14ac:dyDescent="0.15">
      <c r="A123" s="19"/>
      <c r="B123" s="89"/>
      <c r="C123" s="89"/>
      <c r="D123" s="89"/>
      <c r="E123" s="89"/>
      <c r="F123" s="26"/>
      <c r="G123" s="89"/>
      <c r="H123" s="89"/>
      <c r="I123" s="89"/>
      <c r="J123" s="89"/>
    </row>
    <row r="124" spans="1:10" x14ac:dyDescent="0.15">
      <c r="A124" s="19"/>
      <c r="B124" s="89"/>
      <c r="C124" s="89"/>
      <c r="D124" s="89"/>
      <c r="E124" s="89"/>
      <c r="F124" s="26"/>
      <c r="G124" s="89"/>
      <c r="H124" s="89"/>
      <c r="I124" s="89"/>
      <c r="J124" s="89"/>
    </row>
    <row r="125" spans="1:10" x14ac:dyDescent="0.15">
      <c r="A125" s="19"/>
      <c r="B125" s="89"/>
      <c r="C125" s="89"/>
      <c r="D125" s="89"/>
      <c r="E125" s="89"/>
      <c r="F125" s="26"/>
      <c r="G125" s="89"/>
      <c r="H125" s="89"/>
      <c r="I125" s="89"/>
      <c r="J125" s="89"/>
    </row>
    <row r="126" spans="1:10" x14ac:dyDescent="0.15">
      <c r="A126" s="19"/>
      <c r="B126" s="89"/>
      <c r="C126" s="89"/>
      <c r="D126" s="89"/>
      <c r="E126" s="89"/>
      <c r="F126" s="26"/>
      <c r="G126" s="89"/>
      <c r="H126" s="89"/>
      <c r="I126" s="89"/>
      <c r="J126" s="89"/>
    </row>
    <row r="127" spans="1:10" x14ac:dyDescent="0.15">
      <c r="A127" s="19"/>
      <c r="B127" s="89"/>
      <c r="C127" s="89"/>
      <c r="D127" s="89"/>
      <c r="E127" s="89"/>
      <c r="F127" s="26"/>
      <c r="G127" s="89"/>
      <c r="H127" s="89"/>
      <c r="I127" s="89"/>
      <c r="J127" s="89"/>
    </row>
    <row r="128" spans="1:10" x14ac:dyDescent="0.15">
      <c r="A128" s="19"/>
      <c r="B128" s="89"/>
      <c r="C128" s="89"/>
      <c r="D128" s="89"/>
      <c r="E128" s="89"/>
      <c r="F128" s="26"/>
      <c r="G128" s="89"/>
      <c r="H128" s="89"/>
      <c r="I128" s="89"/>
      <c r="J128" s="89"/>
    </row>
    <row r="129" spans="1:10" x14ac:dyDescent="0.15">
      <c r="A129" s="19"/>
      <c r="B129" s="89"/>
      <c r="C129" s="89"/>
      <c r="D129" s="89"/>
      <c r="E129" s="89"/>
      <c r="F129" s="26"/>
      <c r="G129" s="89"/>
      <c r="H129" s="89"/>
      <c r="I129" s="89"/>
      <c r="J129" s="89"/>
    </row>
    <row r="130" spans="1:10" x14ac:dyDescent="0.15">
      <c r="A130" s="19"/>
      <c r="B130" s="89"/>
      <c r="C130" s="89"/>
      <c r="D130" s="89"/>
      <c r="E130" s="89"/>
      <c r="F130" s="26"/>
      <c r="G130" s="89"/>
      <c r="H130" s="89"/>
      <c r="I130" s="89"/>
    </row>
    <row r="131" spans="1:10" x14ac:dyDescent="0.15">
      <c r="A131" s="19"/>
      <c r="B131" s="89"/>
      <c r="C131" s="89"/>
      <c r="D131" s="89"/>
      <c r="E131" s="89"/>
      <c r="F131" s="26"/>
      <c r="G131" s="89"/>
      <c r="H131" s="89"/>
      <c r="I131" s="89"/>
    </row>
    <row r="132" spans="1:10" x14ac:dyDescent="0.15">
      <c r="A132" s="19"/>
      <c r="B132" s="89"/>
      <c r="C132" s="89"/>
      <c r="D132" s="89"/>
      <c r="E132" s="89"/>
      <c r="F132" s="26"/>
      <c r="G132" s="89"/>
      <c r="H132" s="89"/>
      <c r="I132" s="89"/>
    </row>
    <row r="133" spans="1:10" x14ac:dyDescent="0.15">
      <c r="A133" s="19"/>
      <c r="B133" s="89"/>
      <c r="C133" s="89"/>
      <c r="D133" s="89"/>
      <c r="E133" s="89"/>
      <c r="F133" s="26"/>
      <c r="G133" s="89"/>
      <c r="H133" s="89"/>
      <c r="I133" s="89"/>
    </row>
    <row r="134" spans="1:10" x14ac:dyDescent="0.15">
      <c r="A134" s="19"/>
      <c r="B134" s="89"/>
      <c r="C134" s="89"/>
      <c r="D134" s="89"/>
      <c r="E134" s="89"/>
      <c r="F134" s="26"/>
      <c r="G134" s="89"/>
      <c r="H134" s="89"/>
      <c r="I134" s="89"/>
    </row>
    <row r="135" spans="1:10" x14ac:dyDescent="0.15">
      <c r="A135" s="19"/>
      <c r="B135" s="89"/>
      <c r="C135" s="89"/>
      <c r="D135" s="89"/>
      <c r="E135" s="89"/>
      <c r="F135" s="26"/>
      <c r="G135" s="89"/>
      <c r="H135" s="89"/>
      <c r="I135" s="89"/>
    </row>
    <row r="136" spans="1:10" x14ac:dyDescent="0.15">
      <c r="A136" s="19"/>
      <c r="B136" s="89"/>
      <c r="C136" s="89"/>
      <c r="D136" s="89"/>
      <c r="E136" s="89"/>
      <c r="F136" s="26"/>
      <c r="G136" s="89"/>
      <c r="H136" s="89"/>
      <c r="I136" s="89"/>
    </row>
    <row r="137" spans="1:10" x14ac:dyDescent="0.15">
      <c r="A137" s="19"/>
      <c r="B137" s="89"/>
      <c r="C137" s="89"/>
      <c r="D137" s="89"/>
      <c r="E137" s="89"/>
      <c r="F137" s="26"/>
      <c r="G137" s="89"/>
      <c r="H137" s="89"/>
      <c r="I137" s="89"/>
    </row>
    <row r="138" spans="1:10" x14ac:dyDescent="0.15">
      <c r="A138" s="19"/>
      <c r="B138" s="89"/>
      <c r="C138" s="89"/>
      <c r="D138" s="89"/>
      <c r="E138" s="89"/>
      <c r="F138" s="26"/>
      <c r="G138" s="89"/>
      <c r="H138" s="89"/>
      <c r="I138" s="89"/>
    </row>
    <row r="139" spans="1:10" x14ac:dyDescent="0.15">
      <c r="A139" s="19"/>
      <c r="B139" s="89"/>
      <c r="C139" s="89"/>
      <c r="D139" s="89"/>
      <c r="E139" s="89"/>
      <c r="F139" s="26"/>
      <c r="G139" s="89"/>
      <c r="H139" s="89"/>
      <c r="I139" s="89"/>
    </row>
    <row r="140" spans="1:10" x14ac:dyDescent="0.15">
      <c r="A140" s="19"/>
      <c r="B140" s="89"/>
      <c r="C140" s="89"/>
      <c r="D140" s="89"/>
      <c r="E140" s="89"/>
      <c r="F140" s="26"/>
      <c r="G140" s="89"/>
      <c r="H140" s="89"/>
      <c r="I140" s="89"/>
    </row>
    <row r="141" spans="1:10" x14ac:dyDescent="0.15">
      <c r="A141" s="19"/>
      <c r="B141" s="89"/>
      <c r="C141" s="89"/>
      <c r="D141" s="89"/>
      <c r="E141" s="89"/>
      <c r="F141" s="26"/>
      <c r="G141" s="89"/>
      <c r="H141" s="89"/>
      <c r="I141" s="89"/>
    </row>
    <row r="142" spans="1:10" x14ac:dyDescent="0.15">
      <c r="A142" s="19"/>
      <c r="B142" s="89"/>
      <c r="C142" s="89"/>
      <c r="D142" s="89"/>
      <c r="E142" s="89"/>
      <c r="F142" s="26"/>
      <c r="G142" s="89"/>
      <c r="H142" s="89"/>
      <c r="I142" s="89"/>
    </row>
    <row r="143" spans="1:10" x14ac:dyDescent="0.15">
      <c r="A143" s="19"/>
      <c r="B143" s="89"/>
      <c r="C143" s="89"/>
      <c r="D143" s="89"/>
      <c r="E143" s="89"/>
      <c r="F143" s="26"/>
      <c r="G143" s="89"/>
      <c r="H143" s="89"/>
      <c r="I143" s="89"/>
    </row>
    <row r="144" spans="1:10" x14ac:dyDescent="0.15">
      <c r="A144" s="19"/>
      <c r="B144" s="89"/>
      <c r="C144" s="89"/>
      <c r="D144" s="89"/>
      <c r="E144" s="89"/>
      <c r="F144" s="26"/>
      <c r="G144" s="89"/>
      <c r="H144" s="89"/>
      <c r="I144" s="89"/>
    </row>
    <row r="145" spans="1:9" x14ac:dyDescent="0.15">
      <c r="A145" s="19"/>
      <c r="B145" s="89"/>
      <c r="C145" s="89"/>
      <c r="D145" s="89"/>
      <c r="E145" s="89"/>
      <c r="F145" s="26"/>
      <c r="G145" s="89"/>
      <c r="H145" s="89"/>
      <c r="I145" s="89"/>
    </row>
    <row r="146" spans="1:9" x14ac:dyDescent="0.15">
      <c r="A146" s="19"/>
      <c r="B146" s="89"/>
      <c r="C146" s="89"/>
      <c r="D146" s="89"/>
      <c r="E146" s="89"/>
      <c r="F146" s="26"/>
      <c r="G146" s="89"/>
      <c r="H146" s="89"/>
      <c r="I146" s="89"/>
    </row>
    <row r="147" spans="1:9" x14ac:dyDescent="0.15">
      <c r="A147" s="19"/>
      <c r="B147" s="89"/>
      <c r="C147" s="89"/>
      <c r="D147" s="89"/>
      <c r="E147" s="89"/>
      <c r="F147" s="26"/>
      <c r="G147" s="89"/>
      <c r="H147" s="89"/>
      <c r="I147" s="89"/>
    </row>
    <row r="148" spans="1:9" x14ac:dyDescent="0.15">
      <c r="A148" s="19"/>
      <c r="B148" s="89"/>
      <c r="C148" s="89"/>
      <c r="D148" s="89"/>
      <c r="E148" s="89"/>
      <c r="F148" s="26"/>
      <c r="G148" s="89"/>
      <c r="H148" s="89"/>
      <c r="I148" s="89"/>
    </row>
    <row r="149" spans="1:9" x14ac:dyDescent="0.15">
      <c r="A149" s="19"/>
      <c r="B149" s="89"/>
      <c r="C149" s="89"/>
      <c r="D149" s="89"/>
      <c r="E149" s="89"/>
      <c r="F149" s="26"/>
      <c r="G149" s="89"/>
      <c r="H149" s="89"/>
      <c r="I149" s="89"/>
    </row>
  </sheetData>
  <mergeCells count="6">
    <mergeCell ref="B9:J9"/>
    <mergeCell ref="A3:C3"/>
    <mergeCell ref="A1:K1"/>
    <mergeCell ref="A2:K2"/>
    <mergeCell ref="A4:K4"/>
    <mergeCell ref="A5:K5"/>
  </mergeCells>
  <phoneticPr fontId="2" type="noConversion"/>
  <printOptions horizontalCentered="1" verticalCentered="1"/>
  <pageMargins left="0.25" right="0.25" top="0.22" bottom="0.24" header="0.22" footer="0.24"/>
  <pageSetup scale="37" orientation="portrait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tabColor rgb="FF00B0F0"/>
    <pageSetUpPr fitToPage="1"/>
  </sheetPr>
  <dimension ref="A1:K38"/>
  <sheetViews>
    <sheetView workbookViewId="0">
      <selection activeCell="B18" sqref="B18"/>
    </sheetView>
  </sheetViews>
  <sheetFormatPr baseColWidth="10" defaultColWidth="9.1640625" defaultRowHeight="13" x14ac:dyDescent="0.15"/>
  <cols>
    <col min="1" max="1" width="38.6640625" style="54" bestFit="1" customWidth="1"/>
    <col min="2" max="7" width="15.6640625" style="54" customWidth="1"/>
    <col min="8" max="8" width="22.6640625" style="54" customWidth="1"/>
    <col min="9" max="16384" width="9.1640625" style="54"/>
  </cols>
  <sheetData>
    <row r="1" spans="1:11" ht="18" x14ac:dyDescent="0.2">
      <c r="A1" s="395" t="str">
        <f>Pools!A1</f>
        <v>El Paso Bid Qualifier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</row>
    <row r="2" spans="1:11" ht="18" x14ac:dyDescent="0.2">
      <c r="A2" s="368" t="str">
        <f>Pools!A2</f>
        <v>2/8/20 - 2/9/20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</row>
    <row r="3" spans="1:11" ht="14" x14ac:dyDescent="0.15">
      <c r="A3" s="55"/>
      <c r="B3" s="79" t="str">
        <f>Pools!A95</f>
        <v>PM Pool - 2:30pm Start</v>
      </c>
      <c r="C3" s="56"/>
      <c r="D3" s="55"/>
      <c r="E3" s="55"/>
    </row>
    <row r="4" spans="1:11" s="58" customFormat="1" ht="14" x14ac:dyDescent="0.15">
      <c r="A4" s="57" t="s">
        <v>4</v>
      </c>
      <c r="B4" s="58" t="str">
        <f>Pools!A96</f>
        <v>EP Convention Center Ct. 15</v>
      </c>
    </row>
    <row r="5" spans="1:11" s="58" customFormat="1" ht="14" x14ac:dyDescent="0.15">
      <c r="A5" s="57" t="s">
        <v>5</v>
      </c>
      <c r="B5" s="58" t="str">
        <f>Pools!A94</f>
        <v>Division V</v>
      </c>
    </row>
    <row r="7" spans="1:11" s="59" customFormat="1" ht="14" x14ac:dyDescent="0.15">
      <c r="A7" s="396" t="s">
        <v>176</v>
      </c>
      <c r="B7" s="396"/>
      <c r="C7" s="396"/>
      <c r="D7" s="396"/>
      <c r="E7" s="396"/>
      <c r="F7" s="396"/>
      <c r="G7" s="396"/>
      <c r="H7" s="396"/>
      <c r="I7" s="396"/>
      <c r="J7" s="396"/>
      <c r="K7" s="396"/>
    </row>
    <row r="9" spans="1:11" x14ac:dyDescent="0.15">
      <c r="A9" s="60" t="s">
        <v>22</v>
      </c>
      <c r="B9" s="54" t="s">
        <v>27</v>
      </c>
      <c r="D9" s="60"/>
      <c r="E9" s="60"/>
    </row>
    <row r="10" spans="1:11" x14ac:dyDescent="0.15">
      <c r="A10" s="60" t="s">
        <v>23</v>
      </c>
      <c r="B10" s="61">
        <v>15</v>
      </c>
      <c r="C10" s="61"/>
      <c r="D10" s="60"/>
      <c r="E10" s="60"/>
    </row>
    <row r="12" spans="1:11" s="64" customFormat="1" x14ac:dyDescent="0.15">
      <c r="A12" s="62" t="s">
        <v>6</v>
      </c>
      <c r="B12" s="373" t="str">
        <f>A13</f>
        <v>EP Stars 12 Blue</v>
      </c>
      <c r="C12" s="393"/>
      <c r="D12" s="373" t="str">
        <f>A16</f>
        <v>PVC Infinity 12</v>
      </c>
      <c r="E12" s="374"/>
      <c r="F12" s="397" t="str">
        <f>A19</f>
        <v>SC Scorchers Minis 12</v>
      </c>
      <c r="G12" s="374"/>
      <c r="H12" s="62" t="s">
        <v>7</v>
      </c>
      <c r="I12" s="373" t="s">
        <v>8</v>
      </c>
      <c r="J12" s="374"/>
    </row>
    <row r="13" spans="1:11" s="66" customFormat="1" ht="24" customHeight="1" x14ac:dyDescent="0.2">
      <c r="A13" s="376" t="str">
        <f>Pools!A98</f>
        <v>EP Stars 12 Blue</v>
      </c>
      <c r="B13" s="379"/>
      <c r="C13" s="380"/>
      <c r="D13" s="65"/>
      <c r="E13" s="65"/>
      <c r="F13" s="65"/>
      <c r="G13" s="65"/>
      <c r="H13" s="376">
        <v>1</v>
      </c>
      <c r="I13" s="385"/>
      <c r="J13" s="386"/>
    </row>
    <row r="14" spans="1:11" s="66" customFormat="1" ht="24" customHeight="1" x14ac:dyDescent="0.2">
      <c r="A14" s="377"/>
      <c r="B14" s="381"/>
      <c r="C14" s="382"/>
      <c r="D14" s="65"/>
      <c r="E14" s="65"/>
      <c r="F14" s="65"/>
      <c r="G14" s="65"/>
      <c r="H14" s="377"/>
      <c r="I14" s="387"/>
      <c r="J14" s="388"/>
    </row>
    <row r="15" spans="1:11" s="66" customFormat="1" ht="24" customHeight="1" x14ac:dyDescent="0.2">
      <c r="A15" s="378"/>
      <c r="B15" s="383"/>
      <c r="C15" s="384"/>
      <c r="D15" s="65"/>
      <c r="E15" s="65"/>
      <c r="F15" s="65"/>
      <c r="G15" s="65"/>
      <c r="H15" s="378"/>
      <c r="I15" s="389"/>
      <c r="J15" s="390"/>
    </row>
    <row r="16" spans="1:11" s="66" customFormat="1" ht="24" customHeight="1" x14ac:dyDescent="0.2">
      <c r="A16" s="376" t="str">
        <f>Pools!A99</f>
        <v>PVC Infinity 12</v>
      </c>
      <c r="B16" s="67" t="str">
        <f>IF(E13&gt;0,E13," ")</f>
        <v xml:space="preserve"> </v>
      </c>
      <c r="C16" s="67" t="str">
        <f>IF(D13&gt;0,D13," ")</f>
        <v xml:space="preserve"> </v>
      </c>
      <c r="D16" s="379"/>
      <c r="E16" s="380"/>
      <c r="F16" s="65"/>
      <c r="G16" s="65"/>
      <c r="H16" s="376">
        <v>2</v>
      </c>
      <c r="I16" s="385"/>
      <c r="J16" s="386"/>
    </row>
    <row r="17" spans="1:11" s="66" customFormat="1" ht="24" customHeight="1" x14ac:dyDescent="0.2">
      <c r="A17" s="377"/>
      <c r="B17" s="67" t="str">
        <f>IF(E14&gt;0,E14," ")</f>
        <v xml:space="preserve"> </v>
      </c>
      <c r="C17" s="67" t="str">
        <f>IF(D14&gt;0,D14," ")</f>
        <v xml:space="preserve"> </v>
      </c>
      <c r="D17" s="381"/>
      <c r="E17" s="382"/>
      <c r="F17" s="65"/>
      <c r="G17" s="65"/>
      <c r="H17" s="377"/>
      <c r="I17" s="387"/>
      <c r="J17" s="388"/>
    </row>
    <row r="18" spans="1:11" s="66" customFormat="1" ht="24" customHeight="1" x14ac:dyDescent="0.2">
      <c r="A18" s="378"/>
      <c r="B18" s="67" t="str">
        <f>IF(E15&gt;0,E15," ")</f>
        <v xml:space="preserve"> </v>
      </c>
      <c r="C18" s="67" t="str">
        <f>IF(D15&gt;0,D15," ")</f>
        <v xml:space="preserve"> </v>
      </c>
      <c r="D18" s="383"/>
      <c r="E18" s="384"/>
      <c r="F18" s="65"/>
      <c r="G18" s="65"/>
      <c r="H18" s="378"/>
      <c r="I18" s="389"/>
      <c r="J18" s="390"/>
    </row>
    <row r="19" spans="1:11" s="66" customFormat="1" ht="24" customHeight="1" x14ac:dyDescent="0.2">
      <c r="A19" s="376" t="str">
        <f>Pools!A100</f>
        <v>SC Scorchers Minis 12</v>
      </c>
      <c r="B19" s="67" t="str">
        <f>IF(G13&gt;0,G13," ")</f>
        <v xml:space="preserve"> </v>
      </c>
      <c r="C19" s="67" t="str">
        <f>IF(F13&gt;0,F13," ")</f>
        <v xml:space="preserve"> </v>
      </c>
      <c r="D19" s="67" t="str">
        <f>IF(G16&gt;0,G16," ")</f>
        <v xml:space="preserve"> </v>
      </c>
      <c r="E19" s="67" t="str">
        <f>IF(F16&gt;0,F16," ")</f>
        <v xml:space="preserve"> </v>
      </c>
      <c r="F19" s="379"/>
      <c r="G19" s="380"/>
      <c r="H19" s="376">
        <v>3</v>
      </c>
      <c r="I19" s="385"/>
      <c r="J19" s="386"/>
    </row>
    <row r="20" spans="1:11" s="66" customFormat="1" ht="24" customHeight="1" x14ac:dyDescent="0.2">
      <c r="A20" s="377"/>
      <c r="B20" s="67" t="str">
        <f>IF(G14&gt;0,G14," ")</f>
        <v xml:space="preserve"> </v>
      </c>
      <c r="C20" s="67" t="str">
        <f>IF(F14&gt;0,F14," ")</f>
        <v xml:space="preserve"> </v>
      </c>
      <c r="D20" s="67" t="str">
        <f>IF(G17&gt;0,G17," ")</f>
        <v xml:space="preserve"> </v>
      </c>
      <c r="E20" s="67" t="str">
        <f>IF(F17&gt;0,F17," ")</f>
        <v xml:space="preserve"> </v>
      </c>
      <c r="F20" s="381"/>
      <c r="G20" s="382"/>
      <c r="H20" s="377"/>
      <c r="I20" s="387"/>
      <c r="J20" s="388"/>
    </row>
    <row r="21" spans="1:11" s="66" customFormat="1" ht="24" customHeight="1" x14ac:dyDescent="0.2">
      <c r="A21" s="378"/>
      <c r="B21" s="67" t="str">
        <f>IF(G15&gt;0,G15," ")</f>
        <v xml:space="preserve"> </v>
      </c>
      <c r="C21" s="67" t="str">
        <f>IF(F15&gt;0,F15," ")</f>
        <v xml:space="preserve"> </v>
      </c>
      <c r="D21" s="67" t="str">
        <f>IF(G18&gt;0,G18," ")</f>
        <v xml:space="preserve"> </v>
      </c>
      <c r="E21" s="67" t="str">
        <f>IF(F18&gt;0,F18," ")</f>
        <v xml:space="preserve"> </v>
      </c>
      <c r="F21" s="383"/>
      <c r="G21" s="384"/>
      <c r="H21" s="378"/>
      <c r="I21" s="389"/>
      <c r="J21" s="390"/>
    </row>
    <row r="22" spans="1:11" s="66" customFormat="1" ht="40.5" customHeight="1" x14ac:dyDescent="0.2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</row>
    <row r="23" spans="1:11" x14ac:dyDescent="0.15">
      <c r="B23" s="394" t="s">
        <v>9</v>
      </c>
      <c r="C23" s="394"/>
      <c r="D23" s="394"/>
      <c r="E23" s="394"/>
      <c r="F23" s="394" t="s">
        <v>10</v>
      </c>
      <c r="G23" s="394"/>
      <c r="H23" s="394"/>
      <c r="I23" s="394" t="s">
        <v>11</v>
      </c>
      <c r="J23" s="394"/>
    </row>
    <row r="24" spans="1:11" x14ac:dyDescent="0.15">
      <c r="A24" s="64"/>
      <c r="B24" s="373" t="s">
        <v>12</v>
      </c>
      <c r="C24" s="393"/>
      <c r="D24" s="393" t="s">
        <v>13</v>
      </c>
      <c r="E24" s="393"/>
      <c r="F24" s="393" t="s">
        <v>12</v>
      </c>
      <c r="G24" s="393"/>
      <c r="H24" s="63" t="s">
        <v>13</v>
      </c>
      <c r="I24" s="63" t="s">
        <v>14</v>
      </c>
      <c r="J24" s="63" t="s">
        <v>15</v>
      </c>
      <c r="K24" s="68" t="s">
        <v>16</v>
      </c>
    </row>
    <row r="25" spans="1:11" s="64" customFormat="1" ht="24" customHeight="1" x14ac:dyDescent="0.15">
      <c r="A25" s="69" t="str">
        <f>A13</f>
        <v>EP Stars 12 Blue</v>
      </c>
      <c r="B25" s="391"/>
      <c r="C25" s="392"/>
      <c r="D25" s="391"/>
      <c r="E25" s="392"/>
      <c r="F25" s="391"/>
      <c r="G25" s="392"/>
      <c r="H25" s="70"/>
      <c r="I25" s="71">
        <f>IF(D13+D14+D15+F13+F14+F15=0,0,D13+D14+D15+F13+F14+F15)</f>
        <v>0</v>
      </c>
      <c r="J25" s="71">
        <f>E13+E14+E15+G13+G14+G15</f>
        <v>0</v>
      </c>
      <c r="K25" s="71">
        <f>I25-J25</f>
        <v>0</v>
      </c>
    </row>
    <row r="26" spans="1:11" ht="24" customHeight="1" x14ac:dyDescent="0.15">
      <c r="A26" s="69" t="str">
        <f>A16</f>
        <v>PVC Infinity 12</v>
      </c>
      <c r="B26" s="391"/>
      <c r="C26" s="392"/>
      <c r="D26" s="391"/>
      <c r="E26" s="392"/>
      <c r="F26" s="391"/>
      <c r="G26" s="392"/>
      <c r="H26" s="70"/>
      <c r="I26" s="71" t="e">
        <f>IF(B16+B17+B18+F16+F17+F18=0,0,B16+B17+B18+F16+F17+F18)</f>
        <v>#VALUE!</v>
      </c>
      <c r="J26" s="71" t="e">
        <f>C16+C17+C18+G16+G17+G18</f>
        <v>#VALUE!</v>
      </c>
      <c r="K26" s="71" t="e">
        <f>I26-J26</f>
        <v>#VALUE!</v>
      </c>
    </row>
    <row r="27" spans="1:11" ht="24" customHeight="1" x14ac:dyDescent="0.15">
      <c r="A27" s="69" t="str">
        <f>A19</f>
        <v>SC Scorchers Minis 12</v>
      </c>
      <c r="B27" s="391"/>
      <c r="C27" s="392"/>
      <c r="D27" s="391"/>
      <c r="E27" s="392"/>
      <c r="F27" s="391"/>
      <c r="G27" s="392"/>
      <c r="H27" s="70"/>
      <c r="I27" s="71" t="e">
        <f>B19+B20+B21+D19+D20+D21</f>
        <v>#VALUE!</v>
      </c>
      <c r="J27" s="71" t="e">
        <f>C19+C20+C21+E19+E20+E21</f>
        <v>#VALUE!</v>
      </c>
      <c r="K27" s="71" t="e">
        <f>I27-J27</f>
        <v>#VALUE!</v>
      </c>
    </row>
    <row r="28" spans="1:11" x14ac:dyDescent="0.15">
      <c r="A28" s="72"/>
      <c r="B28" s="398">
        <f>SUM(B25:C27)</f>
        <v>0</v>
      </c>
      <c r="C28" s="398"/>
      <c r="D28" s="398">
        <f>SUM(D25:E27)</f>
        <v>0</v>
      </c>
      <c r="E28" s="398"/>
      <c r="F28" s="398">
        <f>SUM(F25:G27)</f>
        <v>0</v>
      </c>
      <c r="G28" s="398"/>
      <c r="H28" s="73">
        <f>SUM(H25:H27)</f>
        <v>0</v>
      </c>
      <c r="I28" s="73" t="e">
        <f>SUM(I25:I27)</f>
        <v>#VALUE!</v>
      </c>
      <c r="J28" s="73" t="e">
        <f>SUM(J25:J27)</f>
        <v>#VALUE!</v>
      </c>
      <c r="K28" s="73" t="e">
        <f>SUM(K25:K27)</f>
        <v>#VALUE!</v>
      </c>
    </row>
    <row r="29" spans="1:11" ht="24" customHeight="1" x14ac:dyDescent="0.15"/>
    <row r="30" spans="1:11" ht="24" customHeight="1" x14ac:dyDescent="0.15">
      <c r="A30" s="62"/>
      <c r="B30" s="373" t="s">
        <v>17</v>
      </c>
      <c r="C30" s="374"/>
      <c r="D30" s="373" t="s">
        <v>17</v>
      </c>
      <c r="E30" s="374"/>
      <c r="F30" s="375" t="s">
        <v>18</v>
      </c>
      <c r="G30" s="375"/>
      <c r="H30" s="371" t="s">
        <v>177</v>
      </c>
      <c r="I30" s="371"/>
      <c r="J30" s="371"/>
      <c r="K30" s="371"/>
    </row>
    <row r="31" spans="1:11" ht="18" customHeight="1" x14ac:dyDescent="0.15">
      <c r="A31" s="62" t="s">
        <v>19</v>
      </c>
      <c r="B31" s="373" t="str">
        <f>A13</f>
        <v>EP Stars 12 Blue</v>
      </c>
      <c r="C31" s="374"/>
      <c r="D31" s="373" t="str">
        <f>A19</f>
        <v>SC Scorchers Minis 12</v>
      </c>
      <c r="E31" s="374"/>
      <c r="F31" s="375" t="str">
        <f>A16</f>
        <v>PVC Infinity 12</v>
      </c>
      <c r="G31" s="375"/>
      <c r="H31" s="371" t="s">
        <v>145</v>
      </c>
      <c r="I31" s="371"/>
      <c r="J31" s="371"/>
      <c r="K31" s="371"/>
    </row>
    <row r="32" spans="1:11" ht="18" customHeight="1" x14ac:dyDescent="0.15">
      <c r="A32" s="62" t="s">
        <v>20</v>
      </c>
      <c r="B32" s="373" t="str">
        <f>A16</f>
        <v>PVC Infinity 12</v>
      </c>
      <c r="C32" s="374"/>
      <c r="D32" s="373" t="str">
        <f>A19</f>
        <v>SC Scorchers Minis 12</v>
      </c>
      <c r="E32" s="374"/>
      <c r="F32" s="375" t="str">
        <f>A13</f>
        <v>EP Stars 12 Blue</v>
      </c>
      <c r="G32" s="375"/>
      <c r="H32" s="74"/>
      <c r="I32" s="74"/>
      <c r="J32" s="74"/>
      <c r="K32" s="74"/>
    </row>
    <row r="33" spans="1:11" ht="18" customHeight="1" x14ac:dyDescent="0.15">
      <c r="A33" s="62" t="s">
        <v>21</v>
      </c>
      <c r="B33" s="373" t="str">
        <f>A13</f>
        <v>EP Stars 12 Blue</v>
      </c>
      <c r="C33" s="374"/>
      <c r="D33" s="373" t="str">
        <f>A16</f>
        <v>PVC Infinity 12</v>
      </c>
      <c r="E33" s="374"/>
      <c r="F33" s="375" t="str">
        <f>A19</f>
        <v>SC Scorchers Minis 12</v>
      </c>
      <c r="G33" s="375"/>
      <c r="H33" s="371" t="s">
        <v>178</v>
      </c>
      <c r="I33" s="371"/>
      <c r="J33" s="371"/>
      <c r="K33" s="371"/>
    </row>
    <row r="34" spans="1:11" ht="18" customHeight="1" x14ac:dyDescent="0.15">
      <c r="F34" s="72"/>
      <c r="G34" s="72"/>
      <c r="H34" s="371" t="s">
        <v>146</v>
      </c>
      <c r="I34" s="371"/>
      <c r="J34" s="371"/>
      <c r="K34" s="371"/>
    </row>
    <row r="35" spans="1:11" ht="18" customHeight="1" x14ac:dyDescent="0.15">
      <c r="A35" s="372"/>
      <c r="B35" s="372"/>
      <c r="C35" s="372"/>
      <c r="D35" s="372"/>
      <c r="E35" s="372"/>
      <c r="F35" s="372"/>
      <c r="G35" s="75"/>
    </row>
    <row r="36" spans="1:11" ht="18" customHeight="1" x14ac:dyDescent="0.2">
      <c r="A36" s="338" t="s">
        <v>187</v>
      </c>
      <c r="B36" s="338"/>
      <c r="C36" s="338"/>
      <c r="D36" s="338"/>
      <c r="E36" s="338"/>
      <c r="F36" s="338"/>
      <c r="G36" s="338"/>
      <c r="H36" s="338"/>
      <c r="I36" s="76"/>
    </row>
    <row r="37" spans="1:11" ht="18" customHeight="1" x14ac:dyDescent="0.15"/>
    <row r="38" spans="1:11" ht="18" customHeight="1" x14ac:dyDescent="0.15"/>
  </sheetData>
  <mergeCells count="55">
    <mergeCell ref="B27:C27"/>
    <mergeCell ref="D27:E27"/>
    <mergeCell ref="F27:G27"/>
    <mergeCell ref="A1:K1"/>
    <mergeCell ref="A2:K2"/>
    <mergeCell ref="A19:A21"/>
    <mergeCell ref="F19:G21"/>
    <mergeCell ref="H19:H21"/>
    <mergeCell ref="I19:J21"/>
    <mergeCell ref="A13:A15"/>
    <mergeCell ref="B13:C15"/>
    <mergeCell ref="A16:A18"/>
    <mergeCell ref="D16:E18"/>
    <mergeCell ref="A7:K7"/>
    <mergeCell ref="I12:J12"/>
    <mergeCell ref="H13:H15"/>
    <mergeCell ref="D31:E31"/>
    <mergeCell ref="F31:G31"/>
    <mergeCell ref="B28:C28"/>
    <mergeCell ref="D28:E28"/>
    <mergeCell ref="F28:G28"/>
    <mergeCell ref="I13:J15"/>
    <mergeCell ref="H16:H18"/>
    <mergeCell ref="I16:J18"/>
    <mergeCell ref="B12:C12"/>
    <mergeCell ref="D12:E12"/>
    <mergeCell ref="F12:G12"/>
    <mergeCell ref="B23:E23"/>
    <mergeCell ref="F23:H23"/>
    <mergeCell ref="I23:J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A36:H36"/>
    <mergeCell ref="H30:K30"/>
    <mergeCell ref="H31:K31"/>
    <mergeCell ref="B33:C33"/>
    <mergeCell ref="D33:E33"/>
    <mergeCell ref="F33:G33"/>
    <mergeCell ref="H33:K33"/>
    <mergeCell ref="H34:K34"/>
    <mergeCell ref="A35:F35"/>
    <mergeCell ref="B32:C32"/>
    <mergeCell ref="D32:E32"/>
    <mergeCell ref="F32:G32"/>
    <mergeCell ref="B30:C30"/>
    <mergeCell ref="D30:E30"/>
    <mergeCell ref="F30:G30"/>
    <mergeCell ref="B31:C31"/>
  </mergeCells>
  <printOptions horizontalCentered="1" verticalCentered="1"/>
  <pageMargins left="0.2" right="0.23" top="0.17" bottom="0.2" header="0.17" footer="0.2"/>
  <pageSetup scale="64" orientation="landscape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tabColor rgb="FF00B0F0"/>
    <pageSetUpPr fitToPage="1"/>
  </sheetPr>
  <dimension ref="A1:M45"/>
  <sheetViews>
    <sheetView topLeftCell="A4" workbookViewId="0">
      <selection activeCell="B25" sqref="B25"/>
    </sheetView>
  </sheetViews>
  <sheetFormatPr baseColWidth="10" defaultColWidth="8.83203125" defaultRowHeight="13" x14ac:dyDescent="0.15"/>
  <cols>
    <col min="1" max="1" width="38.6640625" bestFit="1" customWidth="1"/>
    <col min="2" max="9" width="15.6640625" customWidth="1"/>
    <col min="10" max="10" width="22.6640625" customWidth="1"/>
  </cols>
  <sheetData>
    <row r="1" spans="1:13" ht="18" x14ac:dyDescent="0.2">
      <c r="A1" s="332" t="str">
        <f>Pools!A1</f>
        <v>El Paso Bid Qualifier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</row>
    <row r="2" spans="1:13" ht="18" x14ac:dyDescent="0.2">
      <c r="A2" s="333" t="str">
        <f>Pools!A2</f>
        <v>2/8/20 - 2/9/20</v>
      </c>
      <c r="B2" s="333"/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</row>
    <row r="3" spans="1:13" ht="14" x14ac:dyDescent="0.15">
      <c r="A3" s="29"/>
      <c r="B3" s="31" t="str">
        <f>Pools!B95</f>
        <v>PM Pool - 2:30pm Start</v>
      </c>
      <c r="C3" s="36"/>
      <c r="D3" s="29"/>
      <c r="E3" s="29"/>
      <c r="F3" s="29"/>
      <c r="G3" s="29"/>
    </row>
    <row r="4" spans="1:13" s="25" customFormat="1" ht="14" x14ac:dyDescent="0.15">
      <c r="A4" s="37" t="s">
        <v>4</v>
      </c>
      <c r="B4" s="25" t="str">
        <f>Pools!B96</f>
        <v>EP Convention Center Ct. 16</v>
      </c>
    </row>
    <row r="5" spans="1:13" s="25" customFormat="1" ht="14" x14ac:dyDescent="0.15">
      <c r="A5" s="37" t="s">
        <v>5</v>
      </c>
      <c r="B5" s="25" t="str">
        <f>Pools!A94</f>
        <v>Division V</v>
      </c>
    </row>
    <row r="7" spans="1:13" s="7" customFormat="1" ht="14" x14ac:dyDescent="0.15">
      <c r="A7" s="363" t="s">
        <v>103</v>
      </c>
      <c r="B7" s="363"/>
      <c r="C7" s="363"/>
      <c r="D7" s="363"/>
      <c r="E7" s="363"/>
      <c r="F7" s="363"/>
      <c r="G7" s="363"/>
      <c r="H7" s="363"/>
      <c r="I7" s="38"/>
      <c r="J7" s="38"/>
      <c r="K7" s="38"/>
      <c r="L7" s="38"/>
      <c r="M7" s="38"/>
    </row>
    <row r="9" spans="1:13" x14ac:dyDescent="0.15">
      <c r="A9" s="11" t="s">
        <v>22</v>
      </c>
      <c r="B9" s="26" t="s">
        <v>28</v>
      </c>
      <c r="D9" s="11"/>
      <c r="E9" s="11"/>
      <c r="F9" s="11"/>
      <c r="G9" s="11"/>
    </row>
    <row r="10" spans="1:13" x14ac:dyDescent="0.15">
      <c r="A10" s="11" t="s">
        <v>23</v>
      </c>
      <c r="B10" s="13">
        <v>16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39" t="str">
        <f>A13</f>
        <v>ARVC 12N1 Adidas</v>
      </c>
      <c r="C12" s="361"/>
      <c r="D12" s="339" t="str">
        <f>A16</f>
        <v>LC Spark 12 Gonzalea</v>
      </c>
      <c r="E12" s="340"/>
      <c r="F12" s="339" t="str">
        <f>A19</f>
        <v>EP Diggers 11 Ornelas</v>
      </c>
      <c r="G12" s="340"/>
      <c r="H12" s="364" t="str">
        <f>A22</f>
        <v>ALBVC 11 Ileana</v>
      </c>
      <c r="I12" s="340"/>
      <c r="J12" s="3" t="s">
        <v>7</v>
      </c>
      <c r="K12" s="339" t="s">
        <v>8</v>
      </c>
      <c r="L12" s="340"/>
    </row>
    <row r="13" spans="1:13" s="40" customFormat="1" ht="24" customHeight="1" x14ac:dyDescent="0.2">
      <c r="A13" s="352" t="str">
        <f>Pools!B98</f>
        <v>ARVC 12N1 Adidas</v>
      </c>
      <c r="B13" s="355"/>
      <c r="C13" s="356"/>
      <c r="D13" s="39"/>
      <c r="E13" s="39"/>
      <c r="F13" s="39"/>
      <c r="G13" s="39"/>
      <c r="H13" s="39"/>
      <c r="I13" s="39"/>
      <c r="J13" s="352">
        <v>1</v>
      </c>
      <c r="K13" s="346"/>
      <c r="L13" s="347"/>
    </row>
    <row r="14" spans="1:13" s="40" customFormat="1" ht="24" customHeight="1" x14ac:dyDescent="0.2">
      <c r="A14" s="353"/>
      <c r="B14" s="357"/>
      <c r="C14" s="358"/>
      <c r="D14" s="39"/>
      <c r="E14" s="39"/>
      <c r="F14" s="39"/>
      <c r="G14" s="39"/>
      <c r="H14" s="39"/>
      <c r="I14" s="39"/>
      <c r="J14" s="353"/>
      <c r="K14" s="348"/>
      <c r="L14" s="349"/>
    </row>
    <row r="15" spans="1:13" s="40" customFormat="1" ht="24" customHeight="1" x14ac:dyDescent="0.2">
      <c r="A15" s="354"/>
      <c r="B15" s="359"/>
      <c r="C15" s="360"/>
      <c r="D15" s="39"/>
      <c r="E15" s="39"/>
      <c r="F15" s="39"/>
      <c r="G15" s="39"/>
      <c r="H15" s="39"/>
      <c r="I15" s="39"/>
      <c r="J15" s="354"/>
      <c r="K15" s="350"/>
      <c r="L15" s="351"/>
    </row>
    <row r="16" spans="1:13" s="40" customFormat="1" ht="24" customHeight="1" x14ac:dyDescent="0.2">
      <c r="A16" s="352" t="str">
        <f>Pools!B99</f>
        <v>LC Spark 12 Gonzalea</v>
      </c>
      <c r="B16" s="41" t="str">
        <f>IF(E13&gt;0,E13," ")</f>
        <v xml:space="preserve"> </v>
      </c>
      <c r="C16" s="41" t="str">
        <f>IF(D13&gt;0,D13," ")</f>
        <v xml:space="preserve"> </v>
      </c>
      <c r="D16" s="355"/>
      <c r="E16" s="356"/>
      <c r="F16" s="39"/>
      <c r="G16" s="39"/>
      <c r="H16" s="39"/>
      <c r="I16" s="39"/>
      <c r="J16" s="352">
        <v>2</v>
      </c>
      <c r="K16" s="346"/>
      <c r="L16" s="347"/>
    </row>
    <row r="17" spans="1:13" s="40" customFormat="1" ht="24" customHeight="1" x14ac:dyDescent="0.2">
      <c r="A17" s="353"/>
      <c r="B17" s="41" t="str">
        <f>IF(E14&gt;0,E14," ")</f>
        <v xml:space="preserve"> </v>
      </c>
      <c r="C17" s="41" t="str">
        <f>IF(D14&gt;0,D14," ")</f>
        <v xml:space="preserve"> </v>
      </c>
      <c r="D17" s="357"/>
      <c r="E17" s="358"/>
      <c r="F17" s="39"/>
      <c r="G17" s="39"/>
      <c r="H17" s="39"/>
      <c r="I17" s="39"/>
      <c r="J17" s="353"/>
      <c r="K17" s="348"/>
      <c r="L17" s="349"/>
    </row>
    <row r="18" spans="1:13" s="40" customFormat="1" ht="24" customHeight="1" x14ac:dyDescent="0.2">
      <c r="A18" s="354"/>
      <c r="B18" s="41" t="str">
        <f>IF(E15&gt;0,E15," ")</f>
        <v xml:space="preserve"> </v>
      </c>
      <c r="C18" s="41" t="str">
        <f>IF(D15&gt;0,D15," ")</f>
        <v xml:space="preserve"> </v>
      </c>
      <c r="D18" s="359"/>
      <c r="E18" s="360"/>
      <c r="F18" s="39"/>
      <c r="G18" s="39"/>
      <c r="H18" s="39"/>
      <c r="I18" s="39"/>
      <c r="J18" s="354"/>
      <c r="K18" s="350"/>
      <c r="L18" s="351"/>
    </row>
    <row r="19" spans="1:13" s="40" customFormat="1" ht="24" customHeight="1" x14ac:dyDescent="0.2">
      <c r="A19" s="352" t="str">
        <f>Pools!B100</f>
        <v>EP Diggers 11 Ornelas</v>
      </c>
      <c r="B19" s="41" t="str">
        <f>IF(G13&gt;0,G13," ")</f>
        <v xml:space="preserve"> </v>
      </c>
      <c r="C19" s="41" t="str">
        <f>IF(F13&gt;0,F13," ")</f>
        <v xml:space="preserve"> </v>
      </c>
      <c r="D19" s="41" t="str">
        <f>IF(G16&gt;0,G16," ")</f>
        <v xml:space="preserve"> </v>
      </c>
      <c r="E19" s="41" t="str">
        <f>IF(F16&gt;0,F16," ")</f>
        <v xml:space="preserve"> </v>
      </c>
      <c r="F19" s="42"/>
      <c r="G19" s="42"/>
      <c r="H19" s="39"/>
      <c r="I19" s="39"/>
      <c r="J19" s="352">
        <v>3</v>
      </c>
      <c r="K19" s="346"/>
      <c r="L19" s="347"/>
    </row>
    <row r="20" spans="1:13" s="40" customFormat="1" ht="24" customHeight="1" x14ac:dyDescent="0.2">
      <c r="A20" s="353"/>
      <c r="B20" s="41" t="str">
        <f>IF(G14&gt;0,G14," ")</f>
        <v xml:space="preserve"> </v>
      </c>
      <c r="C20" s="41" t="str">
        <f>IF(F14&gt;0,F14," ")</f>
        <v xml:space="preserve"> </v>
      </c>
      <c r="D20" s="41" t="str">
        <f>IF(G17&gt;0,G17," ")</f>
        <v xml:space="preserve"> </v>
      </c>
      <c r="E20" s="41" t="str">
        <f>IF(F17&gt;0,F17," ")</f>
        <v xml:space="preserve"> </v>
      </c>
      <c r="F20" s="42"/>
      <c r="G20" s="42"/>
      <c r="H20" s="39"/>
      <c r="I20" s="39"/>
      <c r="J20" s="353"/>
      <c r="K20" s="348"/>
      <c r="L20" s="349"/>
    </row>
    <row r="21" spans="1:13" s="40" customFormat="1" ht="24" customHeight="1" x14ac:dyDescent="0.2">
      <c r="A21" s="354"/>
      <c r="B21" s="41" t="str">
        <f>IF(G15&gt;0,G15," ")</f>
        <v xml:space="preserve"> </v>
      </c>
      <c r="C21" s="41" t="str">
        <f>IF(F15&gt;0,F15," ")</f>
        <v xml:space="preserve"> </v>
      </c>
      <c r="D21" s="41" t="str">
        <f>IF(G18&gt;0,G18," ")</f>
        <v xml:space="preserve"> </v>
      </c>
      <c r="E21" s="41" t="str">
        <f>IF(F18&gt;0,F18," ")</f>
        <v xml:space="preserve"> </v>
      </c>
      <c r="F21" s="42"/>
      <c r="G21" s="42"/>
      <c r="H21" s="39"/>
      <c r="I21" s="39"/>
      <c r="J21" s="354"/>
      <c r="K21" s="350"/>
      <c r="L21" s="351"/>
    </row>
    <row r="22" spans="1:13" s="40" customFormat="1" ht="24" customHeight="1" x14ac:dyDescent="0.2">
      <c r="A22" s="352" t="str">
        <f>Pools!B101</f>
        <v>ALBVC 11 Ileana</v>
      </c>
      <c r="B22" s="41" t="str">
        <f>IF(I13&gt;0,I13," ")</f>
        <v xml:space="preserve"> </v>
      </c>
      <c r="C22" s="41" t="str">
        <f>IF(H13&gt;0,H13," ")</f>
        <v xml:space="preserve"> </v>
      </c>
      <c r="D22" s="41" t="str">
        <f>IF(I16&gt;0,I16," ")</f>
        <v xml:space="preserve"> </v>
      </c>
      <c r="E22" s="41" t="str">
        <f>IF(H16&gt;0,H16," ")</f>
        <v xml:space="preserve"> </v>
      </c>
      <c r="F22" s="41" t="str">
        <f>IF(I19&gt;0,I19," ")</f>
        <v xml:space="preserve"> </v>
      </c>
      <c r="G22" s="41" t="str">
        <f>IF(H19&gt;0,H19," ")</f>
        <v xml:space="preserve"> </v>
      </c>
      <c r="H22" s="355"/>
      <c r="I22" s="356"/>
      <c r="J22" s="352">
        <v>4</v>
      </c>
      <c r="K22" s="346"/>
      <c r="L22" s="347"/>
    </row>
    <row r="23" spans="1:13" s="40" customFormat="1" ht="24" customHeight="1" x14ac:dyDescent="0.2">
      <c r="A23" s="353"/>
      <c r="B23" s="41" t="str">
        <f>IF(I14&gt;0,I14," ")</f>
        <v xml:space="preserve"> </v>
      </c>
      <c r="C23" s="41" t="str">
        <f>IF(H14&gt;0,H14," ")</f>
        <v xml:space="preserve"> </v>
      </c>
      <c r="D23" s="41" t="str">
        <f>IF(I17&gt;0,I17," ")</f>
        <v xml:space="preserve"> </v>
      </c>
      <c r="E23" s="41" t="str">
        <f>IF(H17&gt;0,H17," ")</f>
        <v xml:space="preserve"> </v>
      </c>
      <c r="F23" s="41" t="str">
        <f>IF(I20&gt;0,I20," ")</f>
        <v xml:space="preserve"> </v>
      </c>
      <c r="G23" s="41" t="str">
        <f>IF(H20&gt;0,H20," ")</f>
        <v xml:space="preserve"> </v>
      </c>
      <c r="H23" s="357"/>
      <c r="I23" s="358"/>
      <c r="J23" s="353"/>
      <c r="K23" s="348"/>
      <c r="L23" s="349"/>
    </row>
    <row r="24" spans="1:13" s="40" customFormat="1" ht="24" customHeight="1" x14ac:dyDescent="0.2">
      <c r="A24" s="354"/>
      <c r="B24" s="41" t="str">
        <f>IF(I15&gt;0,I15," ")</f>
        <v xml:space="preserve"> </v>
      </c>
      <c r="C24" s="41" t="str">
        <f>IF(H15&gt;0,H15," ")</f>
        <v xml:space="preserve"> </v>
      </c>
      <c r="D24" s="41" t="str">
        <f>IF(I18&gt;0,I18," ")</f>
        <v xml:space="preserve"> </v>
      </c>
      <c r="E24" s="41" t="str">
        <f>IF(H18&gt;0,H18," ")</f>
        <v xml:space="preserve"> </v>
      </c>
      <c r="F24" s="41" t="str">
        <f>IF(I21&gt;0,I21," ")</f>
        <v xml:space="preserve"> </v>
      </c>
      <c r="G24" s="41" t="str">
        <f>IF(H21&gt;0,H21," ")</f>
        <v xml:space="preserve"> </v>
      </c>
      <c r="H24" s="359"/>
      <c r="I24" s="360"/>
      <c r="J24" s="354"/>
      <c r="K24" s="350"/>
      <c r="L24" s="351"/>
    </row>
    <row r="25" spans="1:13" s="40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62" t="s">
        <v>9</v>
      </c>
      <c r="C26" s="362"/>
      <c r="D26" s="362"/>
      <c r="E26" s="35"/>
      <c r="F26" s="362" t="s">
        <v>10</v>
      </c>
      <c r="G26" s="362"/>
      <c r="H26" s="362"/>
      <c r="I26" s="362" t="s">
        <v>11</v>
      </c>
      <c r="J26" s="362"/>
    </row>
    <row r="27" spans="1:13" x14ac:dyDescent="0.15">
      <c r="A27" s="1"/>
      <c r="B27" s="339" t="s">
        <v>12</v>
      </c>
      <c r="C27" s="361"/>
      <c r="D27" s="361" t="s">
        <v>13</v>
      </c>
      <c r="E27" s="361"/>
      <c r="F27" s="361" t="s">
        <v>12</v>
      </c>
      <c r="G27" s="361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ARVC 12N1 Adidas</v>
      </c>
      <c r="B28" s="343"/>
      <c r="C28" s="344"/>
      <c r="D28" s="343"/>
      <c r="E28" s="344"/>
      <c r="F28" s="343"/>
      <c r="G28" s="344"/>
      <c r="H28" s="43"/>
      <c r="I28" s="44">
        <f>D13+D14+D15+F13+F14+F15+H13+H14+H15</f>
        <v>0</v>
      </c>
      <c r="J28" s="44">
        <f>E13+E14+E15+G13+G14+G15+I13+I14+I15</f>
        <v>0</v>
      </c>
      <c r="K28" s="44">
        <f>I28-J28</f>
        <v>0</v>
      </c>
    </row>
    <row r="29" spans="1:13" ht="24" customHeight="1" x14ac:dyDescent="0.15">
      <c r="A29" s="2" t="str">
        <f>A16</f>
        <v>LC Spark 12 Gonzalea</v>
      </c>
      <c r="B29" s="343"/>
      <c r="C29" s="344"/>
      <c r="D29" s="343"/>
      <c r="E29" s="344"/>
      <c r="F29" s="343"/>
      <c r="G29" s="344"/>
      <c r="H29" s="43"/>
      <c r="I29" s="44" t="e">
        <f>B16+B17+B18+F16+F17+F18+H16+H17+H18</f>
        <v>#VALUE!</v>
      </c>
      <c r="J29" s="44" t="e">
        <f>C16+C17+C18+G16+G17+G18+I16+I17+I18</f>
        <v>#VALUE!</v>
      </c>
      <c r="K29" s="44" t="e">
        <f>I29-J29</f>
        <v>#VALUE!</v>
      </c>
    </row>
    <row r="30" spans="1:13" ht="24" customHeight="1" x14ac:dyDescent="0.15">
      <c r="A30" s="2" t="str">
        <f>A19</f>
        <v>EP Diggers 11 Ornelas</v>
      </c>
      <c r="B30" s="343"/>
      <c r="C30" s="344"/>
      <c r="D30" s="343"/>
      <c r="E30" s="344"/>
      <c r="F30" s="343"/>
      <c r="G30" s="344"/>
      <c r="H30" s="43"/>
      <c r="I30" s="44" t="e">
        <f>B19+B20+B21+D19+D20+D21+H19+H20+H21</f>
        <v>#VALUE!</v>
      </c>
      <c r="J30" s="44" t="e">
        <f>C19+C20+C21+E19+E20+E21+I19+I20+I21</f>
        <v>#VALUE!</v>
      </c>
      <c r="K30" s="44" t="e">
        <f>I30-J30</f>
        <v>#VALUE!</v>
      </c>
    </row>
    <row r="31" spans="1:13" ht="24" customHeight="1" x14ac:dyDescent="0.15">
      <c r="A31" s="2" t="str">
        <f>A22</f>
        <v>ALBVC 11 Ileana</v>
      </c>
      <c r="B31" s="343"/>
      <c r="C31" s="344"/>
      <c r="D31" s="343"/>
      <c r="E31" s="344"/>
      <c r="F31" s="343"/>
      <c r="G31" s="344"/>
      <c r="H31" s="43"/>
      <c r="I31" s="44" t="e">
        <f>B22+B23+B24+D22+D23+D24+F22+F23+F24</f>
        <v>#VALUE!</v>
      </c>
      <c r="J31" s="44" t="e">
        <f>C22+C23+C24+E22+E23+E24+G22+G23+G24</f>
        <v>#VALUE!</v>
      </c>
      <c r="K31" s="44" t="e">
        <f>I31-J31</f>
        <v>#VALUE!</v>
      </c>
    </row>
    <row r="32" spans="1:13" x14ac:dyDescent="0.15">
      <c r="A32" s="8"/>
      <c r="B32" s="345">
        <f>SUM(B28:C31)</f>
        <v>0</v>
      </c>
      <c r="C32" s="345"/>
      <c r="D32" s="345">
        <f>SUM(D28:E31)</f>
        <v>0</v>
      </c>
      <c r="E32" s="345"/>
      <c r="F32" s="345">
        <f>SUM(F28:G31)</f>
        <v>0</v>
      </c>
      <c r="G32" s="345"/>
      <c r="H32" s="45">
        <f>SUM(H28:H31)</f>
        <v>0</v>
      </c>
      <c r="I32" s="45" t="e">
        <f>SUM(I28:I31)</f>
        <v>#VALUE!</v>
      </c>
      <c r="J32" s="45" t="e">
        <f>SUM(J28:J31)</f>
        <v>#VALUE!</v>
      </c>
      <c r="K32" s="45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39" t="s">
        <v>17</v>
      </c>
      <c r="C34" s="340"/>
      <c r="D34" s="339" t="s">
        <v>17</v>
      </c>
      <c r="E34" s="340"/>
      <c r="F34" s="341" t="s">
        <v>18</v>
      </c>
      <c r="G34" s="341"/>
      <c r="I34" s="342" t="s">
        <v>104</v>
      </c>
      <c r="J34" s="342"/>
      <c r="K34" s="342"/>
      <c r="L34" s="342"/>
    </row>
    <row r="35" spans="1:12" ht="18" customHeight="1" x14ac:dyDescent="0.15">
      <c r="A35" s="3" t="s">
        <v>19</v>
      </c>
      <c r="B35" s="339" t="str">
        <f>A28</f>
        <v>ARVC 12N1 Adidas</v>
      </c>
      <c r="C35" s="340"/>
      <c r="D35" s="339" t="str">
        <f>A30</f>
        <v>EP Diggers 11 Ornelas</v>
      </c>
      <c r="E35" s="340"/>
      <c r="F35" s="341" t="str">
        <f>A16</f>
        <v>LC Spark 12 Gonzalea</v>
      </c>
      <c r="G35" s="341"/>
      <c r="I35" s="342" t="s">
        <v>145</v>
      </c>
      <c r="J35" s="342"/>
      <c r="K35" s="342"/>
      <c r="L35" s="342"/>
    </row>
    <row r="36" spans="1:12" ht="18" customHeight="1" x14ac:dyDescent="0.15">
      <c r="A36" s="3" t="s">
        <v>20</v>
      </c>
      <c r="B36" s="339" t="str">
        <f>A16</f>
        <v>LC Spark 12 Gonzalea</v>
      </c>
      <c r="C36" s="340"/>
      <c r="D36" s="339" t="str">
        <f>A22</f>
        <v>ALBVC 11 Ileana</v>
      </c>
      <c r="E36" s="340"/>
      <c r="F36" s="341" t="str">
        <f>A13</f>
        <v>ARVC 12N1 Adidas</v>
      </c>
      <c r="G36" s="341"/>
      <c r="I36" s="18"/>
      <c r="J36" s="18"/>
      <c r="K36" s="18"/>
      <c r="L36" s="18"/>
    </row>
    <row r="37" spans="1:12" ht="18" customHeight="1" x14ac:dyDescent="0.15">
      <c r="A37" s="3" t="s">
        <v>21</v>
      </c>
      <c r="B37" s="339" t="str">
        <f>A28</f>
        <v>ARVC 12N1 Adidas</v>
      </c>
      <c r="C37" s="340"/>
      <c r="D37" s="339" t="str">
        <f>A31</f>
        <v>ALBVC 11 Ileana</v>
      </c>
      <c r="E37" s="340"/>
      <c r="F37" s="341" t="str">
        <f>A30</f>
        <v>EP Diggers 11 Ornelas</v>
      </c>
      <c r="G37" s="341"/>
      <c r="I37" s="342" t="s">
        <v>105</v>
      </c>
      <c r="J37" s="342"/>
      <c r="K37" s="342"/>
      <c r="L37" s="342"/>
    </row>
    <row r="38" spans="1:12" ht="18" customHeight="1" x14ac:dyDescent="0.15">
      <c r="A38" s="3" t="s">
        <v>24</v>
      </c>
      <c r="B38" s="339" t="str">
        <f>A29</f>
        <v>LC Spark 12 Gonzalea</v>
      </c>
      <c r="C38" s="340"/>
      <c r="D38" s="339" t="str">
        <f>A30</f>
        <v>EP Diggers 11 Ornelas</v>
      </c>
      <c r="E38" s="340"/>
      <c r="F38" s="341" t="str">
        <f>A28</f>
        <v>ARVC 12N1 Adidas</v>
      </c>
      <c r="G38" s="341"/>
      <c r="I38" s="342" t="s">
        <v>146</v>
      </c>
      <c r="J38" s="342"/>
      <c r="K38" s="342"/>
      <c r="L38" s="342"/>
    </row>
    <row r="39" spans="1:12" ht="18" customHeight="1" x14ac:dyDescent="0.15">
      <c r="A39" s="3" t="s">
        <v>25</v>
      </c>
      <c r="B39" s="339" t="str">
        <f>A30</f>
        <v>EP Diggers 11 Ornelas</v>
      </c>
      <c r="C39" s="340"/>
      <c r="D39" s="339" t="str">
        <f>A31</f>
        <v>ALBVC 11 Ileana</v>
      </c>
      <c r="E39" s="340"/>
      <c r="F39" s="341" t="str">
        <f>A16</f>
        <v>LC Spark 12 Gonzalea</v>
      </c>
      <c r="G39" s="341"/>
    </row>
    <row r="40" spans="1:12" ht="18" customHeight="1" x14ac:dyDescent="0.15">
      <c r="A40" s="3" t="s">
        <v>26</v>
      </c>
      <c r="B40" s="339" t="str">
        <f>A13</f>
        <v>ARVC 12N1 Adidas</v>
      </c>
      <c r="C40" s="340"/>
      <c r="D40" s="339" t="str">
        <f>A29</f>
        <v>LC Spark 12 Gonzalea</v>
      </c>
      <c r="E40" s="340"/>
      <c r="F40" s="341" t="str">
        <f>A22</f>
        <v>ALBVC 11 Ileana</v>
      </c>
      <c r="G40" s="341"/>
    </row>
    <row r="41" spans="1:12" ht="18" customHeight="1" x14ac:dyDescent="0.15">
      <c r="H41" s="8"/>
      <c r="I41" s="8"/>
    </row>
    <row r="42" spans="1:12" ht="18" customHeight="1" x14ac:dyDescent="0.15">
      <c r="A42" s="337"/>
      <c r="B42" s="337"/>
      <c r="C42" s="337"/>
      <c r="D42" s="337"/>
      <c r="E42" s="337"/>
      <c r="F42" s="337"/>
      <c r="G42" s="337"/>
      <c r="H42" s="337"/>
      <c r="I42" s="12"/>
    </row>
    <row r="43" spans="1:12" ht="18" customHeight="1" x14ac:dyDescent="0.2">
      <c r="A43" s="338" t="s">
        <v>187</v>
      </c>
      <c r="B43" s="338"/>
      <c r="C43" s="338"/>
      <c r="D43" s="338"/>
      <c r="E43" s="338"/>
      <c r="F43" s="338"/>
      <c r="G43" s="338"/>
      <c r="H43" s="338"/>
      <c r="I43" s="27"/>
    </row>
    <row r="44" spans="1:12" ht="18" customHeight="1" x14ac:dyDescent="0.15"/>
    <row r="45" spans="1:12" ht="18" customHeight="1" x14ac:dyDescent="0.15"/>
  </sheetData>
  <mergeCells count="71">
    <mergeCell ref="A42:H42"/>
    <mergeCell ref="A43:H43"/>
    <mergeCell ref="B39:C39"/>
    <mergeCell ref="D39:E39"/>
    <mergeCell ref="F39:G39"/>
    <mergeCell ref="B40:C40"/>
    <mergeCell ref="D40:E40"/>
    <mergeCell ref="F40:G40"/>
    <mergeCell ref="B37:C37"/>
    <mergeCell ref="D37:E37"/>
    <mergeCell ref="F37:G37"/>
    <mergeCell ref="I37:L37"/>
    <mergeCell ref="B38:C38"/>
    <mergeCell ref="D38:E38"/>
    <mergeCell ref="F38:G38"/>
    <mergeCell ref="I38:L38"/>
    <mergeCell ref="B35:C35"/>
    <mergeCell ref="D35:E35"/>
    <mergeCell ref="F35:G35"/>
    <mergeCell ref="I35:L35"/>
    <mergeCell ref="B36:C36"/>
    <mergeCell ref="D36:E36"/>
    <mergeCell ref="F36:G36"/>
    <mergeCell ref="I26:J26"/>
    <mergeCell ref="B29:C29"/>
    <mergeCell ref="D29:E29"/>
    <mergeCell ref="F29:G29"/>
    <mergeCell ref="B34:C34"/>
    <mergeCell ref="D34:E34"/>
    <mergeCell ref="F34:G34"/>
    <mergeCell ref="I34:L34"/>
    <mergeCell ref="B27:C27"/>
    <mergeCell ref="B32:C32"/>
    <mergeCell ref="D32:E32"/>
    <mergeCell ref="F32:G32"/>
    <mergeCell ref="B31:C31"/>
    <mergeCell ref="D31:E31"/>
    <mergeCell ref="K16:L18"/>
    <mergeCell ref="J19:J21"/>
    <mergeCell ref="K19:L21"/>
    <mergeCell ref="A22:A24"/>
    <mergeCell ref="H22:I24"/>
    <mergeCell ref="J22:J24"/>
    <mergeCell ref="K22:L24"/>
    <mergeCell ref="J16:J18"/>
    <mergeCell ref="J13:J15"/>
    <mergeCell ref="K13:L15"/>
    <mergeCell ref="B12:C12"/>
    <mergeCell ref="D12:E12"/>
    <mergeCell ref="F12:G12"/>
    <mergeCell ref="A1:M1"/>
    <mergeCell ref="A2:M2"/>
    <mergeCell ref="A7:H7"/>
    <mergeCell ref="H12:I12"/>
    <mergeCell ref="K12:L12"/>
    <mergeCell ref="A13:A15"/>
    <mergeCell ref="B13:C15"/>
    <mergeCell ref="A16:A18"/>
    <mergeCell ref="D16:E18"/>
    <mergeCell ref="F31:G31"/>
    <mergeCell ref="B28:C28"/>
    <mergeCell ref="D28:E28"/>
    <mergeCell ref="F28:G28"/>
    <mergeCell ref="F27:G27"/>
    <mergeCell ref="A19:A21"/>
    <mergeCell ref="F26:H26"/>
    <mergeCell ref="D27:E27"/>
    <mergeCell ref="B26:D26"/>
    <mergeCell ref="B30:C30"/>
    <mergeCell ref="D30:E30"/>
    <mergeCell ref="F30:G30"/>
  </mergeCells>
  <printOptions horizontalCentered="1" verticalCentered="1"/>
  <pageMargins left="0.2" right="0.23" top="0.17" bottom="0.2" header="0.17" footer="0.2"/>
  <pageSetup scale="64" orientation="landscape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tabColor rgb="FFFFFF00"/>
    <pageSetUpPr fitToPage="1"/>
  </sheetPr>
  <dimension ref="A1:M45"/>
  <sheetViews>
    <sheetView workbookViewId="0">
      <selection activeCell="B19" sqref="B19"/>
    </sheetView>
  </sheetViews>
  <sheetFormatPr baseColWidth="10" defaultColWidth="8.83203125" defaultRowHeight="13" x14ac:dyDescent="0.15"/>
  <cols>
    <col min="1" max="1" width="38.6640625" bestFit="1" customWidth="1"/>
    <col min="2" max="9" width="15.6640625" customWidth="1"/>
    <col min="10" max="10" width="22.6640625" customWidth="1"/>
  </cols>
  <sheetData>
    <row r="1" spans="1:13" ht="18" x14ac:dyDescent="0.2">
      <c r="A1" s="332" t="str">
        <f>Pools!A1</f>
        <v>El Paso Bid Qualifier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</row>
    <row r="2" spans="1:13" ht="18" x14ac:dyDescent="0.2">
      <c r="A2" s="333" t="str">
        <f>Pools!A2</f>
        <v>2/8/20 - 2/9/20</v>
      </c>
      <c r="B2" s="333"/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</row>
    <row r="3" spans="1:13" ht="14" x14ac:dyDescent="0.15">
      <c r="A3" s="29"/>
      <c r="B3" s="30" t="str">
        <f>Pools!C95</f>
        <v>AM Pool - 8:00am Start</v>
      </c>
      <c r="C3" s="36"/>
      <c r="D3" s="29"/>
      <c r="E3" s="29"/>
      <c r="F3" s="29"/>
      <c r="G3" s="29"/>
    </row>
    <row r="4" spans="1:13" s="25" customFormat="1" ht="14" x14ac:dyDescent="0.15">
      <c r="A4" s="37" t="s">
        <v>4</v>
      </c>
      <c r="B4" s="25" t="str">
        <f>Pools!C96</f>
        <v>EP Convention Center Ct. 14</v>
      </c>
    </row>
    <row r="5" spans="1:13" s="25" customFormat="1" ht="14" x14ac:dyDescent="0.15">
      <c r="A5" s="37" t="s">
        <v>5</v>
      </c>
      <c r="B5" s="25" t="str">
        <f>Pools!A94</f>
        <v>Division V</v>
      </c>
    </row>
    <row r="7" spans="1:13" s="7" customFormat="1" ht="14" x14ac:dyDescent="0.15">
      <c r="A7" s="363" t="s">
        <v>103</v>
      </c>
      <c r="B7" s="363"/>
      <c r="C7" s="363"/>
      <c r="D7" s="363"/>
      <c r="E7" s="363"/>
      <c r="F7" s="363"/>
      <c r="G7" s="363"/>
      <c r="H7" s="363"/>
      <c r="I7" s="38"/>
      <c r="J7" s="38"/>
      <c r="K7" s="38"/>
      <c r="L7" s="38"/>
      <c r="M7" s="38"/>
    </row>
    <row r="9" spans="1:13" x14ac:dyDescent="0.15">
      <c r="A9" s="11" t="s">
        <v>22</v>
      </c>
      <c r="B9" s="26" t="s">
        <v>29</v>
      </c>
      <c r="D9" s="11"/>
      <c r="E9" s="11"/>
      <c r="F9" s="11"/>
      <c r="G9" s="11"/>
    </row>
    <row r="10" spans="1:13" x14ac:dyDescent="0.15">
      <c r="A10" s="11" t="s">
        <v>23</v>
      </c>
      <c r="B10" s="13">
        <v>14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39" t="str">
        <f>A13</f>
        <v>DBK 12 Red Axel</v>
      </c>
      <c r="C12" s="361"/>
      <c r="D12" s="339" t="str">
        <f>A16</f>
        <v>915 United 12 Gil/Alan/Claud</v>
      </c>
      <c r="E12" s="340"/>
      <c r="F12" s="339" t="str">
        <f>A19</f>
        <v>ALBVC 12 Mari</v>
      </c>
      <c r="G12" s="340"/>
      <c r="H12" s="364" t="str">
        <f>A22</f>
        <v>PBEVC Wreck Em 11</v>
      </c>
      <c r="I12" s="340"/>
      <c r="J12" s="3" t="s">
        <v>7</v>
      </c>
      <c r="K12" s="339" t="s">
        <v>8</v>
      </c>
      <c r="L12" s="340"/>
    </row>
    <row r="13" spans="1:13" s="40" customFormat="1" ht="24" customHeight="1" x14ac:dyDescent="0.2">
      <c r="A13" s="352" t="str">
        <f>Pools!C98</f>
        <v>DBK 12 Red Axel</v>
      </c>
      <c r="B13" s="355"/>
      <c r="C13" s="356"/>
      <c r="D13" s="39"/>
      <c r="E13" s="39"/>
      <c r="F13" s="39"/>
      <c r="G13" s="39"/>
      <c r="H13" s="39"/>
      <c r="I13" s="39"/>
      <c r="J13" s="352">
        <v>1</v>
      </c>
      <c r="K13" s="346"/>
      <c r="L13" s="347"/>
    </row>
    <row r="14" spans="1:13" s="40" customFormat="1" ht="24" customHeight="1" x14ac:dyDescent="0.2">
      <c r="A14" s="353"/>
      <c r="B14" s="357"/>
      <c r="C14" s="358"/>
      <c r="D14" s="39"/>
      <c r="E14" s="39"/>
      <c r="F14" s="39"/>
      <c r="G14" s="39"/>
      <c r="H14" s="39"/>
      <c r="I14" s="39"/>
      <c r="J14" s="353"/>
      <c r="K14" s="348"/>
      <c r="L14" s="349"/>
    </row>
    <row r="15" spans="1:13" s="40" customFormat="1" ht="24" customHeight="1" x14ac:dyDescent="0.2">
      <c r="A15" s="354"/>
      <c r="B15" s="359"/>
      <c r="C15" s="360"/>
      <c r="D15" s="39"/>
      <c r="E15" s="39"/>
      <c r="F15" s="39"/>
      <c r="G15" s="39"/>
      <c r="H15" s="39"/>
      <c r="I15" s="39"/>
      <c r="J15" s="354"/>
      <c r="K15" s="350"/>
      <c r="L15" s="351"/>
    </row>
    <row r="16" spans="1:13" s="40" customFormat="1" ht="24" customHeight="1" x14ac:dyDescent="0.2">
      <c r="A16" s="352" t="str">
        <f>Pools!C99</f>
        <v>915 United 12 Gil/Alan/Claud</v>
      </c>
      <c r="B16" s="41" t="str">
        <f>IF(E13&gt;0,E13," ")</f>
        <v xml:space="preserve"> </v>
      </c>
      <c r="C16" s="41" t="str">
        <f>IF(D13&gt;0,D13," ")</f>
        <v xml:space="preserve"> </v>
      </c>
      <c r="D16" s="355"/>
      <c r="E16" s="356"/>
      <c r="F16" s="39"/>
      <c r="G16" s="39"/>
      <c r="H16" s="39"/>
      <c r="I16" s="39"/>
      <c r="J16" s="352">
        <v>2</v>
      </c>
      <c r="K16" s="346"/>
      <c r="L16" s="347"/>
    </row>
    <row r="17" spans="1:13" s="40" customFormat="1" ht="24" customHeight="1" x14ac:dyDescent="0.2">
      <c r="A17" s="353"/>
      <c r="B17" s="41" t="str">
        <f>IF(E14&gt;0,E14," ")</f>
        <v xml:space="preserve"> </v>
      </c>
      <c r="C17" s="41" t="str">
        <f>IF(D14&gt;0,D14," ")</f>
        <v xml:space="preserve"> </v>
      </c>
      <c r="D17" s="357"/>
      <c r="E17" s="358"/>
      <c r="F17" s="39"/>
      <c r="G17" s="39"/>
      <c r="H17" s="39"/>
      <c r="I17" s="39"/>
      <c r="J17" s="353"/>
      <c r="K17" s="348"/>
      <c r="L17" s="349"/>
    </row>
    <row r="18" spans="1:13" s="40" customFormat="1" ht="24" customHeight="1" x14ac:dyDescent="0.2">
      <c r="A18" s="354"/>
      <c r="B18" s="41" t="str">
        <f>IF(E15&gt;0,E15," ")</f>
        <v xml:space="preserve"> </v>
      </c>
      <c r="C18" s="41" t="str">
        <f>IF(D15&gt;0,D15," ")</f>
        <v xml:space="preserve"> </v>
      </c>
      <c r="D18" s="359"/>
      <c r="E18" s="360"/>
      <c r="F18" s="39"/>
      <c r="G18" s="39"/>
      <c r="H18" s="39"/>
      <c r="I18" s="39"/>
      <c r="J18" s="354"/>
      <c r="K18" s="350"/>
      <c r="L18" s="351"/>
    </row>
    <row r="19" spans="1:13" s="40" customFormat="1" ht="24" customHeight="1" x14ac:dyDescent="0.2">
      <c r="A19" s="352" t="str">
        <f>Pools!C100</f>
        <v>ALBVC 12 Mari</v>
      </c>
      <c r="B19" s="41" t="str">
        <f>IF(G13&gt;0,G13," ")</f>
        <v xml:space="preserve"> </v>
      </c>
      <c r="C19" s="41" t="str">
        <f>IF(F13&gt;0,F13," ")</f>
        <v xml:space="preserve"> </v>
      </c>
      <c r="D19" s="41" t="str">
        <f>IF(G16&gt;0,G16," ")</f>
        <v xml:space="preserve"> </v>
      </c>
      <c r="E19" s="41" t="str">
        <f>IF(F16&gt;0,F16," ")</f>
        <v xml:space="preserve"> </v>
      </c>
      <c r="F19" s="42"/>
      <c r="G19" s="42"/>
      <c r="H19" s="39"/>
      <c r="I19" s="39"/>
      <c r="J19" s="352">
        <v>3</v>
      </c>
      <c r="K19" s="346"/>
      <c r="L19" s="347"/>
    </row>
    <row r="20" spans="1:13" s="40" customFormat="1" ht="24" customHeight="1" x14ac:dyDescent="0.2">
      <c r="A20" s="353"/>
      <c r="B20" s="41" t="str">
        <f>IF(G14&gt;0,G14," ")</f>
        <v xml:space="preserve"> </v>
      </c>
      <c r="C20" s="41" t="str">
        <f>IF(F14&gt;0,F14," ")</f>
        <v xml:space="preserve"> </v>
      </c>
      <c r="D20" s="41" t="str">
        <f>IF(G17&gt;0,G17," ")</f>
        <v xml:space="preserve"> </v>
      </c>
      <c r="E20" s="41" t="str">
        <f>IF(F17&gt;0,F17," ")</f>
        <v xml:space="preserve"> </v>
      </c>
      <c r="F20" s="42"/>
      <c r="G20" s="42"/>
      <c r="H20" s="39"/>
      <c r="I20" s="39"/>
      <c r="J20" s="353"/>
      <c r="K20" s="348"/>
      <c r="L20" s="349"/>
    </row>
    <row r="21" spans="1:13" s="40" customFormat="1" ht="24" customHeight="1" x14ac:dyDescent="0.2">
      <c r="A21" s="354"/>
      <c r="B21" s="41" t="str">
        <f>IF(G15&gt;0,G15," ")</f>
        <v xml:space="preserve"> </v>
      </c>
      <c r="C21" s="41" t="str">
        <f>IF(F15&gt;0,F15," ")</f>
        <v xml:space="preserve"> </v>
      </c>
      <c r="D21" s="41" t="str">
        <f>IF(G18&gt;0,G18," ")</f>
        <v xml:space="preserve"> </v>
      </c>
      <c r="E21" s="41" t="str">
        <f>IF(F18&gt;0,F18," ")</f>
        <v xml:space="preserve"> </v>
      </c>
      <c r="F21" s="42"/>
      <c r="G21" s="42"/>
      <c r="H21" s="39"/>
      <c r="I21" s="39"/>
      <c r="J21" s="354"/>
      <c r="K21" s="350"/>
      <c r="L21" s="351"/>
    </row>
    <row r="22" spans="1:13" s="40" customFormat="1" ht="24" customHeight="1" x14ac:dyDescent="0.2">
      <c r="A22" s="352" t="str">
        <f>Pools!C101</f>
        <v>PBEVC Wreck Em 11</v>
      </c>
      <c r="B22" s="41" t="str">
        <f>IF(I13&gt;0,I13," ")</f>
        <v xml:space="preserve"> </v>
      </c>
      <c r="C22" s="41" t="str">
        <f>IF(H13&gt;0,H13," ")</f>
        <v xml:space="preserve"> </v>
      </c>
      <c r="D22" s="41" t="str">
        <f>IF(I16&gt;0,I16," ")</f>
        <v xml:space="preserve"> </v>
      </c>
      <c r="E22" s="41" t="str">
        <f>IF(H16&gt;0,H16," ")</f>
        <v xml:space="preserve"> </v>
      </c>
      <c r="F22" s="41" t="str">
        <f>IF(I19&gt;0,I19," ")</f>
        <v xml:space="preserve"> </v>
      </c>
      <c r="G22" s="41" t="str">
        <f>IF(H19&gt;0,H19," ")</f>
        <v xml:space="preserve"> </v>
      </c>
      <c r="H22" s="355"/>
      <c r="I22" s="356"/>
      <c r="J22" s="352">
        <v>4</v>
      </c>
      <c r="K22" s="346"/>
      <c r="L22" s="347"/>
    </row>
    <row r="23" spans="1:13" s="40" customFormat="1" ht="24" customHeight="1" x14ac:dyDescent="0.2">
      <c r="A23" s="353"/>
      <c r="B23" s="41" t="str">
        <f>IF(I14&gt;0,I14," ")</f>
        <v xml:space="preserve"> </v>
      </c>
      <c r="C23" s="41" t="str">
        <f>IF(H14&gt;0,H14," ")</f>
        <v xml:space="preserve"> </v>
      </c>
      <c r="D23" s="41" t="str">
        <f>IF(I17&gt;0,I17," ")</f>
        <v xml:space="preserve"> </v>
      </c>
      <c r="E23" s="41" t="str">
        <f>IF(H17&gt;0,H17," ")</f>
        <v xml:space="preserve"> </v>
      </c>
      <c r="F23" s="41" t="str">
        <f>IF(I20&gt;0,I20," ")</f>
        <v xml:space="preserve"> </v>
      </c>
      <c r="G23" s="41" t="str">
        <f>IF(H20&gt;0,H20," ")</f>
        <v xml:space="preserve"> </v>
      </c>
      <c r="H23" s="357"/>
      <c r="I23" s="358"/>
      <c r="J23" s="353"/>
      <c r="K23" s="348"/>
      <c r="L23" s="349"/>
    </row>
    <row r="24" spans="1:13" s="40" customFormat="1" ht="24" customHeight="1" x14ac:dyDescent="0.2">
      <c r="A24" s="354"/>
      <c r="B24" s="41" t="str">
        <f>IF(I15&gt;0,I15," ")</f>
        <v xml:space="preserve"> </v>
      </c>
      <c r="C24" s="41" t="str">
        <f>IF(H15&gt;0,H15," ")</f>
        <v xml:space="preserve"> </v>
      </c>
      <c r="D24" s="41" t="str">
        <f>IF(I18&gt;0,I18," ")</f>
        <v xml:space="preserve"> </v>
      </c>
      <c r="E24" s="41" t="str">
        <f>IF(H18&gt;0,H18," ")</f>
        <v xml:space="preserve"> </v>
      </c>
      <c r="F24" s="41" t="str">
        <f>IF(I21&gt;0,I21," ")</f>
        <v xml:space="preserve"> </v>
      </c>
      <c r="G24" s="41" t="str">
        <f>IF(H21&gt;0,H21," ")</f>
        <v xml:space="preserve"> </v>
      </c>
      <c r="H24" s="359"/>
      <c r="I24" s="360"/>
      <c r="J24" s="354"/>
      <c r="K24" s="350"/>
      <c r="L24" s="351"/>
    </row>
    <row r="25" spans="1:13" s="40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62" t="s">
        <v>9</v>
      </c>
      <c r="C26" s="362"/>
      <c r="D26" s="362"/>
      <c r="E26" s="35"/>
      <c r="F26" s="362" t="s">
        <v>10</v>
      </c>
      <c r="G26" s="362"/>
      <c r="H26" s="362"/>
      <c r="I26" s="362" t="s">
        <v>11</v>
      </c>
      <c r="J26" s="362"/>
    </row>
    <row r="27" spans="1:13" x14ac:dyDescent="0.15">
      <c r="A27" s="1"/>
      <c r="B27" s="339" t="s">
        <v>12</v>
      </c>
      <c r="C27" s="361"/>
      <c r="D27" s="361" t="s">
        <v>13</v>
      </c>
      <c r="E27" s="361"/>
      <c r="F27" s="361" t="s">
        <v>12</v>
      </c>
      <c r="G27" s="361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DBK 12 Red Axel</v>
      </c>
      <c r="B28" s="343"/>
      <c r="C28" s="344"/>
      <c r="D28" s="343"/>
      <c r="E28" s="344"/>
      <c r="F28" s="343"/>
      <c r="G28" s="344"/>
      <c r="H28" s="43"/>
      <c r="I28" s="44">
        <f>D13+D14+D15+F13+F14+F15+H13+H14+H15</f>
        <v>0</v>
      </c>
      <c r="J28" s="44">
        <f>E13+E14+E15+G13+G14+G15+I13+I14+I15</f>
        <v>0</v>
      </c>
      <c r="K28" s="44">
        <f>I28-J28</f>
        <v>0</v>
      </c>
    </row>
    <row r="29" spans="1:13" ht="24" customHeight="1" x14ac:dyDescent="0.15">
      <c r="A29" s="2" t="str">
        <f>A16</f>
        <v>915 United 12 Gil/Alan/Claud</v>
      </c>
      <c r="B29" s="343"/>
      <c r="C29" s="344"/>
      <c r="D29" s="343"/>
      <c r="E29" s="344"/>
      <c r="F29" s="343"/>
      <c r="G29" s="344"/>
      <c r="H29" s="43"/>
      <c r="I29" s="44" t="e">
        <f>B16+B17+B18+F16+F17+F18+H16+H17+H18</f>
        <v>#VALUE!</v>
      </c>
      <c r="J29" s="44" t="e">
        <f>C16+C17+C18+G16+G17+G18+I16+I17+I18</f>
        <v>#VALUE!</v>
      </c>
      <c r="K29" s="44" t="e">
        <f>I29-J29</f>
        <v>#VALUE!</v>
      </c>
    </row>
    <row r="30" spans="1:13" ht="24" customHeight="1" x14ac:dyDescent="0.15">
      <c r="A30" s="2" t="str">
        <f>A19</f>
        <v>ALBVC 12 Mari</v>
      </c>
      <c r="B30" s="343"/>
      <c r="C30" s="344"/>
      <c r="D30" s="343"/>
      <c r="E30" s="344"/>
      <c r="F30" s="343"/>
      <c r="G30" s="344"/>
      <c r="H30" s="43"/>
      <c r="I30" s="44" t="e">
        <f>B19+B20+B21+D19+D20+D21+H19+H20+H21</f>
        <v>#VALUE!</v>
      </c>
      <c r="J30" s="44" t="e">
        <f>C19+C20+C21+E19+E20+E21+I19+I20+I21</f>
        <v>#VALUE!</v>
      </c>
      <c r="K30" s="44" t="e">
        <f>I30-J30</f>
        <v>#VALUE!</v>
      </c>
    </row>
    <row r="31" spans="1:13" ht="24" customHeight="1" x14ac:dyDescent="0.15">
      <c r="A31" s="2" t="str">
        <f>A22</f>
        <v>PBEVC Wreck Em 11</v>
      </c>
      <c r="B31" s="343"/>
      <c r="C31" s="344"/>
      <c r="D31" s="343"/>
      <c r="E31" s="344"/>
      <c r="F31" s="343"/>
      <c r="G31" s="344"/>
      <c r="H31" s="43"/>
      <c r="I31" s="44" t="e">
        <f>B22+B23+B24+D22+D23+D24+F22+F23+F24</f>
        <v>#VALUE!</v>
      </c>
      <c r="J31" s="44" t="e">
        <f>C22+C23+C24+E22+E23+E24+G22+G23+G24</f>
        <v>#VALUE!</v>
      </c>
      <c r="K31" s="44" t="e">
        <f>I31-J31</f>
        <v>#VALUE!</v>
      </c>
    </row>
    <row r="32" spans="1:13" x14ac:dyDescent="0.15">
      <c r="A32" s="8"/>
      <c r="B32" s="345">
        <f>SUM(B28:C31)</f>
        <v>0</v>
      </c>
      <c r="C32" s="345"/>
      <c r="D32" s="345">
        <f>SUM(D28:E31)</f>
        <v>0</v>
      </c>
      <c r="E32" s="345"/>
      <c r="F32" s="345">
        <f>SUM(F28:G31)</f>
        <v>0</v>
      </c>
      <c r="G32" s="345"/>
      <c r="H32" s="45">
        <f>SUM(H28:H31)</f>
        <v>0</v>
      </c>
      <c r="I32" s="45" t="e">
        <f>SUM(I28:I31)</f>
        <v>#VALUE!</v>
      </c>
      <c r="J32" s="45" t="e">
        <f>SUM(J28:J31)</f>
        <v>#VALUE!</v>
      </c>
      <c r="K32" s="45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39" t="s">
        <v>17</v>
      </c>
      <c r="C34" s="340"/>
      <c r="D34" s="339" t="s">
        <v>17</v>
      </c>
      <c r="E34" s="340"/>
      <c r="F34" s="341" t="s">
        <v>18</v>
      </c>
      <c r="G34" s="341"/>
      <c r="I34" s="342" t="s">
        <v>104</v>
      </c>
      <c r="J34" s="342"/>
      <c r="K34" s="342"/>
      <c r="L34" s="342"/>
    </row>
    <row r="35" spans="1:12" ht="18" customHeight="1" x14ac:dyDescent="0.15">
      <c r="A35" s="3" t="s">
        <v>19</v>
      </c>
      <c r="B35" s="339" t="str">
        <f>A28</f>
        <v>DBK 12 Red Axel</v>
      </c>
      <c r="C35" s="340"/>
      <c r="D35" s="339" t="str">
        <f>A30</f>
        <v>ALBVC 12 Mari</v>
      </c>
      <c r="E35" s="340"/>
      <c r="F35" s="341" t="str">
        <f>A16</f>
        <v>915 United 12 Gil/Alan/Claud</v>
      </c>
      <c r="G35" s="341"/>
      <c r="I35" s="342" t="s">
        <v>145</v>
      </c>
      <c r="J35" s="342"/>
      <c r="K35" s="342"/>
      <c r="L35" s="342"/>
    </row>
    <row r="36" spans="1:12" ht="18" customHeight="1" x14ac:dyDescent="0.15">
      <c r="A36" s="3" t="s">
        <v>20</v>
      </c>
      <c r="B36" s="339" t="str">
        <f>A16</f>
        <v>915 United 12 Gil/Alan/Claud</v>
      </c>
      <c r="C36" s="340"/>
      <c r="D36" s="339" t="str">
        <f>A22</f>
        <v>PBEVC Wreck Em 11</v>
      </c>
      <c r="E36" s="340"/>
      <c r="F36" s="341" t="str">
        <f>A13</f>
        <v>DBK 12 Red Axel</v>
      </c>
      <c r="G36" s="341"/>
      <c r="I36" s="18"/>
      <c r="J36" s="18"/>
      <c r="K36" s="18"/>
      <c r="L36" s="18"/>
    </row>
    <row r="37" spans="1:12" ht="18" customHeight="1" x14ac:dyDescent="0.15">
      <c r="A37" s="3" t="s">
        <v>21</v>
      </c>
      <c r="B37" s="339" t="str">
        <f>A28</f>
        <v>DBK 12 Red Axel</v>
      </c>
      <c r="C37" s="340"/>
      <c r="D37" s="339" t="str">
        <f>A31</f>
        <v>PBEVC Wreck Em 11</v>
      </c>
      <c r="E37" s="340"/>
      <c r="F37" s="341" t="str">
        <f>A30</f>
        <v>ALBVC 12 Mari</v>
      </c>
      <c r="G37" s="341"/>
      <c r="I37" s="342" t="s">
        <v>105</v>
      </c>
      <c r="J37" s="342"/>
      <c r="K37" s="342"/>
      <c r="L37" s="342"/>
    </row>
    <row r="38" spans="1:12" ht="18" customHeight="1" x14ac:dyDescent="0.15">
      <c r="A38" s="3" t="s">
        <v>24</v>
      </c>
      <c r="B38" s="339" t="str">
        <f>A29</f>
        <v>915 United 12 Gil/Alan/Claud</v>
      </c>
      <c r="C38" s="340"/>
      <c r="D38" s="339" t="str">
        <f>A30</f>
        <v>ALBVC 12 Mari</v>
      </c>
      <c r="E38" s="340"/>
      <c r="F38" s="341" t="str">
        <f>A28</f>
        <v>DBK 12 Red Axel</v>
      </c>
      <c r="G38" s="341"/>
      <c r="I38" s="342" t="s">
        <v>146</v>
      </c>
      <c r="J38" s="342"/>
      <c r="K38" s="342"/>
      <c r="L38" s="342"/>
    </row>
    <row r="39" spans="1:12" ht="18" customHeight="1" x14ac:dyDescent="0.15">
      <c r="A39" s="3" t="s">
        <v>25</v>
      </c>
      <c r="B39" s="339" t="str">
        <f>A30</f>
        <v>ALBVC 12 Mari</v>
      </c>
      <c r="C39" s="340"/>
      <c r="D39" s="339" t="str">
        <f>A31</f>
        <v>PBEVC Wreck Em 11</v>
      </c>
      <c r="E39" s="340"/>
      <c r="F39" s="341" t="str">
        <f>A16</f>
        <v>915 United 12 Gil/Alan/Claud</v>
      </c>
      <c r="G39" s="341"/>
    </row>
    <row r="40" spans="1:12" ht="18" customHeight="1" x14ac:dyDescent="0.15">
      <c r="A40" s="3" t="s">
        <v>26</v>
      </c>
      <c r="B40" s="339" t="str">
        <f>A13</f>
        <v>DBK 12 Red Axel</v>
      </c>
      <c r="C40" s="340"/>
      <c r="D40" s="339" t="str">
        <f>A29</f>
        <v>915 United 12 Gil/Alan/Claud</v>
      </c>
      <c r="E40" s="340"/>
      <c r="F40" s="341" t="str">
        <f>A22</f>
        <v>PBEVC Wreck Em 11</v>
      </c>
      <c r="G40" s="341"/>
    </row>
    <row r="41" spans="1:12" ht="18" customHeight="1" x14ac:dyDescent="0.15">
      <c r="H41" s="8"/>
      <c r="I41" s="8"/>
    </row>
    <row r="42" spans="1:12" ht="18" customHeight="1" x14ac:dyDescent="0.15">
      <c r="A42" s="337"/>
      <c r="B42" s="337"/>
      <c r="C42" s="337"/>
      <c r="D42" s="337"/>
      <c r="E42" s="337"/>
      <c r="F42" s="337"/>
      <c r="G42" s="337"/>
      <c r="H42" s="337"/>
      <c r="I42" s="12"/>
    </row>
    <row r="43" spans="1:12" ht="18" customHeight="1" x14ac:dyDescent="0.2">
      <c r="A43" s="338" t="s">
        <v>187</v>
      </c>
      <c r="B43" s="338"/>
      <c r="C43" s="338"/>
      <c r="D43" s="338"/>
      <c r="E43" s="338"/>
      <c r="F43" s="338"/>
      <c r="G43" s="338"/>
      <c r="H43" s="338"/>
      <c r="I43" s="27"/>
    </row>
    <row r="44" spans="1:12" ht="18" customHeight="1" x14ac:dyDescent="0.15"/>
    <row r="45" spans="1:12" ht="18" customHeight="1" x14ac:dyDescent="0.15"/>
  </sheetData>
  <mergeCells count="71">
    <mergeCell ref="A1:M1"/>
    <mergeCell ref="A2:M2"/>
    <mergeCell ref="A7:H7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A43:H43"/>
    <mergeCell ref="B39:C39"/>
    <mergeCell ref="D39:E39"/>
    <mergeCell ref="F39:G39"/>
    <mergeCell ref="B40:C40"/>
    <mergeCell ref="D40:E40"/>
    <mergeCell ref="F40:G40"/>
  </mergeCells>
  <printOptions horizontalCentered="1" verticalCentered="1"/>
  <pageMargins left="0.2" right="0.23" top="0.17" bottom="0.2" header="0.17" footer="0.2"/>
  <pageSetup scale="64" orientation="landscape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tabColor rgb="FFFFFF00"/>
    <pageSetUpPr fitToPage="1"/>
  </sheetPr>
  <dimension ref="A1:M45"/>
  <sheetViews>
    <sheetView workbookViewId="0">
      <selection sqref="A1:M1"/>
    </sheetView>
  </sheetViews>
  <sheetFormatPr baseColWidth="10" defaultColWidth="8.83203125" defaultRowHeight="13" x14ac:dyDescent="0.15"/>
  <cols>
    <col min="1" max="1" width="38.6640625" bestFit="1" customWidth="1"/>
    <col min="2" max="9" width="15.6640625" customWidth="1"/>
    <col min="10" max="10" width="22.6640625" customWidth="1"/>
  </cols>
  <sheetData>
    <row r="1" spans="1:13" ht="18" x14ac:dyDescent="0.2">
      <c r="A1" s="332" t="str">
        <f>Pools!A1</f>
        <v>El Paso Bid Qualifier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</row>
    <row r="2" spans="1:13" ht="18" x14ac:dyDescent="0.2">
      <c r="A2" s="333" t="str">
        <f>Pools!A2</f>
        <v>2/8/20 - 2/9/20</v>
      </c>
      <c r="B2" s="333"/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</row>
    <row r="3" spans="1:13" ht="14" x14ac:dyDescent="0.15">
      <c r="A3" s="29"/>
      <c r="B3" s="30" t="str">
        <f>Pools!D95</f>
        <v>AM Pool - 8:00am Start</v>
      </c>
      <c r="C3" s="36"/>
      <c r="D3" s="29"/>
      <c r="E3" s="29"/>
      <c r="F3" s="29"/>
      <c r="G3" s="29"/>
    </row>
    <row r="4" spans="1:13" s="25" customFormat="1" ht="14" x14ac:dyDescent="0.15">
      <c r="A4" s="37" t="s">
        <v>4</v>
      </c>
      <c r="B4" s="25" t="str">
        <f>Pools!D96</f>
        <v>EP Convention Center Ct. 15</v>
      </c>
    </row>
    <row r="5" spans="1:13" s="25" customFormat="1" ht="14" x14ac:dyDescent="0.15">
      <c r="A5" s="37" t="s">
        <v>5</v>
      </c>
      <c r="B5" s="25" t="str">
        <f>Pools!A94</f>
        <v>Division V</v>
      </c>
    </row>
    <row r="7" spans="1:13" s="7" customFormat="1" ht="14" x14ac:dyDescent="0.15">
      <c r="A7" s="363" t="s">
        <v>103</v>
      </c>
      <c r="B7" s="363"/>
      <c r="C7" s="363"/>
      <c r="D7" s="363"/>
      <c r="E7" s="363"/>
      <c r="F7" s="363"/>
      <c r="G7" s="363"/>
      <c r="H7" s="363"/>
      <c r="I7" s="38"/>
      <c r="J7" s="38"/>
      <c r="K7" s="38"/>
      <c r="L7" s="38"/>
      <c r="M7" s="38"/>
    </row>
    <row r="9" spans="1:13" x14ac:dyDescent="0.15">
      <c r="A9" s="11" t="s">
        <v>22</v>
      </c>
      <c r="B9" s="26" t="s">
        <v>30</v>
      </c>
      <c r="D9" s="11"/>
      <c r="E9" s="11"/>
      <c r="F9" s="11"/>
      <c r="G9" s="11"/>
    </row>
    <row r="10" spans="1:13" x14ac:dyDescent="0.15">
      <c r="A10" s="11" t="s">
        <v>23</v>
      </c>
      <c r="B10" s="13">
        <v>15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39" t="str">
        <f>A13</f>
        <v>EP Stars 12 Red</v>
      </c>
      <c r="C12" s="361"/>
      <c r="D12" s="339" t="str">
        <f>A16</f>
        <v>ALBVC 12 Carrera</v>
      </c>
      <c r="E12" s="340"/>
      <c r="F12" s="339" t="str">
        <f>A19</f>
        <v>TX MVP Divine 12</v>
      </c>
      <c r="G12" s="340"/>
      <c r="H12" s="364" t="str">
        <f>A22</f>
        <v>Tx Storm 11 Smack</v>
      </c>
      <c r="I12" s="340"/>
      <c r="J12" s="3" t="s">
        <v>7</v>
      </c>
      <c r="K12" s="339" t="s">
        <v>8</v>
      </c>
      <c r="L12" s="340"/>
    </row>
    <row r="13" spans="1:13" s="40" customFormat="1" ht="24" customHeight="1" x14ac:dyDescent="0.2">
      <c r="A13" s="352" t="str">
        <f>Pools!D98</f>
        <v>EP Stars 12 Red</v>
      </c>
      <c r="B13" s="355"/>
      <c r="C13" s="356"/>
      <c r="D13" s="39"/>
      <c r="E13" s="39"/>
      <c r="F13" s="39"/>
      <c r="G13" s="39"/>
      <c r="H13" s="39"/>
      <c r="I13" s="39"/>
      <c r="J13" s="352">
        <v>1</v>
      </c>
      <c r="K13" s="346"/>
      <c r="L13" s="347"/>
    </row>
    <row r="14" spans="1:13" s="40" customFormat="1" ht="24" customHeight="1" x14ac:dyDescent="0.2">
      <c r="A14" s="353"/>
      <c r="B14" s="357"/>
      <c r="C14" s="358"/>
      <c r="D14" s="39"/>
      <c r="E14" s="39"/>
      <c r="F14" s="39"/>
      <c r="G14" s="39"/>
      <c r="H14" s="39"/>
      <c r="I14" s="39"/>
      <c r="J14" s="353"/>
      <c r="K14" s="348"/>
      <c r="L14" s="349"/>
    </row>
    <row r="15" spans="1:13" s="40" customFormat="1" ht="24" customHeight="1" x14ac:dyDescent="0.2">
      <c r="A15" s="354"/>
      <c r="B15" s="359"/>
      <c r="C15" s="360"/>
      <c r="D15" s="39"/>
      <c r="E15" s="39"/>
      <c r="F15" s="39"/>
      <c r="G15" s="39"/>
      <c r="H15" s="39"/>
      <c r="I15" s="39"/>
      <c r="J15" s="354"/>
      <c r="K15" s="350"/>
      <c r="L15" s="351"/>
    </row>
    <row r="16" spans="1:13" s="40" customFormat="1" ht="24" customHeight="1" x14ac:dyDescent="0.2">
      <c r="A16" s="352" t="str">
        <f>Pools!D99</f>
        <v>ALBVC 12 Carrera</v>
      </c>
      <c r="B16" s="41" t="str">
        <f>IF(E13&gt;0,E13," ")</f>
        <v xml:space="preserve"> </v>
      </c>
      <c r="C16" s="41" t="str">
        <f>IF(D13&gt;0,D13," ")</f>
        <v xml:space="preserve"> </v>
      </c>
      <c r="D16" s="355"/>
      <c r="E16" s="356"/>
      <c r="F16" s="39"/>
      <c r="G16" s="39"/>
      <c r="H16" s="39"/>
      <c r="I16" s="39"/>
      <c r="J16" s="352">
        <v>2</v>
      </c>
      <c r="K16" s="346"/>
      <c r="L16" s="347"/>
    </row>
    <row r="17" spans="1:13" s="40" customFormat="1" ht="24" customHeight="1" x14ac:dyDescent="0.2">
      <c r="A17" s="353"/>
      <c r="B17" s="41" t="str">
        <f>IF(E14&gt;0,E14," ")</f>
        <v xml:space="preserve"> </v>
      </c>
      <c r="C17" s="41" t="str">
        <f>IF(D14&gt;0,D14," ")</f>
        <v xml:space="preserve"> </v>
      </c>
      <c r="D17" s="357"/>
      <c r="E17" s="358"/>
      <c r="F17" s="39"/>
      <c r="G17" s="39"/>
      <c r="H17" s="39"/>
      <c r="I17" s="39"/>
      <c r="J17" s="353"/>
      <c r="K17" s="348"/>
      <c r="L17" s="349"/>
    </row>
    <row r="18" spans="1:13" s="40" customFormat="1" ht="24" customHeight="1" x14ac:dyDescent="0.2">
      <c r="A18" s="354"/>
      <c r="B18" s="41" t="str">
        <f>IF(E15&gt;0,E15," ")</f>
        <v xml:space="preserve"> </v>
      </c>
      <c r="C18" s="41" t="str">
        <f>IF(D15&gt;0,D15," ")</f>
        <v xml:space="preserve"> </v>
      </c>
      <c r="D18" s="359"/>
      <c r="E18" s="360"/>
      <c r="F18" s="39"/>
      <c r="G18" s="39"/>
      <c r="H18" s="39"/>
      <c r="I18" s="39"/>
      <c r="J18" s="354"/>
      <c r="K18" s="350"/>
      <c r="L18" s="351"/>
    </row>
    <row r="19" spans="1:13" s="40" customFormat="1" ht="24" customHeight="1" x14ac:dyDescent="0.2">
      <c r="A19" s="352" t="str">
        <f>Pools!D100</f>
        <v>TX MVP Divine 12</v>
      </c>
      <c r="B19" s="41" t="str">
        <f>IF(G13&gt;0,G13," ")</f>
        <v xml:space="preserve"> </v>
      </c>
      <c r="C19" s="41" t="str">
        <f>IF(F13&gt;0,F13," ")</f>
        <v xml:space="preserve"> </v>
      </c>
      <c r="D19" s="41" t="str">
        <f>IF(G16&gt;0,G16," ")</f>
        <v xml:space="preserve"> </v>
      </c>
      <c r="E19" s="41" t="str">
        <f>IF(F16&gt;0,F16," ")</f>
        <v xml:space="preserve"> </v>
      </c>
      <c r="F19" s="42"/>
      <c r="G19" s="42"/>
      <c r="H19" s="39"/>
      <c r="I19" s="39"/>
      <c r="J19" s="352">
        <v>3</v>
      </c>
      <c r="K19" s="346"/>
      <c r="L19" s="347"/>
    </row>
    <row r="20" spans="1:13" s="40" customFormat="1" ht="24" customHeight="1" x14ac:dyDescent="0.2">
      <c r="A20" s="353"/>
      <c r="B20" s="41" t="str">
        <f>IF(G14&gt;0,G14," ")</f>
        <v xml:space="preserve"> </v>
      </c>
      <c r="C20" s="41" t="str">
        <f>IF(F14&gt;0,F14," ")</f>
        <v xml:space="preserve"> </v>
      </c>
      <c r="D20" s="41" t="str">
        <f>IF(G17&gt;0,G17," ")</f>
        <v xml:space="preserve"> </v>
      </c>
      <c r="E20" s="41" t="str">
        <f>IF(F17&gt;0,F17," ")</f>
        <v xml:space="preserve"> </v>
      </c>
      <c r="F20" s="42"/>
      <c r="G20" s="42"/>
      <c r="H20" s="39"/>
      <c r="I20" s="39"/>
      <c r="J20" s="353"/>
      <c r="K20" s="348"/>
      <c r="L20" s="349"/>
    </row>
    <row r="21" spans="1:13" s="40" customFormat="1" ht="24" customHeight="1" x14ac:dyDescent="0.2">
      <c r="A21" s="354"/>
      <c r="B21" s="41" t="str">
        <f>IF(G15&gt;0,G15," ")</f>
        <v xml:space="preserve"> </v>
      </c>
      <c r="C21" s="41" t="str">
        <f>IF(F15&gt;0,F15," ")</f>
        <v xml:space="preserve"> </v>
      </c>
      <c r="D21" s="41" t="str">
        <f>IF(G18&gt;0,G18," ")</f>
        <v xml:space="preserve"> </v>
      </c>
      <c r="E21" s="41" t="str">
        <f>IF(F18&gt;0,F18," ")</f>
        <v xml:space="preserve"> </v>
      </c>
      <c r="F21" s="42"/>
      <c r="G21" s="42"/>
      <c r="H21" s="39"/>
      <c r="I21" s="39"/>
      <c r="J21" s="354"/>
      <c r="K21" s="350"/>
      <c r="L21" s="351"/>
    </row>
    <row r="22" spans="1:13" s="40" customFormat="1" ht="24" customHeight="1" x14ac:dyDescent="0.2">
      <c r="A22" s="352" t="str">
        <f>Pools!D101</f>
        <v>Tx Storm 11 Smack</v>
      </c>
      <c r="B22" s="41" t="str">
        <f>IF(I13&gt;0,I13," ")</f>
        <v xml:space="preserve"> </v>
      </c>
      <c r="C22" s="41" t="str">
        <f>IF(H13&gt;0,H13," ")</f>
        <v xml:space="preserve"> </v>
      </c>
      <c r="D22" s="41" t="str">
        <f>IF(I16&gt;0,I16," ")</f>
        <v xml:space="preserve"> </v>
      </c>
      <c r="E22" s="41" t="str">
        <f>IF(H16&gt;0,H16," ")</f>
        <v xml:space="preserve"> </v>
      </c>
      <c r="F22" s="41" t="str">
        <f>IF(I19&gt;0,I19," ")</f>
        <v xml:space="preserve"> </v>
      </c>
      <c r="G22" s="41" t="str">
        <f>IF(H19&gt;0,H19," ")</f>
        <v xml:space="preserve"> </v>
      </c>
      <c r="H22" s="355"/>
      <c r="I22" s="356"/>
      <c r="J22" s="352">
        <v>4</v>
      </c>
      <c r="K22" s="346"/>
      <c r="L22" s="347"/>
    </row>
    <row r="23" spans="1:13" s="40" customFormat="1" ht="24" customHeight="1" x14ac:dyDescent="0.2">
      <c r="A23" s="353"/>
      <c r="B23" s="41" t="str">
        <f>IF(I14&gt;0,I14," ")</f>
        <v xml:space="preserve"> </v>
      </c>
      <c r="C23" s="41" t="str">
        <f>IF(H14&gt;0,H14," ")</f>
        <v xml:space="preserve"> </v>
      </c>
      <c r="D23" s="41" t="str">
        <f>IF(I17&gt;0,I17," ")</f>
        <v xml:space="preserve"> </v>
      </c>
      <c r="E23" s="41" t="str">
        <f>IF(H17&gt;0,H17," ")</f>
        <v xml:space="preserve"> </v>
      </c>
      <c r="F23" s="41" t="str">
        <f>IF(I20&gt;0,I20," ")</f>
        <v xml:space="preserve"> </v>
      </c>
      <c r="G23" s="41" t="str">
        <f>IF(H20&gt;0,H20," ")</f>
        <v xml:space="preserve"> </v>
      </c>
      <c r="H23" s="357"/>
      <c r="I23" s="358"/>
      <c r="J23" s="353"/>
      <c r="K23" s="348"/>
      <c r="L23" s="349"/>
    </row>
    <row r="24" spans="1:13" s="40" customFormat="1" ht="24" customHeight="1" x14ac:dyDescent="0.2">
      <c r="A24" s="354"/>
      <c r="B24" s="41" t="str">
        <f>IF(I15&gt;0,I15," ")</f>
        <v xml:space="preserve"> </v>
      </c>
      <c r="C24" s="41" t="str">
        <f>IF(H15&gt;0,H15," ")</f>
        <v xml:space="preserve"> </v>
      </c>
      <c r="D24" s="41" t="str">
        <f>IF(I18&gt;0,I18," ")</f>
        <v xml:space="preserve"> </v>
      </c>
      <c r="E24" s="41" t="str">
        <f>IF(H18&gt;0,H18," ")</f>
        <v xml:space="preserve"> </v>
      </c>
      <c r="F24" s="41" t="str">
        <f>IF(I21&gt;0,I21," ")</f>
        <v xml:space="preserve"> </v>
      </c>
      <c r="G24" s="41" t="str">
        <f>IF(H21&gt;0,H21," ")</f>
        <v xml:space="preserve"> </v>
      </c>
      <c r="H24" s="359"/>
      <c r="I24" s="360"/>
      <c r="J24" s="354"/>
      <c r="K24" s="350"/>
      <c r="L24" s="351"/>
    </row>
    <row r="25" spans="1:13" s="40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62" t="s">
        <v>9</v>
      </c>
      <c r="C26" s="362"/>
      <c r="D26" s="362"/>
      <c r="E26" s="35"/>
      <c r="F26" s="362" t="s">
        <v>10</v>
      </c>
      <c r="G26" s="362"/>
      <c r="H26" s="362"/>
      <c r="I26" s="362" t="s">
        <v>11</v>
      </c>
      <c r="J26" s="362"/>
    </row>
    <row r="27" spans="1:13" x14ac:dyDescent="0.15">
      <c r="A27" s="1"/>
      <c r="B27" s="339" t="s">
        <v>12</v>
      </c>
      <c r="C27" s="361"/>
      <c r="D27" s="361" t="s">
        <v>13</v>
      </c>
      <c r="E27" s="361"/>
      <c r="F27" s="361" t="s">
        <v>12</v>
      </c>
      <c r="G27" s="361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EP Stars 12 Red</v>
      </c>
      <c r="B28" s="343"/>
      <c r="C28" s="344"/>
      <c r="D28" s="343"/>
      <c r="E28" s="344"/>
      <c r="F28" s="343"/>
      <c r="G28" s="344"/>
      <c r="H28" s="43"/>
      <c r="I28" s="44">
        <f>D13+D14+D15+F13+F14+F15+H13+H14+H15</f>
        <v>0</v>
      </c>
      <c r="J28" s="44">
        <f>E13+E14+E15+G13+G14+G15+I13+I14+I15</f>
        <v>0</v>
      </c>
      <c r="K28" s="44">
        <f>I28-J28</f>
        <v>0</v>
      </c>
    </row>
    <row r="29" spans="1:13" ht="24" customHeight="1" x14ac:dyDescent="0.15">
      <c r="A29" s="2" t="str">
        <f>A16</f>
        <v>ALBVC 12 Carrera</v>
      </c>
      <c r="B29" s="343"/>
      <c r="C29" s="344"/>
      <c r="D29" s="343"/>
      <c r="E29" s="344"/>
      <c r="F29" s="343"/>
      <c r="G29" s="344"/>
      <c r="H29" s="43"/>
      <c r="I29" s="44" t="e">
        <f>B16+B17+B18+F16+F17+F18+H16+H17+H18</f>
        <v>#VALUE!</v>
      </c>
      <c r="J29" s="44" t="e">
        <f>C16+C17+C18+G16+G17+G18+I16+I17+I18</f>
        <v>#VALUE!</v>
      </c>
      <c r="K29" s="44" t="e">
        <f>I29-J29</f>
        <v>#VALUE!</v>
      </c>
    </row>
    <row r="30" spans="1:13" ht="24" customHeight="1" x14ac:dyDescent="0.15">
      <c r="A30" s="2" t="str">
        <f>A19</f>
        <v>TX MVP Divine 12</v>
      </c>
      <c r="B30" s="343"/>
      <c r="C30" s="344"/>
      <c r="D30" s="343"/>
      <c r="E30" s="344"/>
      <c r="F30" s="343"/>
      <c r="G30" s="344"/>
      <c r="H30" s="43"/>
      <c r="I30" s="44" t="e">
        <f>B19+B20+B21+D19+D20+D21+H19+H20+H21</f>
        <v>#VALUE!</v>
      </c>
      <c r="J30" s="44" t="e">
        <f>C19+C20+C21+E19+E20+E21+I19+I20+I21</f>
        <v>#VALUE!</v>
      </c>
      <c r="K30" s="44" t="e">
        <f>I30-J30</f>
        <v>#VALUE!</v>
      </c>
    </row>
    <row r="31" spans="1:13" ht="24" customHeight="1" x14ac:dyDescent="0.15">
      <c r="A31" s="2" t="str">
        <f>A22</f>
        <v>Tx Storm 11 Smack</v>
      </c>
      <c r="B31" s="343"/>
      <c r="C31" s="344"/>
      <c r="D31" s="343"/>
      <c r="E31" s="344"/>
      <c r="F31" s="343"/>
      <c r="G31" s="344"/>
      <c r="H31" s="43"/>
      <c r="I31" s="44" t="e">
        <f>B22+B23+B24+D22+D23+D24+F22+F23+F24</f>
        <v>#VALUE!</v>
      </c>
      <c r="J31" s="44" t="e">
        <f>C22+C23+C24+E22+E23+E24+G22+G23+G24</f>
        <v>#VALUE!</v>
      </c>
      <c r="K31" s="44" t="e">
        <f>I31-J31</f>
        <v>#VALUE!</v>
      </c>
    </row>
    <row r="32" spans="1:13" x14ac:dyDescent="0.15">
      <c r="A32" s="8"/>
      <c r="B32" s="345">
        <f>SUM(B28:C31)</f>
        <v>0</v>
      </c>
      <c r="C32" s="345"/>
      <c r="D32" s="345">
        <f>SUM(D28:E31)</f>
        <v>0</v>
      </c>
      <c r="E32" s="345"/>
      <c r="F32" s="345">
        <f>SUM(F28:G31)</f>
        <v>0</v>
      </c>
      <c r="G32" s="345"/>
      <c r="H32" s="45">
        <f>SUM(H28:H31)</f>
        <v>0</v>
      </c>
      <c r="I32" s="45" t="e">
        <f>SUM(I28:I31)</f>
        <v>#VALUE!</v>
      </c>
      <c r="J32" s="45" t="e">
        <f>SUM(J28:J31)</f>
        <v>#VALUE!</v>
      </c>
      <c r="K32" s="45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39" t="s">
        <v>17</v>
      </c>
      <c r="C34" s="340"/>
      <c r="D34" s="339" t="s">
        <v>17</v>
      </c>
      <c r="E34" s="340"/>
      <c r="F34" s="341" t="s">
        <v>18</v>
      </c>
      <c r="G34" s="341"/>
      <c r="I34" s="342" t="s">
        <v>104</v>
      </c>
      <c r="J34" s="342"/>
      <c r="K34" s="342"/>
      <c r="L34" s="342"/>
    </row>
    <row r="35" spans="1:12" ht="18" customHeight="1" x14ac:dyDescent="0.15">
      <c r="A35" s="3" t="s">
        <v>19</v>
      </c>
      <c r="B35" s="339" t="str">
        <f>A28</f>
        <v>EP Stars 12 Red</v>
      </c>
      <c r="C35" s="340"/>
      <c r="D35" s="339" t="str">
        <f>A30</f>
        <v>TX MVP Divine 12</v>
      </c>
      <c r="E35" s="340"/>
      <c r="F35" s="341" t="str">
        <f>A16</f>
        <v>ALBVC 12 Carrera</v>
      </c>
      <c r="G35" s="341"/>
      <c r="I35" s="342" t="s">
        <v>145</v>
      </c>
      <c r="J35" s="342"/>
      <c r="K35" s="342"/>
      <c r="L35" s="342"/>
    </row>
    <row r="36" spans="1:12" ht="18" customHeight="1" x14ac:dyDescent="0.15">
      <c r="A36" s="3" t="s">
        <v>20</v>
      </c>
      <c r="B36" s="339" t="str">
        <f>A16</f>
        <v>ALBVC 12 Carrera</v>
      </c>
      <c r="C36" s="340"/>
      <c r="D36" s="339" t="str">
        <f>A22</f>
        <v>Tx Storm 11 Smack</v>
      </c>
      <c r="E36" s="340"/>
      <c r="F36" s="341" t="str">
        <f>A13</f>
        <v>EP Stars 12 Red</v>
      </c>
      <c r="G36" s="341"/>
      <c r="I36" s="18"/>
      <c r="J36" s="18"/>
      <c r="K36" s="18"/>
      <c r="L36" s="18"/>
    </row>
    <row r="37" spans="1:12" ht="18" customHeight="1" x14ac:dyDescent="0.15">
      <c r="A37" s="3" t="s">
        <v>21</v>
      </c>
      <c r="B37" s="339" t="str">
        <f>A28</f>
        <v>EP Stars 12 Red</v>
      </c>
      <c r="C37" s="340"/>
      <c r="D37" s="339" t="str">
        <f>A31</f>
        <v>Tx Storm 11 Smack</v>
      </c>
      <c r="E37" s="340"/>
      <c r="F37" s="341" t="str">
        <f>A30</f>
        <v>TX MVP Divine 12</v>
      </c>
      <c r="G37" s="341"/>
      <c r="I37" s="342" t="s">
        <v>105</v>
      </c>
      <c r="J37" s="342"/>
      <c r="K37" s="342"/>
      <c r="L37" s="342"/>
    </row>
    <row r="38" spans="1:12" ht="18" customHeight="1" x14ac:dyDescent="0.15">
      <c r="A38" s="3" t="s">
        <v>24</v>
      </c>
      <c r="B38" s="339" t="str">
        <f>A29</f>
        <v>ALBVC 12 Carrera</v>
      </c>
      <c r="C38" s="340"/>
      <c r="D38" s="339" t="str">
        <f>A30</f>
        <v>TX MVP Divine 12</v>
      </c>
      <c r="E38" s="340"/>
      <c r="F38" s="341" t="str">
        <f>A28</f>
        <v>EP Stars 12 Red</v>
      </c>
      <c r="G38" s="341"/>
      <c r="I38" s="342" t="s">
        <v>146</v>
      </c>
      <c r="J38" s="342"/>
      <c r="K38" s="342"/>
      <c r="L38" s="342"/>
    </row>
    <row r="39" spans="1:12" ht="18" customHeight="1" x14ac:dyDescent="0.15">
      <c r="A39" s="3" t="s">
        <v>25</v>
      </c>
      <c r="B39" s="339" t="str">
        <f>A30</f>
        <v>TX MVP Divine 12</v>
      </c>
      <c r="C39" s="340"/>
      <c r="D39" s="339" t="str">
        <f>A31</f>
        <v>Tx Storm 11 Smack</v>
      </c>
      <c r="E39" s="340"/>
      <c r="F39" s="341" t="str">
        <f>A16</f>
        <v>ALBVC 12 Carrera</v>
      </c>
      <c r="G39" s="341"/>
    </row>
    <row r="40" spans="1:12" ht="18" customHeight="1" x14ac:dyDescent="0.15">
      <c r="A40" s="3" t="s">
        <v>26</v>
      </c>
      <c r="B40" s="339" t="str">
        <f>A13</f>
        <v>EP Stars 12 Red</v>
      </c>
      <c r="C40" s="340"/>
      <c r="D40" s="339" t="str">
        <f>A29</f>
        <v>ALBVC 12 Carrera</v>
      </c>
      <c r="E40" s="340"/>
      <c r="F40" s="341" t="str">
        <f>A22</f>
        <v>Tx Storm 11 Smack</v>
      </c>
      <c r="G40" s="341"/>
    </row>
    <row r="41" spans="1:12" ht="18" customHeight="1" x14ac:dyDescent="0.15">
      <c r="H41" s="8"/>
      <c r="I41" s="8"/>
    </row>
    <row r="42" spans="1:12" ht="18" customHeight="1" x14ac:dyDescent="0.15">
      <c r="A42" s="337"/>
      <c r="B42" s="337"/>
      <c r="C42" s="337"/>
      <c r="D42" s="337"/>
      <c r="E42" s="337"/>
      <c r="F42" s="337"/>
      <c r="G42" s="337"/>
      <c r="H42" s="337"/>
      <c r="I42" s="12"/>
    </row>
    <row r="43" spans="1:12" ht="18" customHeight="1" x14ac:dyDescent="0.2">
      <c r="A43" s="338" t="s">
        <v>187</v>
      </c>
      <c r="B43" s="338"/>
      <c r="C43" s="338"/>
      <c r="D43" s="338"/>
      <c r="E43" s="338"/>
      <c r="F43" s="338"/>
      <c r="G43" s="338"/>
      <c r="H43" s="338"/>
      <c r="I43" s="27"/>
    </row>
    <row r="44" spans="1:12" ht="18" customHeight="1" x14ac:dyDescent="0.15"/>
    <row r="45" spans="1:12" ht="18" customHeight="1" x14ac:dyDescent="0.15"/>
  </sheetData>
  <mergeCells count="71">
    <mergeCell ref="A1:M1"/>
    <mergeCell ref="A2:M2"/>
    <mergeCell ref="A7:H7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A43:H43"/>
    <mergeCell ref="B39:C39"/>
    <mergeCell ref="D39:E39"/>
    <mergeCell ref="F39:G39"/>
    <mergeCell ref="B40:C40"/>
    <mergeCell ref="D40:E40"/>
    <mergeCell ref="F40:G40"/>
  </mergeCells>
  <printOptions horizontalCentered="1" verticalCentered="1"/>
  <pageMargins left="0.2" right="0.23" top="0.17" bottom="0.2" header="0.17" footer="0.2"/>
  <pageSetup scale="64" orientation="landscape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tabColor rgb="FFFFFF00"/>
    <pageSetUpPr fitToPage="1"/>
  </sheetPr>
  <dimension ref="A1:M45"/>
  <sheetViews>
    <sheetView workbookViewId="0">
      <selection activeCell="C18" sqref="C18"/>
    </sheetView>
  </sheetViews>
  <sheetFormatPr baseColWidth="10" defaultColWidth="8.83203125" defaultRowHeight="13" x14ac:dyDescent="0.15"/>
  <cols>
    <col min="1" max="1" width="38.6640625" bestFit="1" customWidth="1"/>
    <col min="2" max="9" width="15.6640625" customWidth="1"/>
    <col min="10" max="10" width="22.6640625" customWidth="1"/>
  </cols>
  <sheetData>
    <row r="1" spans="1:13" ht="18" x14ac:dyDescent="0.2">
      <c r="A1" s="332" t="str">
        <f>Pools!A1</f>
        <v>El Paso Bid Qualifier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</row>
    <row r="2" spans="1:13" ht="18" x14ac:dyDescent="0.2">
      <c r="A2" s="333" t="str">
        <f>Pools!A2</f>
        <v>2/8/20 - 2/9/20</v>
      </c>
      <c r="B2" s="333"/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</row>
    <row r="3" spans="1:13" ht="14" x14ac:dyDescent="0.15">
      <c r="A3" s="29"/>
      <c r="B3" s="30" t="str">
        <f>Pools!E95</f>
        <v>AM Pool - 8:00am Start</v>
      </c>
      <c r="C3" s="36"/>
      <c r="D3" s="29"/>
      <c r="E3" s="29"/>
      <c r="F3" s="29"/>
      <c r="G3" s="29"/>
    </row>
    <row r="4" spans="1:13" s="25" customFormat="1" ht="14" x14ac:dyDescent="0.15">
      <c r="A4" s="37" t="s">
        <v>4</v>
      </c>
      <c r="B4" s="25" t="str">
        <f>Pools!E96</f>
        <v>EP Convention Center Ct. 16</v>
      </c>
    </row>
    <row r="5" spans="1:13" s="25" customFormat="1" ht="14" x14ac:dyDescent="0.15">
      <c r="A5" s="37" t="s">
        <v>5</v>
      </c>
      <c r="B5" s="25" t="str">
        <f>Pools!A94</f>
        <v>Division V</v>
      </c>
    </row>
    <row r="7" spans="1:13" s="7" customFormat="1" ht="14" x14ac:dyDescent="0.15">
      <c r="A7" s="363" t="s">
        <v>103</v>
      </c>
      <c r="B7" s="363"/>
      <c r="C7" s="363"/>
      <c r="D7" s="363"/>
      <c r="E7" s="363"/>
      <c r="F7" s="363"/>
      <c r="G7" s="363"/>
      <c r="H7" s="363"/>
      <c r="I7" s="38"/>
      <c r="J7" s="38"/>
      <c r="K7" s="38"/>
      <c r="L7" s="38"/>
      <c r="M7" s="38"/>
    </row>
    <row r="9" spans="1:13" x14ac:dyDescent="0.15">
      <c r="A9" s="11" t="s">
        <v>22</v>
      </c>
      <c r="B9" s="26" t="s">
        <v>75</v>
      </c>
      <c r="D9" s="11"/>
      <c r="E9" s="11"/>
      <c r="F9" s="11"/>
      <c r="G9" s="11"/>
    </row>
    <row r="10" spans="1:13" x14ac:dyDescent="0.15">
      <c r="A10" s="11" t="s">
        <v>23</v>
      </c>
      <c r="B10" s="13">
        <v>16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39" t="str">
        <f>A13</f>
        <v>Tx Storm 12 Smack</v>
      </c>
      <c r="C12" s="361"/>
      <c r="D12" s="339" t="str">
        <f>A16</f>
        <v>DCVA/505 12 Thunder</v>
      </c>
      <c r="E12" s="340"/>
      <c r="F12" s="339" t="str">
        <f>A19</f>
        <v>RVC Dynamite 12</v>
      </c>
      <c r="G12" s="340"/>
      <c r="H12" s="364" t="str">
        <f>A22</f>
        <v>E3VB 121</v>
      </c>
      <c r="I12" s="340"/>
      <c r="J12" s="3" t="s">
        <v>7</v>
      </c>
      <c r="K12" s="339" t="s">
        <v>8</v>
      </c>
      <c r="L12" s="340"/>
    </row>
    <row r="13" spans="1:13" s="40" customFormat="1" ht="24" customHeight="1" x14ac:dyDescent="0.2">
      <c r="A13" s="352" t="str">
        <f>Pools!E98</f>
        <v>Tx Storm 12 Smack</v>
      </c>
      <c r="B13" s="355"/>
      <c r="C13" s="356"/>
      <c r="D13" s="39"/>
      <c r="E13" s="39"/>
      <c r="F13" s="39"/>
      <c r="G13" s="39"/>
      <c r="H13" s="39"/>
      <c r="I13" s="39"/>
      <c r="J13" s="352">
        <v>1</v>
      </c>
      <c r="K13" s="346"/>
      <c r="L13" s="347"/>
    </row>
    <row r="14" spans="1:13" s="40" customFormat="1" ht="24" customHeight="1" x14ac:dyDescent="0.2">
      <c r="A14" s="353"/>
      <c r="B14" s="357"/>
      <c r="C14" s="358"/>
      <c r="D14" s="39"/>
      <c r="E14" s="39"/>
      <c r="F14" s="39"/>
      <c r="G14" s="39"/>
      <c r="H14" s="39"/>
      <c r="I14" s="39"/>
      <c r="J14" s="353"/>
      <c r="K14" s="348"/>
      <c r="L14" s="349"/>
    </row>
    <row r="15" spans="1:13" s="40" customFormat="1" ht="24" customHeight="1" x14ac:dyDescent="0.2">
      <c r="A15" s="354"/>
      <c r="B15" s="359"/>
      <c r="C15" s="360"/>
      <c r="D15" s="39"/>
      <c r="E15" s="39"/>
      <c r="F15" s="39"/>
      <c r="G15" s="39"/>
      <c r="H15" s="39"/>
      <c r="I15" s="39"/>
      <c r="J15" s="354"/>
      <c r="K15" s="350"/>
      <c r="L15" s="351"/>
    </row>
    <row r="16" spans="1:13" s="40" customFormat="1" ht="24" customHeight="1" x14ac:dyDescent="0.2">
      <c r="A16" s="352" t="str">
        <f>Pools!E99</f>
        <v>DCVA/505 12 Thunder</v>
      </c>
      <c r="B16" s="41" t="str">
        <f>IF(E13&gt;0,E13," ")</f>
        <v xml:space="preserve"> </v>
      </c>
      <c r="C16" s="41" t="str">
        <f>IF(D13&gt;0,D13," ")</f>
        <v xml:space="preserve"> </v>
      </c>
      <c r="D16" s="355"/>
      <c r="E16" s="356"/>
      <c r="F16" s="39"/>
      <c r="G16" s="39"/>
      <c r="H16" s="39"/>
      <c r="I16" s="39"/>
      <c r="J16" s="352">
        <v>2</v>
      </c>
      <c r="K16" s="346"/>
      <c r="L16" s="347"/>
    </row>
    <row r="17" spans="1:13" s="40" customFormat="1" ht="24" customHeight="1" x14ac:dyDescent="0.2">
      <c r="A17" s="353"/>
      <c r="B17" s="41" t="str">
        <f>IF(E14&gt;0,E14," ")</f>
        <v xml:space="preserve"> </v>
      </c>
      <c r="C17" s="41" t="str">
        <f>IF(D14&gt;0,D14," ")</f>
        <v xml:space="preserve"> </v>
      </c>
      <c r="D17" s="357"/>
      <c r="E17" s="358"/>
      <c r="F17" s="39"/>
      <c r="G17" s="39"/>
      <c r="H17" s="39"/>
      <c r="I17" s="39"/>
      <c r="J17" s="353"/>
      <c r="K17" s="348"/>
      <c r="L17" s="349"/>
    </row>
    <row r="18" spans="1:13" s="40" customFormat="1" ht="24" customHeight="1" x14ac:dyDescent="0.2">
      <c r="A18" s="354"/>
      <c r="B18" s="41" t="str">
        <f>IF(E15&gt;0,E15," ")</f>
        <v xml:space="preserve"> </v>
      </c>
      <c r="C18" s="41" t="str">
        <f>IF(D15&gt;0,D15," ")</f>
        <v xml:space="preserve"> </v>
      </c>
      <c r="D18" s="359"/>
      <c r="E18" s="360"/>
      <c r="F18" s="39"/>
      <c r="G18" s="39"/>
      <c r="H18" s="39"/>
      <c r="I18" s="39"/>
      <c r="J18" s="354"/>
      <c r="K18" s="350"/>
      <c r="L18" s="351"/>
    </row>
    <row r="19" spans="1:13" s="40" customFormat="1" ht="24" customHeight="1" x14ac:dyDescent="0.2">
      <c r="A19" s="352" t="str">
        <f>Pools!E100</f>
        <v>RVC Dynamite 12</v>
      </c>
      <c r="B19" s="41" t="str">
        <f>IF(G13&gt;0,G13," ")</f>
        <v xml:space="preserve"> </v>
      </c>
      <c r="C19" s="41" t="str">
        <f>IF(F13&gt;0,F13," ")</f>
        <v xml:space="preserve"> </v>
      </c>
      <c r="D19" s="41" t="str">
        <f>IF(G16&gt;0,G16," ")</f>
        <v xml:space="preserve"> </v>
      </c>
      <c r="E19" s="41" t="str">
        <f>IF(F16&gt;0,F16," ")</f>
        <v xml:space="preserve"> </v>
      </c>
      <c r="F19" s="42"/>
      <c r="G19" s="42"/>
      <c r="H19" s="39"/>
      <c r="I19" s="39"/>
      <c r="J19" s="352">
        <v>3</v>
      </c>
      <c r="K19" s="346"/>
      <c r="L19" s="347"/>
    </row>
    <row r="20" spans="1:13" s="40" customFormat="1" ht="24" customHeight="1" x14ac:dyDescent="0.2">
      <c r="A20" s="353"/>
      <c r="B20" s="41" t="str">
        <f>IF(G14&gt;0,G14," ")</f>
        <v xml:space="preserve"> </v>
      </c>
      <c r="C20" s="41" t="str">
        <f>IF(F14&gt;0,F14," ")</f>
        <v xml:space="preserve"> </v>
      </c>
      <c r="D20" s="41" t="str">
        <f>IF(G17&gt;0,G17," ")</f>
        <v xml:space="preserve"> </v>
      </c>
      <c r="E20" s="41" t="str">
        <f>IF(F17&gt;0,F17," ")</f>
        <v xml:space="preserve"> </v>
      </c>
      <c r="F20" s="42"/>
      <c r="G20" s="42"/>
      <c r="H20" s="39"/>
      <c r="I20" s="39"/>
      <c r="J20" s="353"/>
      <c r="K20" s="348"/>
      <c r="L20" s="349"/>
    </row>
    <row r="21" spans="1:13" s="40" customFormat="1" ht="24" customHeight="1" x14ac:dyDescent="0.2">
      <c r="A21" s="354"/>
      <c r="B21" s="41" t="str">
        <f>IF(G15&gt;0,G15," ")</f>
        <v xml:space="preserve"> </v>
      </c>
      <c r="C21" s="41" t="str">
        <f>IF(F15&gt;0,F15," ")</f>
        <v xml:space="preserve"> </v>
      </c>
      <c r="D21" s="41" t="str">
        <f>IF(G18&gt;0,G18," ")</f>
        <v xml:space="preserve"> </v>
      </c>
      <c r="E21" s="41" t="str">
        <f>IF(F18&gt;0,F18," ")</f>
        <v xml:space="preserve"> </v>
      </c>
      <c r="F21" s="42"/>
      <c r="G21" s="42"/>
      <c r="H21" s="39"/>
      <c r="I21" s="39"/>
      <c r="J21" s="354"/>
      <c r="K21" s="350"/>
      <c r="L21" s="351"/>
    </row>
    <row r="22" spans="1:13" s="40" customFormat="1" ht="24" customHeight="1" x14ac:dyDescent="0.2">
      <c r="A22" s="352" t="str">
        <f>Pools!E101</f>
        <v>E3VB 121</v>
      </c>
      <c r="B22" s="41" t="str">
        <f>IF(I13&gt;0,I13," ")</f>
        <v xml:space="preserve"> </v>
      </c>
      <c r="C22" s="41" t="str">
        <f>IF(H13&gt;0,H13," ")</f>
        <v xml:space="preserve"> </v>
      </c>
      <c r="D22" s="41" t="str">
        <f>IF(I16&gt;0,I16," ")</f>
        <v xml:space="preserve"> </v>
      </c>
      <c r="E22" s="41" t="str">
        <f>IF(H16&gt;0,H16," ")</f>
        <v xml:space="preserve"> </v>
      </c>
      <c r="F22" s="41" t="str">
        <f>IF(I19&gt;0,I19," ")</f>
        <v xml:space="preserve"> </v>
      </c>
      <c r="G22" s="41" t="str">
        <f>IF(H19&gt;0,H19," ")</f>
        <v xml:space="preserve"> </v>
      </c>
      <c r="H22" s="355"/>
      <c r="I22" s="356"/>
      <c r="J22" s="352">
        <v>4</v>
      </c>
      <c r="K22" s="346"/>
      <c r="L22" s="347"/>
    </row>
    <row r="23" spans="1:13" s="40" customFormat="1" ht="24" customHeight="1" x14ac:dyDescent="0.2">
      <c r="A23" s="353"/>
      <c r="B23" s="41" t="str">
        <f>IF(I14&gt;0,I14," ")</f>
        <v xml:space="preserve"> </v>
      </c>
      <c r="C23" s="41" t="str">
        <f>IF(H14&gt;0,H14," ")</f>
        <v xml:space="preserve"> </v>
      </c>
      <c r="D23" s="41" t="str">
        <f>IF(I17&gt;0,I17," ")</f>
        <v xml:space="preserve"> </v>
      </c>
      <c r="E23" s="41" t="str">
        <f>IF(H17&gt;0,H17," ")</f>
        <v xml:space="preserve"> </v>
      </c>
      <c r="F23" s="41" t="str">
        <f>IF(I20&gt;0,I20," ")</f>
        <v xml:space="preserve"> </v>
      </c>
      <c r="G23" s="41" t="str">
        <f>IF(H20&gt;0,H20," ")</f>
        <v xml:space="preserve"> </v>
      </c>
      <c r="H23" s="357"/>
      <c r="I23" s="358"/>
      <c r="J23" s="353"/>
      <c r="K23" s="348"/>
      <c r="L23" s="349"/>
    </row>
    <row r="24" spans="1:13" s="40" customFormat="1" ht="24" customHeight="1" x14ac:dyDescent="0.2">
      <c r="A24" s="354"/>
      <c r="B24" s="41" t="str">
        <f>IF(I15&gt;0,I15," ")</f>
        <v xml:space="preserve"> </v>
      </c>
      <c r="C24" s="41" t="str">
        <f>IF(H15&gt;0,H15," ")</f>
        <v xml:space="preserve"> </v>
      </c>
      <c r="D24" s="41" t="str">
        <f>IF(I18&gt;0,I18," ")</f>
        <v xml:space="preserve"> </v>
      </c>
      <c r="E24" s="41" t="str">
        <f>IF(H18&gt;0,H18," ")</f>
        <v xml:space="preserve"> </v>
      </c>
      <c r="F24" s="41" t="str">
        <f>IF(I21&gt;0,I21," ")</f>
        <v xml:space="preserve"> </v>
      </c>
      <c r="G24" s="41" t="str">
        <f>IF(H21&gt;0,H21," ")</f>
        <v xml:space="preserve"> </v>
      </c>
      <c r="H24" s="359"/>
      <c r="I24" s="360"/>
      <c r="J24" s="354"/>
      <c r="K24" s="350"/>
      <c r="L24" s="351"/>
    </row>
    <row r="25" spans="1:13" s="40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62" t="s">
        <v>9</v>
      </c>
      <c r="C26" s="362"/>
      <c r="D26" s="362"/>
      <c r="E26" s="35"/>
      <c r="F26" s="362" t="s">
        <v>10</v>
      </c>
      <c r="G26" s="362"/>
      <c r="H26" s="362"/>
      <c r="I26" s="362" t="s">
        <v>11</v>
      </c>
      <c r="J26" s="362"/>
    </row>
    <row r="27" spans="1:13" x14ac:dyDescent="0.15">
      <c r="A27" s="1"/>
      <c r="B27" s="339" t="s">
        <v>12</v>
      </c>
      <c r="C27" s="361"/>
      <c r="D27" s="361" t="s">
        <v>13</v>
      </c>
      <c r="E27" s="361"/>
      <c r="F27" s="361" t="s">
        <v>12</v>
      </c>
      <c r="G27" s="361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Tx Storm 12 Smack</v>
      </c>
      <c r="B28" s="343"/>
      <c r="C28" s="344"/>
      <c r="D28" s="343"/>
      <c r="E28" s="344"/>
      <c r="F28" s="343"/>
      <c r="G28" s="344"/>
      <c r="H28" s="43"/>
      <c r="I28" s="44">
        <f>D13+D14+D15+F13+F14+F15+H13+H14+H15</f>
        <v>0</v>
      </c>
      <c r="J28" s="44">
        <f>E13+E14+E15+G13+G14+G15+I13+I14+I15</f>
        <v>0</v>
      </c>
      <c r="K28" s="44">
        <f>I28-J28</f>
        <v>0</v>
      </c>
    </row>
    <row r="29" spans="1:13" ht="24" customHeight="1" x14ac:dyDescent="0.15">
      <c r="A29" s="2" t="str">
        <f>A16</f>
        <v>DCVA/505 12 Thunder</v>
      </c>
      <c r="B29" s="343"/>
      <c r="C29" s="344"/>
      <c r="D29" s="343"/>
      <c r="E29" s="344"/>
      <c r="F29" s="343"/>
      <c r="G29" s="344"/>
      <c r="H29" s="43"/>
      <c r="I29" s="44" t="e">
        <f>B16+B17+B18+F16+F17+F18+H16+H17+H18</f>
        <v>#VALUE!</v>
      </c>
      <c r="J29" s="44" t="e">
        <f>C16+C17+C18+G16+G17+G18+I16+I17+I18</f>
        <v>#VALUE!</v>
      </c>
      <c r="K29" s="44" t="e">
        <f>I29-J29</f>
        <v>#VALUE!</v>
      </c>
    </row>
    <row r="30" spans="1:13" ht="24" customHeight="1" x14ac:dyDescent="0.15">
      <c r="A30" s="2" t="str">
        <f>A19</f>
        <v>RVC Dynamite 12</v>
      </c>
      <c r="B30" s="343"/>
      <c r="C30" s="344"/>
      <c r="D30" s="343"/>
      <c r="E30" s="344"/>
      <c r="F30" s="343"/>
      <c r="G30" s="344"/>
      <c r="H30" s="43"/>
      <c r="I30" s="44" t="e">
        <f>B19+B20+B21+D19+D20+D21+H19+H20+H21</f>
        <v>#VALUE!</v>
      </c>
      <c r="J30" s="44" t="e">
        <f>C19+C20+C21+E19+E20+E21+I19+I20+I21</f>
        <v>#VALUE!</v>
      </c>
      <c r="K30" s="44" t="e">
        <f>I30-J30</f>
        <v>#VALUE!</v>
      </c>
    </row>
    <row r="31" spans="1:13" ht="24" customHeight="1" x14ac:dyDescent="0.15">
      <c r="A31" s="2" t="str">
        <f>A22</f>
        <v>E3VB 121</v>
      </c>
      <c r="B31" s="343"/>
      <c r="C31" s="344"/>
      <c r="D31" s="343"/>
      <c r="E31" s="344"/>
      <c r="F31" s="343"/>
      <c r="G31" s="344"/>
      <c r="H31" s="43"/>
      <c r="I31" s="44" t="e">
        <f>B22+B23+B24+D22+D23+D24+F22+F23+F24</f>
        <v>#VALUE!</v>
      </c>
      <c r="J31" s="44" t="e">
        <f>C22+C23+C24+E22+E23+E24+G22+G23+G24</f>
        <v>#VALUE!</v>
      </c>
      <c r="K31" s="44" t="e">
        <f>I31-J31</f>
        <v>#VALUE!</v>
      </c>
    </row>
    <row r="32" spans="1:13" x14ac:dyDescent="0.15">
      <c r="A32" s="8"/>
      <c r="B32" s="345">
        <f>SUM(B28:C31)</f>
        <v>0</v>
      </c>
      <c r="C32" s="345"/>
      <c r="D32" s="345">
        <f>SUM(D28:E31)</f>
        <v>0</v>
      </c>
      <c r="E32" s="345"/>
      <c r="F32" s="345">
        <f>SUM(F28:G31)</f>
        <v>0</v>
      </c>
      <c r="G32" s="345"/>
      <c r="H32" s="45">
        <f>SUM(H28:H31)</f>
        <v>0</v>
      </c>
      <c r="I32" s="45" t="e">
        <f>SUM(I28:I31)</f>
        <v>#VALUE!</v>
      </c>
      <c r="J32" s="45" t="e">
        <f>SUM(J28:J31)</f>
        <v>#VALUE!</v>
      </c>
      <c r="K32" s="45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39" t="s">
        <v>17</v>
      </c>
      <c r="C34" s="340"/>
      <c r="D34" s="339" t="s">
        <v>17</v>
      </c>
      <c r="E34" s="340"/>
      <c r="F34" s="341" t="s">
        <v>18</v>
      </c>
      <c r="G34" s="341"/>
      <c r="I34" s="342" t="s">
        <v>104</v>
      </c>
      <c r="J34" s="342"/>
      <c r="K34" s="342"/>
      <c r="L34" s="342"/>
    </row>
    <row r="35" spans="1:12" ht="18" customHeight="1" x14ac:dyDescent="0.15">
      <c r="A35" s="3" t="s">
        <v>19</v>
      </c>
      <c r="B35" s="339" t="str">
        <f>A28</f>
        <v>Tx Storm 12 Smack</v>
      </c>
      <c r="C35" s="340"/>
      <c r="D35" s="339" t="str">
        <f>A30</f>
        <v>RVC Dynamite 12</v>
      </c>
      <c r="E35" s="340"/>
      <c r="F35" s="341" t="str">
        <f>A16</f>
        <v>DCVA/505 12 Thunder</v>
      </c>
      <c r="G35" s="341"/>
      <c r="I35" s="342" t="s">
        <v>145</v>
      </c>
      <c r="J35" s="342"/>
      <c r="K35" s="342"/>
      <c r="L35" s="342"/>
    </row>
    <row r="36" spans="1:12" ht="18" customHeight="1" x14ac:dyDescent="0.15">
      <c r="A36" s="3" t="s">
        <v>20</v>
      </c>
      <c r="B36" s="339" t="str">
        <f>A16</f>
        <v>DCVA/505 12 Thunder</v>
      </c>
      <c r="C36" s="340"/>
      <c r="D36" s="339" t="str">
        <f>A22</f>
        <v>E3VB 121</v>
      </c>
      <c r="E36" s="340"/>
      <c r="F36" s="341" t="str">
        <f>A13</f>
        <v>Tx Storm 12 Smack</v>
      </c>
      <c r="G36" s="341"/>
      <c r="I36" s="18"/>
      <c r="J36" s="18"/>
      <c r="K36" s="18"/>
      <c r="L36" s="18"/>
    </row>
    <row r="37" spans="1:12" ht="18" customHeight="1" x14ac:dyDescent="0.15">
      <c r="A37" s="3" t="s">
        <v>21</v>
      </c>
      <c r="B37" s="339" t="str">
        <f>A28</f>
        <v>Tx Storm 12 Smack</v>
      </c>
      <c r="C37" s="340"/>
      <c r="D37" s="339" t="str">
        <f>A31</f>
        <v>E3VB 121</v>
      </c>
      <c r="E37" s="340"/>
      <c r="F37" s="341" t="str">
        <f>A30</f>
        <v>RVC Dynamite 12</v>
      </c>
      <c r="G37" s="341"/>
      <c r="I37" s="342" t="s">
        <v>105</v>
      </c>
      <c r="J37" s="342"/>
      <c r="K37" s="342"/>
      <c r="L37" s="342"/>
    </row>
    <row r="38" spans="1:12" ht="18" customHeight="1" x14ac:dyDescent="0.15">
      <c r="A38" s="3" t="s">
        <v>24</v>
      </c>
      <c r="B38" s="339" t="str">
        <f>A29</f>
        <v>DCVA/505 12 Thunder</v>
      </c>
      <c r="C38" s="340"/>
      <c r="D38" s="339" t="str">
        <f>A30</f>
        <v>RVC Dynamite 12</v>
      </c>
      <c r="E38" s="340"/>
      <c r="F38" s="341" t="str">
        <f>A28</f>
        <v>Tx Storm 12 Smack</v>
      </c>
      <c r="G38" s="341"/>
      <c r="I38" s="342" t="s">
        <v>146</v>
      </c>
      <c r="J38" s="342"/>
      <c r="K38" s="342"/>
      <c r="L38" s="342"/>
    </row>
    <row r="39" spans="1:12" ht="18" customHeight="1" x14ac:dyDescent="0.15">
      <c r="A39" s="3" t="s">
        <v>25</v>
      </c>
      <c r="B39" s="339" t="str">
        <f>A30</f>
        <v>RVC Dynamite 12</v>
      </c>
      <c r="C39" s="340"/>
      <c r="D39" s="339" t="str">
        <f>A31</f>
        <v>E3VB 121</v>
      </c>
      <c r="E39" s="340"/>
      <c r="F39" s="341" t="str">
        <f>A16</f>
        <v>DCVA/505 12 Thunder</v>
      </c>
      <c r="G39" s="341"/>
    </row>
    <row r="40" spans="1:12" ht="18" customHeight="1" x14ac:dyDescent="0.15">
      <c r="A40" s="3" t="s">
        <v>26</v>
      </c>
      <c r="B40" s="339" t="str">
        <f>A13</f>
        <v>Tx Storm 12 Smack</v>
      </c>
      <c r="C40" s="340"/>
      <c r="D40" s="339" t="str">
        <f>A29</f>
        <v>DCVA/505 12 Thunder</v>
      </c>
      <c r="E40" s="340"/>
      <c r="F40" s="341" t="str">
        <f>A22</f>
        <v>E3VB 121</v>
      </c>
      <c r="G40" s="341"/>
    </row>
    <row r="41" spans="1:12" ht="18" customHeight="1" x14ac:dyDescent="0.15">
      <c r="H41" s="8"/>
      <c r="I41" s="8"/>
    </row>
    <row r="42" spans="1:12" ht="18" customHeight="1" x14ac:dyDescent="0.15">
      <c r="A42" s="337"/>
      <c r="B42" s="337"/>
      <c r="C42" s="337"/>
      <c r="D42" s="337"/>
      <c r="E42" s="337"/>
      <c r="F42" s="337"/>
      <c r="G42" s="337"/>
      <c r="H42" s="337"/>
      <c r="I42" s="12"/>
    </row>
    <row r="43" spans="1:12" ht="18" customHeight="1" x14ac:dyDescent="0.2">
      <c r="A43" s="338" t="s">
        <v>187</v>
      </c>
      <c r="B43" s="338"/>
      <c r="C43" s="338"/>
      <c r="D43" s="338"/>
      <c r="E43" s="338"/>
      <c r="F43" s="338"/>
      <c r="G43" s="338"/>
      <c r="H43" s="338"/>
      <c r="I43" s="27"/>
    </row>
    <row r="44" spans="1:12" ht="18" customHeight="1" x14ac:dyDescent="0.15"/>
    <row r="45" spans="1:12" ht="18" customHeight="1" x14ac:dyDescent="0.15"/>
  </sheetData>
  <mergeCells count="71">
    <mergeCell ref="A42:H42"/>
    <mergeCell ref="A43:H43"/>
    <mergeCell ref="B39:C39"/>
    <mergeCell ref="D39:E39"/>
    <mergeCell ref="F39:G39"/>
    <mergeCell ref="B40:C40"/>
    <mergeCell ref="D40:E40"/>
    <mergeCell ref="F40:G40"/>
    <mergeCell ref="I37:L37"/>
    <mergeCell ref="B38:C38"/>
    <mergeCell ref="D38:E38"/>
    <mergeCell ref="F38:G38"/>
    <mergeCell ref="I38:L38"/>
    <mergeCell ref="B36:C36"/>
    <mergeCell ref="D36:E36"/>
    <mergeCell ref="F36:G36"/>
    <mergeCell ref="B37:C37"/>
    <mergeCell ref="D37:E37"/>
    <mergeCell ref="F37:G37"/>
    <mergeCell ref="I34:L34"/>
    <mergeCell ref="B35:C35"/>
    <mergeCell ref="D35:E35"/>
    <mergeCell ref="F35:G35"/>
    <mergeCell ref="I35:L35"/>
    <mergeCell ref="B32:C32"/>
    <mergeCell ref="D32:E32"/>
    <mergeCell ref="F32:G32"/>
    <mergeCell ref="B34:C34"/>
    <mergeCell ref="D34:E34"/>
    <mergeCell ref="F34:G34"/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  <mergeCell ref="B29:C29"/>
    <mergeCell ref="D29:E29"/>
    <mergeCell ref="F29:G29"/>
    <mergeCell ref="B26:D26"/>
    <mergeCell ref="F26:H26"/>
    <mergeCell ref="I26:J26"/>
    <mergeCell ref="B27:C27"/>
    <mergeCell ref="D27:E27"/>
    <mergeCell ref="F27:G27"/>
    <mergeCell ref="A19:A21"/>
    <mergeCell ref="J19:J21"/>
    <mergeCell ref="K19:L21"/>
    <mergeCell ref="A22:A24"/>
    <mergeCell ref="H22:I24"/>
    <mergeCell ref="J22:J24"/>
    <mergeCell ref="K22:L24"/>
    <mergeCell ref="A13:A15"/>
    <mergeCell ref="B13:C15"/>
    <mergeCell ref="J13:J15"/>
    <mergeCell ref="K13:L15"/>
    <mergeCell ref="A16:A18"/>
    <mergeCell ref="D16:E18"/>
    <mergeCell ref="J16:J18"/>
    <mergeCell ref="K16:L18"/>
    <mergeCell ref="A1:M1"/>
    <mergeCell ref="A2:M2"/>
    <mergeCell ref="A7:H7"/>
    <mergeCell ref="B12:C12"/>
    <mergeCell ref="D12:E12"/>
    <mergeCell ref="F12:G12"/>
    <mergeCell ref="H12:I12"/>
    <mergeCell ref="K12:L12"/>
  </mergeCells>
  <printOptions horizontalCentered="1" verticalCentered="1"/>
  <pageMargins left="0.2" right="0.23" top="0.17" bottom="0.2" header="0.17" footer="0.2"/>
  <pageSetup scale="64" orientation="landscape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pageSetUpPr fitToPage="1"/>
  </sheetPr>
  <dimension ref="A1:J126"/>
  <sheetViews>
    <sheetView workbookViewId="0">
      <selection activeCell="A4" sqref="A4:I4"/>
    </sheetView>
  </sheetViews>
  <sheetFormatPr baseColWidth="10" defaultColWidth="8.83203125" defaultRowHeight="13" x14ac:dyDescent="0.15"/>
  <cols>
    <col min="1" max="1" width="27.6640625" customWidth="1"/>
    <col min="2" max="8" width="32.6640625" customWidth="1"/>
    <col min="9" max="9" width="27.6640625" customWidth="1"/>
  </cols>
  <sheetData>
    <row r="1" spans="1:9" ht="20" x14ac:dyDescent="0.2">
      <c r="A1" s="400" t="str">
        <f>Pools!A1</f>
        <v>El Paso Bid Qualifier</v>
      </c>
      <c r="B1" s="400"/>
      <c r="C1" s="400"/>
      <c r="D1" s="400"/>
      <c r="E1" s="400"/>
      <c r="F1" s="400"/>
      <c r="G1" s="400"/>
      <c r="H1" s="400"/>
      <c r="I1" s="400"/>
    </row>
    <row r="2" spans="1:9" ht="18" x14ac:dyDescent="0.2">
      <c r="A2" s="333" t="str">
        <f>Pools!A2</f>
        <v>2/8/20 - 2/9/20</v>
      </c>
      <c r="B2" s="333"/>
      <c r="C2" s="333"/>
      <c r="D2" s="333"/>
      <c r="E2" s="333"/>
      <c r="F2" s="333"/>
      <c r="G2" s="333"/>
      <c r="H2" s="333"/>
      <c r="I2" s="333"/>
    </row>
    <row r="3" spans="1:9" ht="18" x14ac:dyDescent="0.2">
      <c r="A3" s="401"/>
      <c r="B3" s="401"/>
      <c r="C3" s="401"/>
      <c r="D3" s="401"/>
      <c r="E3" s="5"/>
      <c r="F3" s="5"/>
      <c r="G3" s="5"/>
    </row>
    <row r="4" spans="1:9" ht="20" x14ac:dyDescent="0.2">
      <c r="A4" s="399" t="str">
        <f>Pools!A94</f>
        <v>Division V</v>
      </c>
      <c r="B4" s="399"/>
      <c r="C4" s="399"/>
      <c r="D4" s="399"/>
      <c r="E4" s="399"/>
      <c r="F4" s="399"/>
      <c r="G4" s="399"/>
      <c r="H4" s="399"/>
      <c r="I4" s="399"/>
    </row>
    <row r="5" spans="1:9" ht="20" x14ac:dyDescent="0.2">
      <c r="A5" s="370" t="s">
        <v>273</v>
      </c>
      <c r="B5" s="370"/>
      <c r="C5" s="370"/>
      <c r="D5" s="370"/>
      <c r="E5" s="370"/>
      <c r="F5" s="370"/>
      <c r="G5" s="370"/>
      <c r="H5" s="370"/>
      <c r="I5" s="370"/>
    </row>
    <row r="6" spans="1:9" x14ac:dyDescent="0.15">
      <c r="A6" s="54"/>
      <c r="B6" s="54"/>
      <c r="C6" s="54"/>
      <c r="D6" s="64"/>
      <c r="E6" s="54"/>
      <c r="F6" s="64"/>
      <c r="G6" s="64"/>
      <c r="H6" s="54"/>
      <c r="I6" s="54"/>
    </row>
    <row r="7" spans="1:9" s="85" customFormat="1" ht="16" x14ac:dyDescent="0.2">
      <c r="A7" s="91"/>
      <c r="B7" s="234"/>
      <c r="D7" s="87" t="s">
        <v>473</v>
      </c>
      <c r="E7" s="235" t="s">
        <v>42</v>
      </c>
      <c r="F7" s="87" t="s">
        <v>474</v>
      </c>
      <c r="G7" s="235"/>
      <c r="H7" s="91"/>
      <c r="I7" s="234"/>
    </row>
    <row r="8" spans="1:9" s="85" customFormat="1" ht="16" x14ac:dyDescent="0.2">
      <c r="A8" s="91"/>
      <c r="B8" s="91"/>
      <c r="C8" s="91"/>
      <c r="D8" s="86"/>
      <c r="E8" s="91"/>
      <c r="F8" s="86"/>
      <c r="G8" s="86"/>
      <c r="H8" s="91"/>
      <c r="I8" s="91"/>
    </row>
    <row r="9" spans="1:9" s="85" customFormat="1" ht="16" x14ac:dyDescent="0.2">
      <c r="A9" s="403" t="s">
        <v>41</v>
      </c>
      <c r="B9" s="403"/>
      <c r="C9" s="403"/>
      <c r="D9" s="403"/>
      <c r="E9" s="403"/>
      <c r="F9" s="403"/>
      <c r="G9" s="403"/>
      <c r="H9" s="403"/>
      <c r="I9" s="403"/>
    </row>
    <row r="10" spans="1:9" s="85" customFormat="1" ht="16" x14ac:dyDescent="0.2">
      <c r="A10" s="91"/>
      <c r="B10" s="91"/>
      <c r="C10" s="91"/>
      <c r="D10" s="86"/>
      <c r="E10" s="91"/>
      <c r="F10" s="86"/>
      <c r="G10" s="86"/>
      <c r="H10" s="91"/>
      <c r="I10" s="91"/>
    </row>
    <row r="11" spans="1:9" s="85" customFormat="1" ht="33" customHeight="1" x14ac:dyDescent="0.2">
      <c r="A11" s="91"/>
      <c r="B11" s="91"/>
      <c r="C11" s="91"/>
      <c r="D11" s="86"/>
      <c r="E11" s="91"/>
      <c r="F11" s="86"/>
      <c r="G11" s="86"/>
      <c r="H11" s="91"/>
      <c r="I11" s="91"/>
    </row>
    <row r="12" spans="1:9" s="85" customFormat="1" ht="33" customHeight="1" thickBot="1" x14ac:dyDescent="0.25">
      <c r="A12" s="236"/>
      <c r="B12" s="236"/>
      <c r="C12" s="236"/>
      <c r="D12" s="237"/>
      <c r="E12" s="238"/>
      <c r="F12" s="239"/>
      <c r="G12" s="240"/>
      <c r="H12" s="236"/>
      <c r="I12" s="236"/>
    </row>
    <row r="13" spans="1:9" s="85" customFormat="1" ht="33" customHeight="1" x14ac:dyDescent="0.2">
      <c r="A13" s="236"/>
      <c r="B13" s="236"/>
      <c r="C13" s="236"/>
      <c r="D13" s="241" t="s">
        <v>274</v>
      </c>
      <c r="E13" s="238"/>
      <c r="F13" s="242" t="s">
        <v>31</v>
      </c>
      <c r="G13" s="238"/>
      <c r="H13" s="236"/>
      <c r="I13" s="236"/>
    </row>
    <row r="14" spans="1:9" s="85" customFormat="1" ht="33" customHeight="1" x14ac:dyDescent="0.2">
      <c r="A14" s="243"/>
      <c r="B14" s="243"/>
      <c r="C14" s="243"/>
      <c r="D14" s="244"/>
      <c r="E14" s="245"/>
      <c r="F14" s="246"/>
      <c r="G14" s="238"/>
      <c r="H14" s="236"/>
      <c r="I14" s="236"/>
    </row>
    <row r="15" spans="1:9" s="85" customFormat="1" ht="33" customHeight="1" x14ac:dyDescent="0.2">
      <c r="A15" s="236"/>
      <c r="B15" s="236"/>
      <c r="C15" s="236"/>
      <c r="D15" s="247" t="s">
        <v>53</v>
      </c>
      <c r="E15" s="236"/>
      <c r="F15" s="248" t="s">
        <v>49</v>
      </c>
      <c r="G15" s="240"/>
      <c r="H15" s="236"/>
      <c r="I15" s="236"/>
    </row>
    <row r="16" spans="1:9" s="85" customFormat="1" ht="33" customHeight="1" thickBot="1" x14ac:dyDescent="0.25">
      <c r="A16" s="236"/>
      <c r="B16" s="236"/>
      <c r="C16" s="249"/>
      <c r="D16" s="250" t="str">
        <f>F36</f>
        <v>RapidFire Ct. 34</v>
      </c>
      <c r="E16" s="236"/>
      <c r="F16" s="251" t="str">
        <f>E20</f>
        <v>RapidFire Ct. 33</v>
      </c>
      <c r="G16" s="252"/>
      <c r="H16" s="245"/>
      <c r="I16" s="236"/>
    </row>
    <row r="17" spans="1:9" s="85" customFormat="1" ht="33" customHeight="1" thickBot="1" x14ac:dyDescent="0.25">
      <c r="A17" s="236"/>
      <c r="B17" s="236"/>
      <c r="C17" s="253"/>
      <c r="D17" s="247" t="s">
        <v>61</v>
      </c>
      <c r="E17" s="239" t="s">
        <v>33</v>
      </c>
      <c r="F17" s="248" t="s">
        <v>56</v>
      </c>
      <c r="G17" s="254"/>
      <c r="H17" s="245"/>
      <c r="I17" s="236"/>
    </row>
    <row r="18" spans="1:9" s="85" customFormat="1" ht="33" customHeight="1" x14ac:dyDescent="0.2">
      <c r="A18" s="236"/>
      <c r="B18" s="236"/>
      <c r="C18" s="255"/>
      <c r="D18" s="244"/>
      <c r="E18" s="256"/>
      <c r="F18" s="246"/>
      <c r="G18" s="246"/>
      <c r="H18" s="245"/>
      <c r="I18" s="236"/>
    </row>
    <row r="19" spans="1:9" s="85" customFormat="1" ht="33" customHeight="1" x14ac:dyDescent="0.2">
      <c r="A19" s="236"/>
      <c r="B19" s="236"/>
      <c r="C19" s="255"/>
      <c r="D19" s="244"/>
      <c r="E19" s="257" t="s">
        <v>63</v>
      </c>
      <c r="F19" s="246"/>
      <c r="G19" s="246"/>
      <c r="H19" s="245"/>
      <c r="I19" s="236"/>
    </row>
    <row r="20" spans="1:9" s="85" customFormat="1" ht="33" customHeight="1" thickBot="1" x14ac:dyDescent="0.25">
      <c r="A20" s="236"/>
      <c r="B20" s="236"/>
      <c r="C20" s="255"/>
      <c r="D20" s="258"/>
      <c r="E20" s="259" t="str">
        <f>D7</f>
        <v>RapidFire Ct. 33</v>
      </c>
      <c r="F20" s="260"/>
      <c r="G20" s="246"/>
      <c r="H20" s="245"/>
      <c r="I20" s="236"/>
    </row>
    <row r="21" spans="1:9" s="85" customFormat="1" ht="33" customHeight="1" x14ac:dyDescent="0.2">
      <c r="A21" s="236"/>
      <c r="B21" s="236"/>
      <c r="C21" s="247" t="s">
        <v>275</v>
      </c>
      <c r="D21" s="86"/>
      <c r="E21" s="261" t="s">
        <v>276</v>
      </c>
      <c r="F21" s="125"/>
      <c r="G21" s="248" t="s">
        <v>65</v>
      </c>
      <c r="H21" s="245"/>
      <c r="I21" s="236"/>
    </row>
    <row r="22" spans="1:9" s="85" customFormat="1" ht="33" customHeight="1" thickBot="1" x14ac:dyDescent="0.25">
      <c r="A22" s="236"/>
      <c r="B22" s="249"/>
      <c r="C22" s="250" t="str">
        <f>G22</f>
        <v>RapidFire Ct. 34</v>
      </c>
      <c r="D22" s="86"/>
      <c r="E22" s="256"/>
      <c r="F22" s="125"/>
      <c r="G22" s="251" t="str">
        <f>D16</f>
        <v>RapidFire Ct. 34</v>
      </c>
      <c r="H22" s="262"/>
      <c r="I22" s="236"/>
    </row>
    <row r="23" spans="1:9" s="85" customFormat="1" ht="33" customHeight="1" thickBot="1" x14ac:dyDescent="0.25">
      <c r="A23" s="236"/>
      <c r="B23" s="253"/>
      <c r="C23" s="247" t="s">
        <v>262</v>
      </c>
      <c r="D23" s="86"/>
      <c r="E23" s="263"/>
      <c r="F23" s="125"/>
      <c r="G23" s="248" t="s">
        <v>271</v>
      </c>
      <c r="H23" s="264"/>
      <c r="I23" s="236"/>
    </row>
    <row r="24" spans="1:9" s="85" customFormat="1" ht="33" customHeight="1" x14ac:dyDescent="0.2">
      <c r="A24" s="236"/>
      <c r="B24" s="255"/>
      <c r="C24" s="255"/>
      <c r="E24" s="265" t="s">
        <v>34</v>
      </c>
      <c r="G24" s="246"/>
      <c r="H24" s="266"/>
      <c r="I24" s="236"/>
    </row>
    <row r="25" spans="1:9" s="85" customFormat="1" ht="33" customHeight="1" thickBot="1" x14ac:dyDescent="0.25">
      <c r="A25" s="236"/>
      <c r="B25" s="255"/>
      <c r="C25" s="255"/>
      <c r="D25" s="86"/>
      <c r="E25" s="243"/>
      <c r="F25" s="239" t="s">
        <v>76</v>
      </c>
      <c r="G25" s="246"/>
      <c r="H25" s="246"/>
      <c r="I25" s="236"/>
    </row>
    <row r="26" spans="1:9" s="85" customFormat="1" ht="33" customHeight="1" x14ac:dyDescent="0.2">
      <c r="A26" s="236"/>
      <c r="B26" s="255"/>
      <c r="C26" s="255"/>
      <c r="D26" s="86"/>
      <c r="E26" s="243"/>
      <c r="F26" s="256"/>
      <c r="G26" s="246"/>
      <c r="H26" s="246"/>
      <c r="I26" s="236"/>
    </row>
    <row r="27" spans="1:9" s="85" customFormat="1" ht="33" customHeight="1" x14ac:dyDescent="0.2">
      <c r="A27" s="236"/>
      <c r="B27" s="255"/>
      <c r="C27" s="255"/>
      <c r="D27" s="86"/>
      <c r="E27" s="243"/>
      <c r="F27" s="257" t="s">
        <v>51</v>
      </c>
      <c r="G27" s="246"/>
      <c r="H27" s="246"/>
      <c r="I27" s="236"/>
    </row>
    <row r="28" spans="1:9" s="85" customFormat="1" ht="33" customHeight="1" thickBot="1" x14ac:dyDescent="0.25">
      <c r="A28" s="236"/>
      <c r="B28" s="255"/>
      <c r="C28" s="267"/>
      <c r="D28" s="237"/>
      <c r="E28" s="268"/>
      <c r="F28" s="259" t="str">
        <f>F16</f>
        <v>RapidFire Ct. 33</v>
      </c>
      <c r="G28" s="260"/>
      <c r="H28" s="246"/>
      <c r="I28" s="236"/>
    </row>
    <row r="29" spans="1:9" s="85" customFormat="1" ht="33" customHeight="1" x14ac:dyDescent="0.2">
      <c r="A29" s="236"/>
      <c r="B29" s="255"/>
      <c r="C29" s="236"/>
      <c r="D29" s="86"/>
      <c r="E29" s="86"/>
      <c r="F29" s="269" t="s">
        <v>58</v>
      </c>
      <c r="G29" s="125"/>
      <c r="H29" s="246"/>
      <c r="I29" s="236"/>
    </row>
    <row r="30" spans="1:9" s="85" customFormat="1" ht="33" customHeight="1" x14ac:dyDescent="0.2">
      <c r="A30" s="236"/>
      <c r="B30" s="255"/>
      <c r="C30" s="236"/>
      <c r="D30" s="86"/>
      <c r="E30" s="86"/>
      <c r="F30" s="256"/>
      <c r="G30" s="125"/>
      <c r="H30" s="246"/>
      <c r="I30" s="236"/>
    </row>
    <row r="31" spans="1:9" s="85" customFormat="1" ht="33" customHeight="1" thickBot="1" x14ac:dyDescent="0.25">
      <c r="A31" s="236"/>
      <c r="B31" s="247" t="s">
        <v>277</v>
      </c>
      <c r="C31" s="76"/>
      <c r="D31" s="86"/>
      <c r="E31" s="86"/>
      <c r="F31" s="263"/>
      <c r="G31" s="125"/>
      <c r="H31" s="248" t="s">
        <v>278</v>
      </c>
      <c r="I31" s="236"/>
    </row>
    <row r="32" spans="1:9" s="85" customFormat="1" ht="33" customHeight="1" thickBot="1" x14ac:dyDescent="0.25">
      <c r="A32" s="249"/>
      <c r="B32" s="250" t="str">
        <f>C22</f>
        <v>RapidFire Ct. 34</v>
      </c>
      <c r="C32" s="270"/>
      <c r="D32" s="86"/>
      <c r="E32" s="238"/>
      <c r="F32" s="271" t="s">
        <v>35</v>
      </c>
      <c r="G32" s="238"/>
      <c r="H32" s="251" t="str">
        <f>C42</f>
        <v>RapidFire Ct. 33</v>
      </c>
      <c r="I32" s="267"/>
    </row>
    <row r="33" spans="1:9" s="85" customFormat="1" ht="33" customHeight="1" thickBot="1" x14ac:dyDescent="0.25">
      <c r="A33" s="272" t="s">
        <v>44</v>
      </c>
      <c r="B33" s="247" t="s">
        <v>82</v>
      </c>
      <c r="C33" s="76"/>
      <c r="D33" s="86"/>
      <c r="E33" s="243"/>
      <c r="F33" s="239" t="s">
        <v>36</v>
      </c>
      <c r="G33" s="238"/>
      <c r="H33" s="248" t="s">
        <v>264</v>
      </c>
      <c r="I33" s="272" t="s">
        <v>45</v>
      </c>
    </row>
    <row r="34" spans="1:9" s="85" customFormat="1" ht="33" customHeight="1" x14ac:dyDescent="0.2">
      <c r="A34" s="272" t="s">
        <v>46</v>
      </c>
      <c r="B34" s="247"/>
      <c r="C34" s="76"/>
      <c r="D34" s="86"/>
      <c r="E34" s="243"/>
      <c r="F34" s="256"/>
      <c r="G34" s="238"/>
      <c r="H34" s="248"/>
      <c r="I34" s="272" t="s">
        <v>46</v>
      </c>
    </row>
    <row r="35" spans="1:9" s="85" customFormat="1" ht="33" customHeight="1" x14ac:dyDescent="0.2">
      <c r="A35" s="236"/>
      <c r="B35" s="247"/>
      <c r="C35" s="76"/>
      <c r="D35" s="86"/>
      <c r="E35" s="243"/>
      <c r="F35" s="257" t="s">
        <v>52</v>
      </c>
      <c r="G35" s="238"/>
      <c r="H35" s="248"/>
      <c r="I35" s="236"/>
    </row>
    <row r="36" spans="1:9" s="85" customFormat="1" ht="33" customHeight="1" thickBot="1" x14ac:dyDescent="0.25">
      <c r="A36" s="236"/>
      <c r="B36" s="247"/>
      <c r="C36" s="273"/>
      <c r="D36" s="237"/>
      <c r="E36" s="268"/>
      <c r="F36" s="259" t="str">
        <f>F48</f>
        <v>RapidFire Ct. 34</v>
      </c>
      <c r="G36" s="274"/>
      <c r="H36" s="248"/>
      <c r="I36" s="236"/>
    </row>
    <row r="37" spans="1:9" s="85" customFormat="1" ht="33" customHeight="1" x14ac:dyDescent="0.2">
      <c r="A37" s="236"/>
      <c r="B37" s="247"/>
      <c r="C37" s="275"/>
      <c r="D37" s="86"/>
      <c r="E37" s="86"/>
      <c r="F37" s="269" t="s">
        <v>60</v>
      </c>
      <c r="G37" s="276"/>
      <c r="H37" s="248"/>
      <c r="I37" s="236"/>
    </row>
    <row r="38" spans="1:9" s="85" customFormat="1" ht="33" customHeight="1" x14ac:dyDescent="0.2">
      <c r="A38" s="236"/>
      <c r="B38" s="250"/>
      <c r="C38" s="250"/>
      <c r="D38" s="86"/>
      <c r="E38" s="86"/>
      <c r="F38" s="256"/>
      <c r="G38" s="246"/>
      <c r="H38" s="251"/>
      <c r="I38" s="236"/>
    </row>
    <row r="39" spans="1:9" s="85" customFormat="1" ht="33" customHeight="1" thickBot="1" x14ac:dyDescent="0.25">
      <c r="A39" s="236"/>
      <c r="B39" s="250"/>
      <c r="C39" s="250"/>
      <c r="D39" s="86"/>
      <c r="E39" s="86"/>
      <c r="F39" s="263"/>
      <c r="G39" s="246"/>
      <c r="H39" s="251"/>
      <c r="I39" s="236"/>
    </row>
    <row r="40" spans="1:9" s="85" customFormat="1" ht="33" customHeight="1" x14ac:dyDescent="0.2">
      <c r="A40" s="236"/>
      <c r="B40" s="255"/>
      <c r="C40" s="255"/>
      <c r="D40" s="86"/>
      <c r="F40" s="277" t="s">
        <v>78</v>
      </c>
      <c r="G40" s="246"/>
      <c r="H40" s="266"/>
      <c r="I40" s="236"/>
    </row>
    <row r="41" spans="1:9" s="85" customFormat="1" ht="33" customHeight="1" thickBot="1" x14ac:dyDescent="0.25">
      <c r="A41" s="236"/>
      <c r="B41" s="255"/>
      <c r="C41" s="247" t="s">
        <v>279</v>
      </c>
      <c r="D41" s="86"/>
      <c r="E41" s="239" t="s">
        <v>37</v>
      </c>
      <c r="F41" s="125"/>
      <c r="G41" s="248" t="s">
        <v>280</v>
      </c>
      <c r="H41" s="266"/>
      <c r="I41" s="236"/>
    </row>
    <row r="42" spans="1:9" s="85" customFormat="1" ht="33" customHeight="1" thickBot="1" x14ac:dyDescent="0.25">
      <c r="A42" s="236"/>
      <c r="B42" s="278"/>
      <c r="C42" s="250" t="str">
        <f>G42</f>
        <v>RapidFire Ct. 33</v>
      </c>
      <c r="D42" s="86"/>
      <c r="E42" s="256"/>
      <c r="F42" s="125"/>
      <c r="G42" s="251" t="str">
        <f>D48</f>
        <v>RapidFire Ct. 33</v>
      </c>
      <c r="H42" s="279"/>
      <c r="I42" s="236"/>
    </row>
    <row r="43" spans="1:9" s="85" customFormat="1" ht="33" customHeight="1" x14ac:dyDescent="0.2">
      <c r="A43" s="236"/>
      <c r="B43" s="236"/>
      <c r="C43" s="247" t="s">
        <v>147</v>
      </c>
      <c r="E43" s="257" t="s">
        <v>64</v>
      </c>
      <c r="G43" s="248" t="s">
        <v>55</v>
      </c>
      <c r="H43" s="245"/>
      <c r="I43" s="236"/>
    </row>
    <row r="44" spans="1:9" s="85" customFormat="1" ht="33" customHeight="1" thickBot="1" x14ac:dyDescent="0.25">
      <c r="A44" s="236"/>
      <c r="B44" s="236"/>
      <c r="C44" s="255"/>
      <c r="D44" s="268"/>
      <c r="E44" s="259" t="str">
        <f>F7</f>
        <v>RapidFire Ct. 34</v>
      </c>
      <c r="F44" s="274"/>
      <c r="G44" s="246"/>
      <c r="H44" s="245"/>
      <c r="I44" s="236"/>
    </row>
    <row r="45" spans="1:9" s="85" customFormat="1" ht="33" customHeight="1" x14ac:dyDescent="0.2">
      <c r="A45" s="236"/>
      <c r="B45" s="236"/>
      <c r="C45" s="255"/>
      <c r="D45" s="280"/>
      <c r="E45" s="261" t="s">
        <v>281</v>
      </c>
      <c r="F45" s="246"/>
      <c r="G45" s="246"/>
      <c r="H45" s="245"/>
      <c r="I45" s="236"/>
    </row>
    <row r="46" spans="1:9" s="85" customFormat="1" ht="33" customHeight="1" x14ac:dyDescent="0.2">
      <c r="A46" s="236"/>
      <c r="B46" s="236"/>
      <c r="C46" s="255"/>
      <c r="D46" s="244"/>
      <c r="E46" s="256"/>
      <c r="F46" s="246"/>
      <c r="G46" s="246"/>
      <c r="H46" s="245"/>
      <c r="I46" s="236"/>
    </row>
    <row r="47" spans="1:9" s="85" customFormat="1" ht="33" customHeight="1" thickBot="1" x14ac:dyDescent="0.25">
      <c r="A47" s="236"/>
      <c r="B47" s="236"/>
      <c r="C47" s="255"/>
      <c r="D47" s="247" t="s">
        <v>54</v>
      </c>
      <c r="E47" s="281"/>
      <c r="F47" s="248" t="s">
        <v>282</v>
      </c>
      <c r="G47" s="248"/>
      <c r="H47" s="245"/>
      <c r="I47" s="236"/>
    </row>
    <row r="48" spans="1:9" s="85" customFormat="1" ht="33" customHeight="1" thickBot="1" x14ac:dyDescent="0.25">
      <c r="A48" s="245"/>
      <c r="B48" s="245"/>
      <c r="C48" s="262"/>
      <c r="D48" s="250" t="str">
        <f>F28</f>
        <v>RapidFire Ct. 33</v>
      </c>
      <c r="E48" s="282" t="s">
        <v>38</v>
      </c>
      <c r="F48" s="251" t="str">
        <f>E44</f>
        <v>RapidFire Ct. 34</v>
      </c>
      <c r="G48" s="283"/>
      <c r="H48" s="245"/>
      <c r="I48" s="236"/>
    </row>
    <row r="49" spans="1:10" s="85" customFormat="1" ht="33" customHeight="1" x14ac:dyDescent="0.2">
      <c r="A49" s="245"/>
      <c r="B49" s="245"/>
      <c r="C49" s="245"/>
      <c r="D49" s="247" t="s">
        <v>59</v>
      </c>
      <c r="E49" s="91"/>
      <c r="F49" s="248" t="s">
        <v>57</v>
      </c>
      <c r="G49" s="240"/>
      <c r="H49" s="236"/>
      <c r="I49" s="236"/>
    </row>
    <row r="50" spans="1:10" s="85" customFormat="1" ht="33" customHeight="1" x14ac:dyDescent="0.2">
      <c r="A50" s="238"/>
      <c r="B50" s="238"/>
      <c r="C50" s="238"/>
      <c r="D50" s="284"/>
      <c r="E50" s="245"/>
      <c r="F50" s="246"/>
      <c r="G50" s="238"/>
      <c r="H50" s="236"/>
      <c r="I50" s="236"/>
    </row>
    <row r="51" spans="1:10" s="85" customFormat="1" ht="33" customHeight="1" x14ac:dyDescent="0.2">
      <c r="A51" s="245"/>
      <c r="B51" s="245"/>
      <c r="C51" s="245"/>
      <c r="D51" s="284"/>
      <c r="E51" s="238"/>
      <c r="F51" s="246"/>
      <c r="G51" s="238"/>
      <c r="H51" s="236"/>
      <c r="I51" s="236"/>
    </row>
    <row r="52" spans="1:10" s="85" customFormat="1" ht="33" customHeight="1" thickBot="1" x14ac:dyDescent="0.25">
      <c r="A52" s="245"/>
      <c r="B52" s="245"/>
      <c r="C52" s="245"/>
      <c r="D52" s="274"/>
      <c r="E52" s="238"/>
      <c r="F52" s="285"/>
      <c r="G52" s="240"/>
      <c r="H52" s="236"/>
      <c r="I52" s="236"/>
    </row>
    <row r="53" spans="1:10" s="85" customFormat="1" ht="33" customHeight="1" x14ac:dyDescent="0.2">
      <c r="A53" s="245"/>
      <c r="B53" s="236"/>
      <c r="C53" s="236"/>
      <c r="D53" s="286" t="s">
        <v>283</v>
      </c>
      <c r="E53" s="238"/>
      <c r="F53" s="287" t="s">
        <v>32</v>
      </c>
      <c r="G53" s="238"/>
      <c r="H53" s="236"/>
      <c r="I53" s="236"/>
      <c r="J53" s="119"/>
    </row>
    <row r="54" spans="1:10" s="85" customFormat="1" ht="31.5" customHeight="1" x14ac:dyDescent="0.2">
      <c r="A54" s="245"/>
      <c r="B54" s="245"/>
      <c r="C54" s="245"/>
      <c r="D54" s="238"/>
      <c r="E54" s="238"/>
      <c r="F54" s="86"/>
      <c r="G54" s="86"/>
      <c r="H54" s="236"/>
      <c r="I54" s="236"/>
      <c r="J54" s="119"/>
    </row>
    <row r="55" spans="1:10" s="85" customFormat="1" ht="31.5" customHeight="1" x14ac:dyDescent="0.2">
      <c r="A55" s="236"/>
      <c r="B55" s="236"/>
      <c r="C55" s="236"/>
      <c r="D55" s="86"/>
      <c r="E55" s="91"/>
      <c r="F55" s="86"/>
      <c r="G55" s="86"/>
      <c r="H55" s="236"/>
      <c r="I55" s="236"/>
      <c r="J55" s="119"/>
    </row>
    <row r="56" spans="1:10" s="85" customFormat="1" ht="31.5" customHeight="1" x14ac:dyDescent="0.2">
      <c r="A56" s="236"/>
      <c r="B56" s="236"/>
      <c r="C56" s="236"/>
      <c r="D56" s="86"/>
      <c r="E56" s="91"/>
      <c r="F56" s="86"/>
      <c r="G56" s="86"/>
      <c r="H56" s="236"/>
      <c r="I56" s="236"/>
      <c r="J56" s="119"/>
    </row>
    <row r="57" spans="1:10" s="85" customFormat="1" ht="31.5" customHeight="1" x14ac:dyDescent="0.2">
      <c r="A57" s="236"/>
      <c r="B57" s="236"/>
      <c r="C57" s="236"/>
      <c r="D57" s="86"/>
      <c r="E57" s="91"/>
      <c r="F57" s="86"/>
      <c r="G57" s="86"/>
      <c r="H57" s="236"/>
      <c r="I57" s="236"/>
    </row>
    <row r="58" spans="1:10" s="85" customFormat="1" ht="31.5" customHeight="1" x14ac:dyDescent="0.2">
      <c r="A58" s="236"/>
      <c r="B58" s="236"/>
      <c r="C58" s="236"/>
      <c r="D58" s="86"/>
      <c r="E58" s="91"/>
      <c r="F58" s="86"/>
      <c r="G58" s="86"/>
      <c r="H58" s="236"/>
      <c r="I58" s="236"/>
    </row>
    <row r="59" spans="1:10" s="85" customFormat="1" ht="31.5" customHeight="1" x14ac:dyDescent="0.2">
      <c r="A59" s="91"/>
      <c r="B59" s="52"/>
      <c r="C59" s="22" t="s">
        <v>62</v>
      </c>
      <c r="D59"/>
      <c r="E59"/>
      <c r="F59" s="86"/>
      <c r="G59" s="86"/>
      <c r="H59" s="236"/>
      <c r="I59" s="236"/>
    </row>
    <row r="60" spans="1:10" ht="16" x14ac:dyDescent="0.2">
      <c r="A60" s="54"/>
      <c r="B60" s="54"/>
      <c r="C60" s="54"/>
      <c r="D60" s="64"/>
      <c r="E60" s="54"/>
      <c r="F60" s="64"/>
      <c r="G60" s="64"/>
      <c r="H60" s="236"/>
      <c r="I60" s="236"/>
    </row>
    <row r="61" spans="1:10" ht="16" x14ac:dyDescent="0.2">
      <c r="A61" s="54"/>
      <c r="B61" s="54"/>
      <c r="C61" s="54"/>
      <c r="D61" s="64"/>
      <c r="E61" s="54"/>
      <c r="F61" s="64"/>
      <c r="G61" s="64"/>
      <c r="H61" s="236"/>
      <c r="I61" s="236"/>
    </row>
    <row r="62" spans="1:10" ht="16" x14ac:dyDescent="0.2">
      <c r="A62" s="236"/>
      <c r="B62" s="236"/>
      <c r="C62" s="236"/>
      <c r="D62" s="236"/>
      <c r="E62" s="54"/>
      <c r="F62" s="64"/>
      <c r="G62" s="64"/>
      <c r="H62" s="236"/>
      <c r="I62" s="236"/>
    </row>
    <row r="63" spans="1:10" ht="16" x14ac:dyDescent="0.2">
      <c r="A63" s="54"/>
      <c r="B63" s="54"/>
      <c r="C63" s="54"/>
      <c r="D63" s="64"/>
      <c r="E63" s="54"/>
      <c r="F63" s="64"/>
      <c r="G63" s="64"/>
      <c r="H63" s="236"/>
      <c r="I63" s="236"/>
    </row>
    <row r="64" spans="1:10" ht="16" x14ac:dyDescent="0.2">
      <c r="A64" s="54"/>
      <c r="B64" s="54"/>
      <c r="C64" s="54"/>
      <c r="D64" s="64"/>
      <c r="E64" s="54"/>
      <c r="F64" s="64"/>
      <c r="G64" s="64"/>
      <c r="H64" s="236"/>
      <c r="I64" s="236"/>
    </row>
    <row r="65" spans="1:9" ht="16" x14ac:dyDescent="0.2">
      <c r="A65" s="54"/>
      <c r="B65" s="54"/>
      <c r="C65" s="54"/>
      <c r="D65" s="64"/>
      <c r="E65" s="54"/>
      <c r="F65" s="64"/>
      <c r="G65" s="64"/>
      <c r="H65" s="236"/>
      <c r="I65" s="236"/>
    </row>
    <row r="66" spans="1:9" ht="16" x14ac:dyDescent="0.2">
      <c r="A66" s="54"/>
      <c r="B66" s="54"/>
      <c r="C66" s="54"/>
      <c r="D66" s="64"/>
      <c r="E66" s="54"/>
      <c r="F66" s="64"/>
      <c r="G66" s="64"/>
      <c r="H66" s="236"/>
      <c r="I66" s="236"/>
    </row>
    <row r="67" spans="1:9" ht="16" x14ac:dyDescent="0.2">
      <c r="A67" s="54"/>
      <c r="B67" s="54"/>
      <c r="C67" s="54"/>
      <c r="D67" s="64"/>
      <c r="E67" s="54"/>
      <c r="F67" s="64"/>
      <c r="G67" s="64"/>
      <c r="H67" s="236"/>
      <c r="I67" s="236"/>
    </row>
    <row r="68" spans="1:9" ht="16" x14ac:dyDescent="0.2">
      <c r="A68" s="54"/>
      <c r="B68" s="54"/>
      <c r="C68" s="54"/>
      <c r="D68" s="64"/>
      <c r="E68" s="54"/>
      <c r="F68" s="64"/>
      <c r="G68" s="64"/>
      <c r="H68" s="236"/>
      <c r="I68" s="236"/>
    </row>
    <row r="69" spans="1:9" ht="16" x14ac:dyDescent="0.2">
      <c r="A69" s="54"/>
      <c r="B69" s="54"/>
      <c r="C69" s="54"/>
      <c r="D69" s="64"/>
      <c r="E69" s="54"/>
      <c r="F69" s="64"/>
      <c r="G69" s="64"/>
      <c r="H69" s="236"/>
      <c r="I69" s="236"/>
    </row>
    <row r="70" spans="1:9" ht="16" x14ac:dyDescent="0.2">
      <c r="A70" s="54"/>
      <c r="B70" s="54"/>
      <c r="C70" s="54"/>
      <c r="D70" s="64"/>
      <c r="E70" s="54"/>
      <c r="F70" s="64"/>
      <c r="G70" s="64"/>
      <c r="H70" s="236"/>
      <c r="I70" s="236"/>
    </row>
    <row r="71" spans="1:9" ht="16" x14ac:dyDescent="0.2">
      <c r="A71" s="54"/>
      <c r="B71" s="236"/>
      <c r="C71" s="236"/>
      <c r="D71" s="64"/>
      <c r="E71" s="54"/>
      <c r="F71" s="64"/>
      <c r="G71" s="64"/>
      <c r="H71" s="236"/>
      <c r="I71" s="236"/>
    </row>
    <row r="72" spans="1:9" ht="16" x14ac:dyDescent="0.2">
      <c r="A72" s="54"/>
      <c r="B72" s="54"/>
      <c r="C72" s="54"/>
      <c r="D72" s="64"/>
      <c r="E72" s="54"/>
      <c r="F72" s="64"/>
      <c r="G72" s="64"/>
      <c r="H72" s="236"/>
      <c r="I72" s="236"/>
    </row>
    <row r="73" spans="1:9" ht="16" x14ac:dyDescent="0.2">
      <c r="A73" s="54"/>
      <c r="B73" s="54"/>
      <c r="C73" s="54"/>
      <c r="D73" s="64"/>
      <c r="E73" s="54"/>
      <c r="F73" s="64"/>
      <c r="G73" s="64"/>
      <c r="H73" s="236"/>
      <c r="I73" s="236"/>
    </row>
    <row r="74" spans="1:9" ht="16" x14ac:dyDescent="0.2">
      <c r="A74" s="54"/>
      <c r="B74" s="54"/>
      <c r="C74" s="54"/>
      <c r="D74" s="64"/>
      <c r="E74" s="54"/>
      <c r="F74" s="64"/>
      <c r="G74" s="64"/>
      <c r="H74" s="236"/>
      <c r="I74" s="236"/>
    </row>
    <row r="75" spans="1:9" ht="16" x14ac:dyDescent="0.2">
      <c r="A75" s="54"/>
      <c r="B75" s="54"/>
      <c r="C75" s="54"/>
      <c r="D75" s="64"/>
      <c r="E75" s="54"/>
      <c r="F75" s="64"/>
      <c r="G75" s="64"/>
      <c r="H75" s="236"/>
      <c r="I75" s="236"/>
    </row>
    <row r="76" spans="1:9" ht="16" x14ac:dyDescent="0.2">
      <c r="A76" s="54"/>
      <c r="B76" s="54"/>
      <c r="C76" s="54"/>
      <c r="D76" s="64"/>
      <c r="E76" s="54"/>
      <c r="F76" s="64"/>
      <c r="G76" s="64"/>
      <c r="H76" s="236"/>
      <c r="I76" s="236"/>
    </row>
    <row r="77" spans="1:9" ht="16" x14ac:dyDescent="0.2">
      <c r="A77" s="54"/>
      <c r="B77" s="54"/>
      <c r="C77" s="54"/>
      <c r="D77" s="64"/>
      <c r="E77" s="54"/>
      <c r="F77" s="64"/>
      <c r="G77" s="64"/>
      <c r="H77" s="236"/>
      <c r="I77" s="236"/>
    </row>
    <row r="78" spans="1:9" ht="16" x14ac:dyDescent="0.2">
      <c r="A78" s="54"/>
      <c r="B78" s="54"/>
      <c r="C78" s="54"/>
      <c r="D78" s="64"/>
      <c r="E78" s="54"/>
      <c r="F78" s="64"/>
      <c r="G78" s="64"/>
      <c r="H78" s="236"/>
      <c r="I78" s="236"/>
    </row>
    <row r="79" spans="1:9" ht="16" x14ac:dyDescent="0.2">
      <c r="A79" s="54"/>
      <c r="B79" s="54"/>
      <c r="C79" s="54"/>
      <c r="D79" s="64"/>
      <c r="E79" s="54"/>
      <c r="F79" s="64"/>
      <c r="G79" s="64"/>
      <c r="H79" s="236"/>
      <c r="I79" s="236"/>
    </row>
    <row r="80" spans="1:9" ht="16" x14ac:dyDescent="0.2">
      <c r="A80" s="54"/>
      <c r="B80" s="54"/>
      <c r="C80" s="236"/>
      <c r="D80" s="64"/>
      <c r="E80" s="54"/>
      <c r="F80" s="64"/>
      <c r="G80" s="64"/>
      <c r="H80" s="236"/>
      <c r="I80" s="236"/>
    </row>
    <row r="81" spans="1:9" ht="16" x14ac:dyDescent="0.2">
      <c r="A81" s="54"/>
      <c r="B81" s="54"/>
      <c r="C81" s="54"/>
      <c r="D81" s="64"/>
      <c r="E81" s="54"/>
      <c r="F81" s="64"/>
      <c r="G81" s="64"/>
      <c r="H81" s="236"/>
      <c r="I81" s="236"/>
    </row>
    <row r="82" spans="1:9" ht="16" x14ac:dyDescent="0.2">
      <c r="A82" s="54"/>
      <c r="B82" s="54"/>
      <c r="C82" s="54"/>
      <c r="D82" s="64"/>
      <c r="E82" s="54"/>
      <c r="F82" s="64"/>
      <c r="G82" s="64"/>
      <c r="H82" s="236"/>
      <c r="I82" s="236"/>
    </row>
    <row r="83" spans="1:9" ht="16" x14ac:dyDescent="0.2">
      <c r="A83" s="54"/>
      <c r="B83" s="54"/>
      <c r="C83" s="54"/>
      <c r="D83" s="64"/>
      <c r="E83" s="54"/>
      <c r="F83" s="64"/>
      <c r="G83" s="64"/>
      <c r="H83" s="236"/>
      <c r="I83" s="236"/>
    </row>
    <row r="84" spans="1:9" ht="16" x14ac:dyDescent="0.2">
      <c r="A84" s="54"/>
      <c r="B84" s="54"/>
      <c r="C84" s="54"/>
      <c r="D84" s="64"/>
      <c r="E84" s="54"/>
      <c r="F84" s="64"/>
      <c r="G84" s="64"/>
      <c r="H84" s="236"/>
      <c r="I84" s="236"/>
    </row>
    <row r="85" spans="1:9" ht="16" x14ac:dyDescent="0.2">
      <c r="A85" s="54"/>
      <c r="B85" s="54"/>
      <c r="C85" s="54"/>
      <c r="D85" s="64"/>
      <c r="E85" s="54"/>
      <c r="F85" s="64"/>
      <c r="G85" s="64"/>
      <c r="H85" s="236"/>
      <c r="I85" s="236"/>
    </row>
    <row r="86" spans="1:9" ht="16" x14ac:dyDescent="0.2">
      <c r="A86" s="54"/>
      <c r="B86" s="54"/>
      <c r="C86" s="54"/>
      <c r="D86" s="64"/>
      <c r="E86" s="54"/>
      <c r="F86" s="64"/>
      <c r="G86" s="64"/>
      <c r="H86" s="236"/>
      <c r="I86" s="236"/>
    </row>
    <row r="87" spans="1:9" ht="16" x14ac:dyDescent="0.2">
      <c r="A87" s="54"/>
      <c r="B87" s="54"/>
      <c r="C87" s="54"/>
      <c r="D87" s="64"/>
      <c r="E87" s="54"/>
      <c r="F87" s="64"/>
      <c r="G87" s="64"/>
      <c r="H87" s="236"/>
      <c r="I87" s="236"/>
    </row>
    <row r="88" spans="1:9" ht="16" x14ac:dyDescent="0.2">
      <c r="A88" s="54"/>
      <c r="B88" s="54"/>
      <c r="C88" s="54"/>
      <c r="D88" s="64"/>
      <c r="E88" s="54"/>
      <c r="F88" s="64"/>
      <c r="G88" s="64"/>
      <c r="H88" s="236"/>
      <c r="I88" s="236"/>
    </row>
    <row r="89" spans="1:9" ht="16" x14ac:dyDescent="0.2">
      <c r="A89" s="54"/>
      <c r="B89" s="236"/>
      <c r="C89" s="236"/>
      <c r="D89" s="236"/>
      <c r="E89" s="54"/>
      <c r="F89" s="64"/>
      <c r="G89" s="64"/>
      <c r="H89" s="236"/>
      <c r="I89" s="236"/>
    </row>
    <row r="90" spans="1:9" ht="16" x14ac:dyDescent="0.2">
      <c r="A90" s="54"/>
      <c r="B90" s="54"/>
      <c r="C90" s="54"/>
      <c r="D90" s="64"/>
      <c r="E90" s="54"/>
      <c r="F90" s="64"/>
      <c r="G90" s="64"/>
      <c r="H90" s="236"/>
      <c r="I90" s="236"/>
    </row>
    <row r="91" spans="1:9" ht="16" x14ac:dyDescent="0.2">
      <c r="A91" s="54"/>
      <c r="B91" s="54"/>
      <c r="C91" s="54"/>
      <c r="D91" s="64"/>
      <c r="E91" s="54"/>
      <c r="F91" s="64"/>
      <c r="G91" s="64"/>
      <c r="H91" s="236"/>
      <c r="I91" s="236"/>
    </row>
    <row r="92" spans="1:9" ht="16" x14ac:dyDescent="0.2">
      <c r="A92" s="54"/>
      <c r="B92" s="54"/>
      <c r="C92" s="54"/>
      <c r="D92" s="54"/>
      <c r="E92" s="54"/>
      <c r="F92" s="54"/>
      <c r="G92" s="54"/>
      <c r="H92" s="236"/>
      <c r="I92" s="236"/>
    </row>
    <row r="93" spans="1:9" ht="16" x14ac:dyDescent="0.2">
      <c r="A93" s="54"/>
      <c r="B93" s="54"/>
      <c r="C93" s="54"/>
      <c r="D93" s="54"/>
      <c r="E93" s="54"/>
      <c r="F93" s="54"/>
      <c r="G93" s="54"/>
      <c r="H93" s="236"/>
      <c r="I93" s="236"/>
    </row>
    <row r="94" spans="1:9" ht="16" x14ac:dyDescent="0.2">
      <c r="A94" s="54"/>
      <c r="B94" s="54"/>
      <c r="C94" s="54"/>
      <c r="D94" s="54"/>
      <c r="E94" s="54"/>
      <c r="F94" s="54"/>
      <c r="G94" s="54"/>
      <c r="H94" s="236"/>
      <c r="I94" s="236"/>
    </row>
    <row r="95" spans="1:9" ht="16" x14ac:dyDescent="0.2">
      <c r="A95" s="54"/>
      <c r="B95" s="54"/>
      <c r="C95" s="54"/>
      <c r="D95" s="54"/>
      <c r="E95" s="54"/>
      <c r="F95" s="54"/>
      <c r="G95" s="54"/>
      <c r="H95" s="236"/>
      <c r="I95" s="236"/>
    </row>
    <row r="96" spans="1:9" ht="16" x14ac:dyDescent="0.2">
      <c r="A96" s="54"/>
      <c r="B96" s="54"/>
      <c r="C96" s="54"/>
      <c r="D96" s="54"/>
      <c r="E96" s="54"/>
      <c r="F96" s="54"/>
      <c r="G96" s="54"/>
      <c r="H96" s="236"/>
      <c r="I96" s="236"/>
    </row>
    <row r="97" spans="1:9" ht="16" x14ac:dyDescent="0.2">
      <c r="A97" s="54"/>
      <c r="B97" s="236"/>
      <c r="C97" s="236"/>
      <c r="D97" s="236"/>
      <c r="E97" s="54"/>
      <c r="F97" s="54"/>
      <c r="G97" s="54"/>
      <c r="H97" s="236"/>
      <c r="I97" s="236"/>
    </row>
    <row r="98" spans="1:9" ht="16" x14ac:dyDescent="0.2">
      <c r="A98" s="54"/>
      <c r="B98" s="54"/>
      <c r="C98" s="54"/>
      <c r="D98" s="54"/>
      <c r="E98" s="54"/>
      <c r="F98" s="54"/>
      <c r="G98" s="54"/>
      <c r="H98" s="236"/>
      <c r="I98" s="236"/>
    </row>
    <row r="99" spans="1:9" ht="16" x14ac:dyDescent="0.2">
      <c r="A99" s="54"/>
      <c r="B99" s="54"/>
      <c r="C99" s="54"/>
      <c r="D99" s="54"/>
      <c r="E99" s="54"/>
      <c r="F99" s="54"/>
      <c r="G99" s="54"/>
      <c r="H99" s="236"/>
      <c r="I99" s="236"/>
    </row>
    <row r="100" spans="1:9" ht="16" x14ac:dyDescent="0.2">
      <c r="A100" s="54"/>
      <c r="B100" s="54"/>
      <c r="C100" s="54"/>
      <c r="D100" s="54"/>
      <c r="E100" s="54"/>
      <c r="F100" s="54"/>
      <c r="G100" s="54"/>
      <c r="H100" s="236"/>
      <c r="I100" s="236"/>
    </row>
    <row r="101" spans="1:9" ht="16" x14ac:dyDescent="0.2">
      <c r="A101" s="54"/>
      <c r="B101" s="54"/>
      <c r="C101" s="54"/>
      <c r="D101" s="54"/>
      <c r="E101" s="54"/>
      <c r="F101" s="54"/>
      <c r="G101" s="54"/>
      <c r="H101" s="236"/>
      <c r="I101" s="236"/>
    </row>
    <row r="102" spans="1:9" ht="16" x14ac:dyDescent="0.2">
      <c r="A102" s="54"/>
      <c r="B102" s="54"/>
      <c r="C102" s="54"/>
      <c r="D102" s="54"/>
      <c r="E102" s="54"/>
      <c r="F102" s="54"/>
      <c r="G102" s="54"/>
      <c r="H102" s="236"/>
      <c r="I102" s="236"/>
    </row>
    <row r="103" spans="1:9" ht="16" x14ac:dyDescent="0.2">
      <c r="A103" s="54"/>
      <c r="B103" s="54"/>
      <c r="C103" s="54"/>
      <c r="D103" s="54"/>
      <c r="E103" s="54"/>
      <c r="F103" s="54"/>
      <c r="G103" s="54"/>
      <c r="H103" s="236"/>
      <c r="I103" s="236"/>
    </row>
    <row r="104" spans="1:9" ht="16" x14ac:dyDescent="0.2">
      <c r="A104" s="54"/>
      <c r="B104" s="54"/>
      <c r="C104" s="54"/>
      <c r="D104" s="54"/>
      <c r="E104" s="54"/>
      <c r="F104" s="54"/>
      <c r="G104" s="54"/>
      <c r="H104" s="236"/>
      <c r="I104" s="236"/>
    </row>
    <row r="105" spans="1:9" ht="16" x14ac:dyDescent="0.2">
      <c r="A105" s="54"/>
      <c r="B105" s="54"/>
      <c r="C105" s="54"/>
      <c r="D105" s="54"/>
      <c r="E105" s="54"/>
      <c r="F105" s="54"/>
      <c r="G105" s="54"/>
      <c r="H105" s="236"/>
      <c r="I105" s="236"/>
    </row>
    <row r="106" spans="1:9" ht="16" x14ac:dyDescent="0.2">
      <c r="A106" s="236"/>
      <c r="B106" s="236"/>
      <c r="C106" s="236"/>
      <c r="D106" s="236"/>
      <c r="E106" s="236"/>
      <c r="F106" s="54"/>
      <c r="G106" s="54"/>
      <c r="H106" s="236"/>
      <c r="I106" s="236"/>
    </row>
    <row r="107" spans="1:9" ht="16" x14ac:dyDescent="0.2">
      <c r="A107" s="54"/>
      <c r="B107" s="54"/>
      <c r="C107" s="54"/>
      <c r="D107" s="54"/>
      <c r="E107" s="54"/>
      <c r="F107" s="54"/>
      <c r="G107" s="54"/>
      <c r="H107" s="236"/>
      <c r="I107" s="236"/>
    </row>
    <row r="108" spans="1:9" x14ac:dyDescent="0.15">
      <c r="A108" s="54"/>
      <c r="B108" s="54"/>
      <c r="C108" s="54"/>
      <c r="D108" s="54"/>
      <c r="E108" s="54"/>
      <c r="F108" s="54"/>
      <c r="G108" s="54"/>
      <c r="H108" s="54"/>
      <c r="I108" s="54"/>
    </row>
    <row r="109" spans="1:9" x14ac:dyDescent="0.15">
      <c r="A109" s="54"/>
      <c r="B109" s="54"/>
      <c r="C109" s="54"/>
      <c r="D109" s="54"/>
      <c r="E109" s="54"/>
      <c r="F109" s="54"/>
      <c r="G109" s="54"/>
      <c r="H109" s="54"/>
      <c r="I109" s="54"/>
    </row>
    <row r="110" spans="1:9" x14ac:dyDescent="0.15">
      <c r="A110" s="54"/>
      <c r="B110" s="54"/>
      <c r="C110" s="54"/>
      <c r="D110" s="54"/>
      <c r="E110" s="54"/>
      <c r="F110" s="54"/>
      <c r="G110" s="54"/>
      <c r="H110" s="54"/>
      <c r="I110" s="54"/>
    </row>
    <row r="111" spans="1:9" x14ac:dyDescent="0.15">
      <c r="A111" s="54"/>
      <c r="B111" s="54"/>
      <c r="C111" s="54"/>
      <c r="D111" s="54"/>
      <c r="E111" s="54"/>
      <c r="F111" s="54"/>
      <c r="G111" s="54"/>
      <c r="H111" s="54"/>
      <c r="I111" s="54"/>
    </row>
    <row r="112" spans="1:9" x14ac:dyDescent="0.15">
      <c r="A112" s="54"/>
      <c r="B112" s="54"/>
      <c r="C112" s="54"/>
      <c r="D112" s="54"/>
      <c r="E112" s="54"/>
      <c r="F112" s="54"/>
      <c r="G112" s="54"/>
      <c r="H112" s="54"/>
      <c r="I112" s="54"/>
    </row>
    <row r="113" spans="1:9" x14ac:dyDescent="0.15">
      <c r="A113" s="54"/>
      <c r="B113" s="54"/>
      <c r="C113" s="54"/>
      <c r="D113" s="54"/>
      <c r="E113" s="54"/>
      <c r="F113" s="54"/>
      <c r="G113" s="54"/>
      <c r="H113" s="54"/>
      <c r="I113" s="54"/>
    </row>
    <row r="114" spans="1:9" x14ac:dyDescent="0.15">
      <c r="A114" s="54"/>
      <c r="B114" s="54"/>
      <c r="C114" s="54"/>
      <c r="D114" s="54"/>
      <c r="E114" s="54"/>
      <c r="F114" s="54"/>
      <c r="G114" s="54"/>
      <c r="H114" s="54"/>
      <c r="I114" s="54"/>
    </row>
    <row r="115" spans="1:9" x14ac:dyDescent="0.15">
      <c r="A115" s="54"/>
      <c r="B115" s="54"/>
      <c r="C115" s="54"/>
      <c r="D115" s="54"/>
      <c r="E115" s="54"/>
      <c r="F115" s="54"/>
      <c r="G115" s="54"/>
      <c r="H115" s="54"/>
      <c r="I115" s="54"/>
    </row>
    <row r="116" spans="1:9" x14ac:dyDescent="0.15">
      <c r="A116" s="54"/>
      <c r="B116" s="54"/>
      <c r="C116" s="54"/>
      <c r="D116" s="54"/>
      <c r="E116" s="54"/>
      <c r="F116" s="54"/>
      <c r="G116" s="54"/>
      <c r="H116" s="54"/>
      <c r="I116" s="54"/>
    </row>
    <row r="117" spans="1:9" x14ac:dyDescent="0.15">
      <c r="A117" s="54"/>
      <c r="B117" s="54"/>
      <c r="C117" s="54"/>
      <c r="D117" s="54"/>
      <c r="E117" s="54"/>
      <c r="F117" s="54"/>
      <c r="G117" s="54"/>
      <c r="H117" s="54"/>
      <c r="I117" s="54"/>
    </row>
    <row r="118" spans="1:9" x14ac:dyDescent="0.15">
      <c r="A118" s="54"/>
      <c r="B118" s="54"/>
      <c r="C118" s="54"/>
      <c r="D118" s="54"/>
      <c r="E118" s="54"/>
      <c r="F118" s="54"/>
      <c r="G118" s="54"/>
      <c r="H118" s="54"/>
      <c r="I118" s="54"/>
    </row>
    <row r="119" spans="1:9" x14ac:dyDescent="0.15">
      <c r="A119" s="54"/>
      <c r="B119" s="54"/>
      <c r="C119" s="54"/>
      <c r="D119" s="54"/>
      <c r="E119" s="54"/>
      <c r="F119" s="54"/>
      <c r="G119" s="54"/>
      <c r="H119" s="54"/>
      <c r="I119" s="54"/>
    </row>
    <row r="120" spans="1:9" x14ac:dyDescent="0.15">
      <c r="A120" s="54"/>
      <c r="B120" s="54"/>
      <c r="C120" s="54"/>
      <c r="D120" s="54"/>
      <c r="E120" s="54"/>
      <c r="F120" s="54"/>
      <c r="G120" s="54"/>
      <c r="H120" s="54"/>
      <c r="I120" s="54"/>
    </row>
    <row r="121" spans="1:9" x14ac:dyDescent="0.15">
      <c r="A121" s="54"/>
      <c r="B121" s="54"/>
      <c r="C121" s="54"/>
      <c r="D121" s="54"/>
      <c r="E121" s="54"/>
      <c r="F121" s="54"/>
      <c r="G121" s="54"/>
      <c r="H121" s="54"/>
      <c r="I121" s="54"/>
    </row>
    <row r="122" spans="1:9" x14ac:dyDescent="0.15">
      <c r="A122" s="54"/>
      <c r="B122" s="54"/>
      <c r="C122" s="54"/>
      <c r="D122" s="54"/>
      <c r="E122" s="54"/>
      <c r="F122" s="54"/>
      <c r="G122" s="54"/>
      <c r="H122" s="54"/>
      <c r="I122" s="54"/>
    </row>
    <row r="123" spans="1:9" x14ac:dyDescent="0.15">
      <c r="A123" s="54"/>
      <c r="B123" s="54"/>
      <c r="C123" s="54"/>
      <c r="D123" s="54"/>
      <c r="E123" s="54"/>
      <c r="F123" s="54"/>
      <c r="G123" s="54"/>
      <c r="H123" s="54"/>
      <c r="I123" s="54"/>
    </row>
    <row r="124" spans="1:9" x14ac:dyDescent="0.15">
      <c r="A124" s="54"/>
      <c r="B124" s="54"/>
      <c r="C124" s="54"/>
      <c r="D124" s="54"/>
      <c r="E124" s="54"/>
      <c r="F124" s="54"/>
      <c r="G124" s="54"/>
      <c r="H124" s="54"/>
      <c r="I124" s="54"/>
    </row>
    <row r="125" spans="1:9" x14ac:dyDescent="0.15">
      <c r="A125" s="54"/>
      <c r="B125" s="54"/>
      <c r="C125" s="54"/>
      <c r="D125" s="54"/>
      <c r="E125" s="54"/>
      <c r="F125" s="54"/>
      <c r="G125" s="54"/>
      <c r="H125" s="54"/>
      <c r="I125" s="54"/>
    </row>
    <row r="126" spans="1:9" x14ac:dyDescent="0.15">
      <c r="A126" s="54"/>
      <c r="B126" s="54"/>
      <c r="C126" s="54"/>
      <c r="D126" s="54"/>
      <c r="E126" s="54"/>
      <c r="F126" s="54"/>
      <c r="G126" s="54"/>
      <c r="H126" s="54"/>
      <c r="I126" s="54"/>
    </row>
  </sheetData>
  <mergeCells count="6">
    <mergeCell ref="A5:I5"/>
    <mergeCell ref="A9:I9"/>
    <mergeCell ref="A1:I1"/>
    <mergeCell ref="A2:I2"/>
    <mergeCell ref="A3:D3"/>
    <mergeCell ref="A4:I4"/>
  </mergeCells>
  <printOptions horizontalCentered="1" verticalCentered="1"/>
  <pageMargins left="0.25" right="0.25" top="0.22" bottom="0.24" header="0.22" footer="0.24"/>
  <pageSetup scale="44" fitToHeight="2" orientation="portrait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pageSetUpPr fitToPage="1"/>
  </sheetPr>
  <dimension ref="A1:I632"/>
  <sheetViews>
    <sheetView workbookViewId="0">
      <selection activeCell="D13" sqref="D13"/>
    </sheetView>
  </sheetViews>
  <sheetFormatPr baseColWidth="10" defaultColWidth="9.1640625" defaultRowHeight="13" x14ac:dyDescent="0.15"/>
  <cols>
    <col min="1" max="1" width="23.6640625" style="74" customWidth="1"/>
    <col min="2" max="3" width="29.5" style="54" customWidth="1"/>
    <col min="4" max="4" width="29.83203125" style="133" customWidth="1"/>
    <col min="5" max="6" width="29.5" style="133" customWidth="1"/>
    <col min="7" max="8" width="29.5" style="54" customWidth="1"/>
    <col min="9" max="9" width="23.6640625" style="54" customWidth="1"/>
    <col min="10" max="16384" width="9.1640625" style="54"/>
  </cols>
  <sheetData>
    <row r="1" spans="1:9" ht="20" x14ac:dyDescent="0.2">
      <c r="A1" s="367" t="str">
        <f>Pools!A1</f>
        <v>El Paso Bid Qualifier</v>
      </c>
      <c r="B1" s="367"/>
      <c r="C1" s="367"/>
      <c r="D1" s="367"/>
      <c r="E1" s="367"/>
      <c r="F1" s="367"/>
      <c r="G1" s="367"/>
      <c r="H1" s="367"/>
      <c r="I1" s="367"/>
    </row>
    <row r="2" spans="1:9" ht="18" x14ac:dyDescent="0.2">
      <c r="A2" s="368" t="str">
        <f>Pools!A2</f>
        <v>2/8/20 - 2/9/20</v>
      </c>
      <c r="B2" s="368"/>
      <c r="C2" s="368"/>
      <c r="D2" s="368"/>
      <c r="E2" s="368"/>
      <c r="F2" s="368"/>
      <c r="G2" s="368"/>
      <c r="H2" s="368"/>
      <c r="I2" s="368"/>
    </row>
    <row r="3" spans="1:9" ht="18" x14ac:dyDescent="0.2">
      <c r="A3" s="404"/>
      <c r="B3" s="404"/>
      <c r="C3" s="404"/>
      <c r="D3" s="122"/>
      <c r="E3" s="122"/>
    </row>
    <row r="4" spans="1:9" ht="20" x14ac:dyDescent="0.2">
      <c r="A4" s="370" t="str">
        <f>Pools!A94</f>
        <v>Division V</v>
      </c>
      <c r="B4" s="370"/>
      <c r="C4" s="370"/>
      <c r="D4" s="370"/>
      <c r="E4" s="370"/>
      <c r="F4" s="370"/>
      <c r="G4" s="370"/>
      <c r="H4" s="370"/>
      <c r="I4" s="370"/>
    </row>
    <row r="5" spans="1:9" ht="20" x14ac:dyDescent="0.2">
      <c r="A5" s="399" t="s">
        <v>69</v>
      </c>
      <c r="B5" s="399"/>
      <c r="C5" s="399"/>
      <c r="D5" s="399"/>
      <c r="E5" s="399"/>
      <c r="F5" s="399"/>
      <c r="G5" s="399"/>
      <c r="H5" s="399"/>
      <c r="I5" s="399"/>
    </row>
    <row r="6" spans="1:9" ht="20" x14ac:dyDescent="0.2">
      <c r="A6" s="15"/>
      <c r="B6" s="15"/>
      <c r="C6" s="15"/>
      <c r="D6" s="15"/>
      <c r="E6" s="15"/>
      <c r="F6" s="121"/>
      <c r="G6" s="15"/>
      <c r="H6" s="15"/>
      <c r="I6" s="15"/>
    </row>
    <row r="7" spans="1:9" s="91" customFormat="1" ht="21" customHeight="1" x14ac:dyDescent="0.2">
      <c r="A7" s="85"/>
      <c r="B7" s="85"/>
      <c r="C7" s="85"/>
      <c r="D7" s="49" t="s">
        <v>475</v>
      </c>
      <c r="E7" s="137" t="s">
        <v>42</v>
      </c>
      <c r="F7" s="322" t="s">
        <v>476</v>
      </c>
      <c r="G7" s="90"/>
      <c r="H7" s="85"/>
      <c r="I7" s="85"/>
    </row>
    <row r="8" spans="1:9" s="91" customFormat="1" ht="21" customHeight="1" x14ac:dyDescent="0.2">
      <c r="A8" s="85"/>
      <c r="B8" s="85"/>
      <c r="C8" s="288"/>
      <c r="D8" s="288"/>
      <c r="E8" s="137"/>
      <c r="F8" s="92"/>
      <c r="G8" s="289"/>
      <c r="H8" s="85"/>
      <c r="I8" s="85"/>
    </row>
    <row r="9" spans="1:9" s="91" customFormat="1" ht="15" customHeight="1" x14ac:dyDescent="0.2">
      <c r="A9" s="85"/>
      <c r="B9" s="85"/>
      <c r="C9" s="288"/>
      <c r="D9" s="288"/>
      <c r="E9" s="137"/>
      <c r="F9" s="92"/>
      <c r="G9" s="289"/>
      <c r="H9" s="85"/>
      <c r="I9" s="85"/>
    </row>
    <row r="10" spans="1:9" s="91" customFormat="1" ht="21" customHeight="1" thickBot="1" x14ac:dyDescent="0.25">
      <c r="A10" s="85"/>
      <c r="B10" s="85"/>
      <c r="C10" s="288"/>
      <c r="D10" s="288"/>
      <c r="E10" s="137"/>
      <c r="F10" s="105" t="s">
        <v>39</v>
      </c>
      <c r="G10" s="90"/>
      <c r="H10" s="85"/>
      <c r="I10" s="85"/>
    </row>
    <row r="11" spans="1:9" s="91" customFormat="1" ht="27.75" customHeight="1" x14ac:dyDescent="0.2">
      <c r="A11" s="85"/>
      <c r="B11" s="85"/>
      <c r="C11" s="288"/>
      <c r="D11" s="288"/>
      <c r="E11" s="137"/>
      <c r="F11" s="290"/>
      <c r="G11" s="90"/>
      <c r="H11" s="85"/>
      <c r="I11" s="85"/>
    </row>
    <row r="12" spans="1:9" s="91" customFormat="1" ht="27.75" customHeight="1" x14ac:dyDescent="0.2">
      <c r="A12" s="85"/>
      <c r="B12" s="85"/>
      <c r="C12" s="288"/>
      <c r="D12" s="288"/>
      <c r="E12" s="137"/>
      <c r="F12" s="291" t="s">
        <v>49</v>
      </c>
      <c r="G12" s="289"/>
      <c r="H12" s="85"/>
      <c r="I12" s="85"/>
    </row>
    <row r="13" spans="1:9" s="91" customFormat="1" ht="27.75" customHeight="1" thickBot="1" x14ac:dyDescent="0.25">
      <c r="A13" s="27"/>
      <c r="B13" s="27"/>
      <c r="C13" s="27"/>
      <c r="D13" s="27"/>
      <c r="E13" s="94" t="s">
        <v>73</v>
      </c>
      <c r="F13" s="323" t="str">
        <f>E16</f>
        <v>Rose of Sharon Church Ct. 35</v>
      </c>
      <c r="G13" s="151"/>
      <c r="H13" s="27"/>
      <c r="I13" s="27"/>
    </row>
    <row r="14" spans="1:9" s="91" customFormat="1" ht="27.75" customHeight="1" thickTop="1" x14ac:dyDescent="0.2">
      <c r="A14" s="27"/>
      <c r="B14" s="27"/>
      <c r="C14" s="27"/>
      <c r="D14" s="27"/>
      <c r="E14" s="293"/>
      <c r="F14" s="141" t="s">
        <v>56</v>
      </c>
      <c r="G14" s="139"/>
      <c r="H14" s="27"/>
      <c r="I14" s="27"/>
    </row>
    <row r="15" spans="1:9" s="91" customFormat="1" ht="27.75" customHeight="1" x14ac:dyDescent="0.2">
      <c r="A15" s="27"/>
      <c r="B15" s="27"/>
      <c r="C15" s="27"/>
      <c r="D15" s="27"/>
      <c r="E15" s="294" t="s">
        <v>63</v>
      </c>
      <c r="F15" s="295"/>
      <c r="G15" s="142"/>
      <c r="H15" s="27"/>
      <c r="I15" s="27"/>
    </row>
    <row r="16" spans="1:9" s="91" customFormat="1" ht="27.75" customHeight="1" thickBot="1" x14ac:dyDescent="0.25">
      <c r="A16" s="27"/>
      <c r="B16" s="27"/>
      <c r="C16" s="138"/>
      <c r="D16" s="296"/>
      <c r="E16" s="324" t="str">
        <f>D7</f>
        <v>Rose of Sharon Church Ct. 35</v>
      </c>
      <c r="F16" s="297"/>
      <c r="G16" s="142"/>
      <c r="H16" s="27"/>
      <c r="I16" s="27"/>
    </row>
    <row r="17" spans="1:9" s="91" customFormat="1" ht="27.75" customHeight="1" x14ac:dyDescent="0.2">
      <c r="A17" s="27"/>
      <c r="B17" s="27"/>
      <c r="C17" s="144"/>
      <c r="D17" s="27"/>
      <c r="E17" s="298" t="s">
        <v>270</v>
      </c>
      <c r="F17" s="164"/>
      <c r="G17" s="142"/>
      <c r="H17" s="27"/>
      <c r="I17" s="27"/>
    </row>
    <row r="18" spans="1:9" s="91" customFormat="1" ht="27.75" customHeight="1" thickBot="1" x14ac:dyDescent="0.25">
      <c r="A18" s="27"/>
      <c r="B18" s="27"/>
      <c r="C18" s="149"/>
      <c r="D18" s="27"/>
      <c r="E18" s="299"/>
      <c r="F18" s="164"/>
      <c r="G18" s="291" t="s">
        <v>51</v>
      </c>
      <c r="H18" s="151"/>
      <c r="I18" s="27"/>
    </row>
    <row r="19" spans="1:9" s="91" customFormat="1" ht="27.75" customHeight="1" thickBot="1" x14ac:dyDescent="0.25">
      <c r="A19" s="27"/>
      <c r="B19" s="27"/>
      <c r="C19" s="300" t="s">
        <v>53</v>
      </c>
      <c r="D19" s="301"/>
      <c r="E19" s="302"/>
      <c r="F19" s="164"/>
      <c r="G19" s="323" t="str">
        <f>F13</f>
        <v>Rose of Sharon Church Ct. 35</v>
      </c>
      <c r="H19" s="152"/>
      <c r="I19" s="27"/>
    </row>
    <row r="20" spans="1:9" s="91" customFormat="1" ht="27.75" customHeight="1" thickTop="1" thickBot="1" x14ac:dyDescent="0.25">
      <c r="A20" s="27"/>
      <c r="B20" s="143"/>
      <c r="C20" s="325" t="str">
        <f>G19</f>
        <v>Rose of Sharon Church Ct. 35</v>
      </c>
      <c r="D20" s="292"/>
      <c r="E20" s="97" t="s">
        <v>66</v>
      </c>
      <c r="F20" s="94"/>
      <c r="G20" s="141" t="s">
        <v>58</v>
      </c>
      <c r="H20" s="153"/>
      <c r="I20" s="27"/>
    </row>
    <row r="21" spans="1:9" s="91" customFormat="1" ht="27.75" customHeight="1" thickBot="1" x14ac:dyDescent="0.25">
      <c r="A21" s="27"/>
      <c r="B21" s="144"/>
      <c r="C21" s="150" t="s">
        <v>59</v>
      </c>
      <c r="D21" s="148"/>
      <c r="E21" s="94" t="s">
        <v>80</v>
      </c>
      <c r="F21" s="94"/>
      <c r="G21" s="141"/>
      <c r="H21" s="142"/>
      <c r="I21" s="27"/>
    </row>
    <row r="22" spans="1:9" s="91" customFormat="1" ht="27.75" customHeight="1" thickTop="1" x14ac:dyDescent="0.2">
      <c r="A22" s="27"/>
      <c r="B22" s="150"/>
      <c r="C22" s="150"/>
      <c r="D22" s="148"/>
      <c r="E22" s="293"/>
      <c r="F22" s="94"/>
      <c r="G22" s="142"/>
      <c r="H22" s="142"/>
      <c r="I22" s="27"/>
    </row>
    <row r="23" spans="1:9" s="91" customFormat="1" ht="27.75" customHeight="1" x14ac:dyDescent="0.2">
      <c r="A23" s="27"/>
      <c r="B23" s="150"/>
      <c r="C23" s="150"/>
      <c r="D23" s="148"/>
      <c r="E23" s="294" t="s">
        <v>64</v>
      </c>
      <c r="F23" s="303"/>
      <c r="G23" s="142"/>
      <c r="H23" s="142"/>
      <c r="I23" s="27"/>
    </row>
    <row r="24" spans="1:9" s="91" customFormat="1" ht="27.75" customHeight="1" thickBot="1" x14ac:dyDescent="0.25">
      <c r="A24" s="27"/>
      <c r="B24" s="149"/>
      <c r="C24" s="151"/>
      <c r="D24" s="296"/>
      <c r="E24" s="324" t="str">
        <f>F7</f>
        <v>Rose of Sharon Church Ct. 36</v>
      </c>
      <c r="F24" s="304"/>
      <c r="G24" s="143"/>
      <c r="H24" s="141"/>
      <c r="I24" s="27"/>
    </row>
    <row r="25" spans="1:9" s="91" customFormat="1" ht="27.75" customHeight="1" x14ac:dyDescent="0.2">
      <c r="A25" s="27"/>
      <c r="B25" s="149"/>
      <c r="C25" s="27"/>
      <c r="D25" s="27"/>
      <c r="E25" s="298" t="s">
        <v>184</v>
      </c>
      <c r="F25" s="164"/>
      <c r="G25" s="146"/>
      <c r="H25" s="141"/>
      <c r="I25" s="27"/>
    </row>
    <row r="26" spans="1:9" s="91" customFormat="1" ht="27.75" customHeight="1" x14ac:dyDescent="0.2">
      <c r="A26" s="27"/>
      <c r="B26" s="149"/>
      <c r="C26" s="27"/>
      <c r="D26" s="27"/>
      <c r="E26" s="299"/>
      <c r="F26" s="164"/>
      <c r="G26" s="27"/>
      <c r="H26" s="141"/>
      <c r="I26" s="27"/>
    </row>
    <row r="27" spans="1:9" s="91" customFormat="1" ht="27.75" customHeight="1" thickBot="1" x14ac:dyDescent="0.25">
      <c r="A27" s="94"/>
      <c r="B27" s="149"/>
      <c r="C27" s="27"/>
      <c r="D27" s="27"/>
      <c r="E27" s="302"/>
      <c r="F27" s="164"/>
      <c r="G27" s="27"/>
      <c r="H27" s="291" t="s">
        <v>275</v>
      </c>
      <c r="I27" s="27"/>
    </row>
    <row r="28" spans="1:9" s="91" customFormat="1" ht="27.75" customHeight="1" thickTop="1" thickBot="1" x14ac:dyDescent="0.25">
      <c r="A28" s="27"/>
      <c r="B28" s="300" t="s">
        <v>279</v>
      </c>
      <c r="C28" s="27"/>
      <c r="D28" s="27"/>
      <c r="E28" s="97" t="s">
        <v>70</v>
      </c>
      <c r="F28" s="94"/>
      <c r="G28" s="27"/>
      <c r="H28" s="327" t="str">
        <f>G19</f>
        <v>Rose of Sharon Church Ct. 35</v>
      </c>
      <c r="I28" s="151"/>
    </row>
    <row r="29" spans="1:9" s="91" customFormat="1" ht="27.75" customHeight="1" thickBot="1" x14ac:dyDescent="0.25">
      <c r="A29" s="143"/>
      <c r="B29" s="325" t="str">
        <f>C40</f>
        <v>Rose of Sharon Church Ct. 36</v>
      </c>
      <c r="C29" s="27"/>
      <c r="D29" s="27"/>
      <c r="E29" s="27"/>
      <c r="F29" s="94"/>
      <c r="G29" s="148"/>
      <c r="H29" s="141" t="s">
        <v>147</v>
      </c>
      <c r="I29" s="27" t="s">
        <v>47</v>
      </c>
    </row>
    <row r="30" spans="1:9" s="91" customFormat="1" ht="27.75" customHeight="1" x14ac:dyDescent="0.2">
      <c r="A30" s="27" t="s">
        <v>48</v>
      </c>
      <c r="B30" s="150" t="s">
        <v>262</v>
      </c>
      <c r="C30" s="27"/>
      <c r="D30" s="27"/>
      <c r="E30" s="94"/>
      <c r="F30" s="94"/>
      <c r="G30" s="148"/>
      <c r="H30" s="141"/>
      <c r="I30" s="27" t="s">
        <v>46</v>
      </c>
    </row>
    <row r="31" spans="1:9" s="91" customFormat="1" ht="27.75" customHeight="1" thickBot="1" x14ac:dyDescent="0.25">
      <c r="A31" s="27" t="s">
        <v>46</v>
      </c>
      <c r="B31" s="149"/>
      <c r="C31" s="164"/>
      <c r="D31" s="164"/>
      <c r="E31" s="94" t="s">
        <v>71</v>
      </c>
      <c r="F31" s="94"/>
      <c r="G31" s="27"/>
      <c r="H31" s="142"/>
      <c r="I31" s="27"/>
    </row>
    <row r="32" spans="1:9" s="91" customFormat="1" ht="27.75" customHeight="1" thickTop="1" x14ac:dyDescent="0.2">
      <c r="A32" s="27"/>
      <c r="B32" s="149"/>
      <c r="C32" s="94"/>
      <c r="D32" s="94"/>
      <c r="E32" s="293"/>
      <c r="F32" s="94"/>
      <c r="G32" s="27"/>
      <c r="H32" s="142"/>
      <c r="I32" s="27"/>
    </row>
    <row r="33" spans="1:9" s="91" customFormat="1" ht="27.75" customHeight="1" x14ac:dyDescent="0.2">
      <c r="A33" s="27"/>
      <c r="B33" s="149"/>
      <c r="C33" s="94"/>
      <c r="D33" s="94"/>
      <c r="E33" s="294" t="s">
        <v>52</v>
      </c>
      <c r="F33" s="303"/>
      <c r="G33" s="27"/>
      <c r="H33" s="142"/>
      <c r="I33" s="27"/>
    </row>
    <row r="34" spans="1:9" s="91" customFormat="1" ht="27.75" customHeight="1" thickBot="1" x14ac:dyDescent="0.25">
      <c r="A34" s="27"/>
      <c r="B34" s="149"/>
      <c r="C34" s="114"/>
      <c r="D34" s="305"/>
      <c r="E34" s="324" t="str">
        <f>F7</f>
        <v>Rose of Sharon Church Ct. 36</v>
      </c>
      <c r="F34" s="306"/>
      <c r="G34" s="138"/>
      <c r="H34" s="142"/>
      <c r="I34" s="27"/>
    </row>
    <row r="35" spans="1:9" s="91" customFormat="1" ht="27.75" customHeight="1" x14ac:dyDescent="0.2">
      <c r="A35" s="27"/>
      <c r="B35" s="149"/>
      <c r="C35" s="149"/>
      <c r="D35" s="27"/>
      <c r="E35" s="299" t="s">
        <v>60</v>
      </c>
      <c r="F35" s="164"/>
      <c r="G35" s="142"/>
      <c r="H35" s="142"/>
      <c r="I35" s="27"/>
    </row>
    <row r="36" spans="1:9" s="91" customFormat="1" ht="27.75" customHeight="1" x14ac:dyDescent="0.2">
      <c r="A36" s="94"/>
      <c r="B36" s="149"/>
      <c r="C36" s="149"/>
      <c r="D36" s="27"/>
      <c r="E36" s="299"/>
      <c r="F36" s="164"/>
      <c r="G36" s="142"/>
      <c r="H36" s="142"/>
      <c r="I36" s="27"/>
    </row>
    <row r="37" spans="1:9" s="91" customFormat="1" ht="27.75" customHeight="1" thickBot="1" x14ac:dyDescent="0.25">
      <c r="A37" s="148"/>
      <c r="B37" s="149"/>
      <c r="C37" s="300"/>
      <c r="D37" s="301"/>
      <c r="E37" s="307"/>
      <c r="F37" s="94"/>
      <c r="G37" s="291" t="s">
        <v>284</v>
      </c>
      <c r="H37" s="142"/>
      <c r="I37" s="27"/>
    </row>
    <row r="38" spans="1:9" s="91" customFormat="1" ht="27.75" customHeight="1" thickTop="1" thickBot="1" x14ac:dyDescent="0.25">
      <c r="A38" s="27"/>
      <c r="B38" s="149"/>
      <c r="C38" s="156"/>
      <c r="D38" s="292"/>
      <c r="E38" s="97" t="s">
        <v>81</v>
      </c>
      <c r="F38" s="94"/>
      <c r="G38" s="327" t="str">
        <f>C20</f>
        <v>Rose of Sharon Church Ct. 35</v>
      </c>
      <c r="H38" s="155"/>
      <c r="I38" s="27"/>
    </row>
    <row r="39" spans="1:9" s="91" customFormat="1" ht="27.75" customHeight="1" thickBot="1" x14ac:dyDescent="0.25">
      <c r="A39" s="27"/>
      <c r="B39" s="149"/>
      <c r="C39" s="300" t="s">
        <v>280</v>
      </c>
      <c r="D39" s="148"/>
      <c r="E39" s="308" t="s">
        <v>72</v>
      </c>
      <c r="F39" s="94"/>
      <c r="G39" s="141" t="s">
        <v>55</v>
      </c>
      <c r="H39" s="27"/>
      <c r="I39" s="27"/>
    </row>
    <row r="40" spans="1:9" s="91" customFormat="1" ht="27.75" customHeight="1" thickTop="1" thickBot="1" x14ac:dyDescent="0.25">
      <c r="A40" s="27"/>
      <c r="B40" s="155"/>
      <c r="C40" s="325" t="str">
        <f>D45</f>
        <v>Rose of Sharon Church Ct. 36</v>
      </c>
      <c r="D40" s="27"/>
      <c r="E40" s="293"/>
      <c r="F40" s="94"/>
      <c r="G40" s="142"/>
      <c r="H40" s="27"/>
      <c r="I40" s="27"/>
    </row>
    <row r="41" spans="1:9" s="91" customFormat="1" ht="27.75" customHeight="1" x14ac:dyDescent="0.2">
      <c r="A41" s="27"/>
      <c r="B41" s="27"/>
      <c r="C41" s="150" t="s">
        <v>271</v>
      </c>
      <c r="D41" s="27"/>
      <c r="E41" s="294" t="s">
        <v>50</v>
      </c>
      <c r="F41" s="303"/>
      <c r="G41" s="142"/>
      <c r="H41" s="27"/>
      <c r="I41" s="27"/>
    </row>
    <row r="42" spans="1:9" s="91" customFormat="1" ht="27.75" customHeight="1" thickBot="1" x14ac:dyDescent="0.25">
      <c r="A42" s="27"/>
      <c r="B42" s="27"/>
      <c r="C42" s="95"/>
      <c r="D42" s="305"/>
      <c r="E42" s="324" t="str">
        <f>F7</f>
        <v>Rose of Sharon Church Ct. 36</v>
      </c>
      <c r="F42" s="306"/>
      <c r="G42" s="143"/>
      <c r="H42" s="27"/>
      <c r="I42" s="27"/>
    </row>
    <row r="43" spans="1:9" s="91" customFormat="1" ht="27.75" customHeight="1" x14ac:dyDescent="0.2">
      <c r="A43" s="27"/>
      <c r="B43" s="27"/>
      <c r="C43" s="153"/>
      <c r="D43" s="144"/>
      <c r="E43" s="299" t="s">
        <v>57</v>
      </c>
      <c r="F43" s="164"/>
      <c r="G43" s="27"/>
      <c r="H43" s="27"/>
      <c r="I43" s="27"/>
    </row>
    <row r="44" spans="1:9" s="91" customFormat="1" ht="27.75" customHeight="1" x14ac:dyDescent="0.2">
      <c r="A44" s="27"/>
      <c r="B44" s="27"/>
      <c r="C44" s="153"/>
      <c r="D44" s="300" t="s">
        <v>54</v>
      </c>
      <c r="E44" s="299"/>
      <c r="F44" s="164"/>
      <c r="G44" s="27"/>
      <c r="H44" s="85"/>
      <c r="I44" s="85"/>
    </row>
    <row r="45" spans="1:9" s="91" customFormat="1" ht="27.75" customHeight="1" thickBot="1" x14ac:dyDescent="0.25">
      <c r="A45" s="94"/>
      <c r="B45" s="94"/>
      <c r="C45" s="98"/>
      <c r="D45" s="326" t="str">
        <f>E34</f>
        <v>Rose of Sharon Church Ct. 36</v>
      </c>
      <c r="E45" s="307"/>
      <c r="F45" s="94"/>
      <c r="G45" s="27"/>
      <c r="H45" s="94"/>
      <c r="I45" s="94"/>
    </row>
    <row r="46" spans="1:9" s="91" customFormat="1" ht="27.75" customHeight="1" x14ac:dyDescent="0.2">
      <c r="A46" s="94"/>
      <c r="B46" s="94"/>
      <c r="C46" s="27"/>
      <c r="D46" s="150" t="s">
        <v>61</v>
      </c>
      <c r="E46" s="97" t="s">
        <v>40</v>
      </c>
      <c r="F46" s="94"/>
      <c r="G46" s="27"/>
      <c r="H46" s="94"/>
      <c r="I46" s="119"/>
    </row>
    <row r="47" spans="1:9" s="91" customFormat="1" ht="27.75" customHeight="1" x14ac:dyDescent="0.2">
      <c r="A47" s="119"/>
      <c r="B47" s="119"/>
      <c r="C47" s="119"/>
      <c r="D47" s="131"/>
      <c r="E47" s="119"/>
      <c r="F47" s="119"/>
      <c r="G47" s="119"/>
      <c r="H47" s="119"/>
      <c r="I47" s="119"/>
    </row>
    <row r="48" spans="1:9" s="91" customFormat="1" ht="27.75" customHeight="1" thickBot="1" x14ac:dyDescent="0.25">
      <c r="A48" s="119"/>
      <c r="B48" s="303"/>
      <c r="C48" s="119"/>
      <c r="D48" s="309"/>
      <c r="E48" s="119"/>
      <c r="F48" s="119"/>
      <c r="G48" s="119"/>
      <c r="H48" s="303"/>
      <c r="I48" s="119"/>
    </row>
    <row r="49" spans="1:9" s="91" customFormat="1" ht="27.75" customHeight="1" x14ac:dyDescent="0.2">
      <c r="A49" s="94"/>
      <c r="B49" s="113"/>
      <c r="C49" s="119"/>
      <c r="D49" s="97" t="s">
        <v>285</v>
      </c>
      <c r="E49" s="119"/>
      <c r="F49" s="119"/>
      <c r="G49" s="119"/>
      <c r="H49" s="113"/>
      <c r="I49" s="94"/>
    </row>
    <row r="50" spans="1:9" s="91" customFormat="1" ht="21" customHeight="1" x14ac:dyDescent="0.2">
      <c r="A50" s="119"/>
      <c r="B50" s="164"/>
      <c r="C50" s="119"/>
      <c r="D50" s="119"/>
      <c r="E50" s="119"/>
      <c r="F50" s="119"/>
      <c r="G50" s="119"/>
      <c r="H50" s="164"/>
      <c r="I50" s="94"/>
    </row>
    <row r="51" spans="1:9" s="91" customFormat="1" ht="21" customHeight="1" x14ac:dyDescent="0.2">
      <c r="A51" s="119"/>
      <c r="B51" s="119"/>
      <c r="C51" s="119"/>
      <c r="D51" s="119"/>
      <c r="E51" s="119"/>
      <c r="F51" s="119"/>
      <c r="G51" s="119"/>
      <c r="H51" s="119"/>
      <c r="I51" s="119"/>
    </row>
    <row r="52" spans="1:9" s="91" customFormat="1" ht="21" customHeight="1" x14ac:dyDescent="0.2">
      <c r="A52" s="119"/>
      <c r="B52" s="94"/>
      <c r="C52" s="120"/>
      <c r="D52" s="120"/>
      <c r="E52" s="119"/>
      <c r="F52" s="119"/>
      <c r="G52" s="119"/>
      <c r="H52" s="94"/>
      <c r="I52" s="119"/>
    </row>
    <row r="53" spans="1:9" s="91" customFormat="1" ht="21" customHeight="1" x14ac:dyDescent="0.2">
      <c r="A53" s="52"/>
      <c r="B53" s="22" t="s">
        <v>62</v>
      </c>
      <c r="C53" s="94"/>
      <c r="D53" s="94"/>
      <c r="E53" s="85"/>
      <c r="F53" s="90"/>
      <c r="G53" s="85"/>
      <c r="H53" s="85"/>
      <c r="I53" s="85"/>
    </row>
    <row r="54" spans="1:9" ht="21" customHeight="1" x14ac:dyDescent="0.15">
      <c r="A54"/>
      <c r="B54"/>
      <c r="C54"/>
      <c r="D54"/>
      <c r="E54"/>
      <c r="F54" s="19"/>
      <c r="G54"/>
      <c r="H54"/>
      <c r="I54"/>
    </row>
    <row r="55" spans="1:9" ht="21" customHeight="1" x14ac:dyDescent="0.15">
      <c r="A55"/>
      <c r="B55"/>
      <c r="C55"/>
      <c r="D55"/>
      <c r="E55"/>
      <c r="F55" s="19"/>
      <c r="G55"/>
      <c r="H55"/>
      <c r="I55"/>
    </row>
    <row r="56" spans="1:9" ht="21" customHeight="1" x14ac:dyDescent="0.15">
      <c r="A56"/>
      <c r="B56"/>
      <c r="C56"/>
      <c r="D56"/>
      <c r="E56"/>
      <c r="F56" s="19"/>
      <c r="G56"/>
      <c r="H56"/>
      <c r="I56"/>
    </row>
    <row r="57" spans="1:9" ht="21" customHeight="1" x14ac:dyDescent="0.15">
      <c r="A57"/>
      <c r="B57"/>
      <c r="C57"/>
      <c r="D57"/>
      <c r="E57"/>
      <c r="F57" s="19"/>
      <c r="G57"/>
      <c r="H57"/>
      <c r="I57"/>
    </row>
    <row r="58" spans="1:9" ht="21" customHeight="1" x14ac:dyDescent="0.15">
      <c r="A58"/>
      <c r="B58"/>
      <c r="C58"/>
      <c r="D58"/>
      <c r="E58"/>
      <c r="F58" s="19"/>
      <c r="G58"/>
      <c r="H58"/>
      <c r="I58"/>
    </row>
    <row r="59" spans="1:9" ht="21" customHeight="1" x14ac:dyDescent="0.15">
      <c r="A59"/>
      <c r="B59"/>
      <c r="C59"/>
      <c r="D59"/>
      <c r="E59"/>
      <c r="F59" s="19"/>
      <c r="G59"/>
      <c r="H59"/>
      <c r="I59"/>
    </row>
    <row r="60" spans="1:9" ht="21" customHeight="1" x14ac:dyDescent="0.15">
      <c r="A60"/>
      <c r="B60"/>
      <c r="C60"/>
      <c r="D60"/>
      <c r="E60"/>
      <c r="F60" s="19"/>
      <c r="G60"/>
      <c r="H60"/>
      <c r="I60"/>
    </row>
    <row r="61" spans="1:9" ht="21" customHeight="1" x14ac:dyDescent="0.15">
      <c r="A61"/>
      <c r="B61"/>
      <c r="C61"/>
      <c r="D61"/>
      <c r="E61"/>
      <c r="F61" s="19"/>
      <c r="G61"/>
      <c r="H61"/>
      <c r="I61"/>
    </row>
    <row r="62" spans="1:9" ht="21" customHeight="1" x14ac:dyDescent="0.2">
      <c r="A62" s="94"/>
      <c r="B62" s="94"/>
      <c r="C62" s="94"/>
      <c r="D62" s="94"/>
      <c r="E62"/>
      <c r="F62" s="19"/>
      <c r="G62"/>
      <c r="H62"/>
      <c r="I62"/>
    </row>
    <row r="63" spans="1:9" ht="21" customHeight="1" x14ac:dyDescent="0.15">
      <c r="A63"/>
      <c r="B63"/>
      <c r="C63"/>
      <c r="D63"/>
      <c r="E63"/>
      <c r="F63" s="19"/>
      <c r="G63"/>
      <c r="H63"/>
      <c r="I63"/>
    </row>
    <row r="64" spans="1:9" ht="21" customHeight="1" x14ac:dyDescent="0.15">
      <c r="A64"/>
      <c r="B64"/>
      <c r="C64"/>
      <c r="D64"/>
      <c r="E64"/>
      <c r="F64" s="19"/>
      <c r="G64"/>
      <c r="H64"/>
      <c r="I64"/>
    </row>
    <row r="65" spans="1:9" ht="21" customHeight="1" x14ac:dyDescent="0.15">
      <c r="A65"/>
      <c r="B65"/>
      <c r="C65"/>
      <c r="D65"/>
      <c r="E65"/>
      <c r="F65" s="19"/>
      <c r="G65"/>
      <c r="H65"/>
      <c r="I65"/>
    </row>
    <row r="66" spans="1:9" ht="21" customHeight="1" x14ac:dyDescent="0.15">
      <c r="A66"/>
      <c r="B66"/>
      <c r="C66"/>
      <c r="D66"/>
      <c r="E66"/>
      <c r="F66" s="19"/>
      <c r="G66"/>
      <c r="H66"/>
      <c r="I66"/>
    </row>
    <row r="67" spans="1:9" ht="21" customHeight="1" x14ac:dyDescent="0.15">
      <c r="A67"/>
      <c r="B67"/>
      <c r="C67"/>
      <c r="D67"/>
      <c r="E67"/>
      <c r="F67" s="19"/>
      <c r="G67"/>
      <c r="H67"/>
      <c r="I67"/>
    </row>
    <row r="68" spans="1:9" ht="21" customHeight="1" x14ac:dyDescent="0.15">
      <c r="A68"/>
      <c r="B68"/>
      <c r="C68"/>
      <c r="D68"/>
      <c r="E68"/>
      <c r="F68" s="19"/>
      <c r="G68"/>
      <c r="H68"/>
      <c r="I68"/>
    </row>
    <row r="69" spans="1:9" ht="18" customHeight="1" x14ac:dyDescent="0.15">
      <c r="A69"/>
      <c r="B69"/>
      <c r="C69"/>
      <c r="D69"/>
      <c r="E69"/>
      <c r="F69" s="19"/>
      <c r="G69"/>
      <c r="H69"/>
      <c r="I69"/>
    </row>
    <row r="70" spans="1:9" ht="18" customHeight="1" x14ac:dyDescent="0.15">
      <c r="A70"/>
      <c r="B70"/>
      <c r="C70"/>
      <c r="D70"/>
      <c r="E70"/>
      <c r="F70" s="19"/>
      <c r="G70"/>
      <c r="H70"/>
      <c r="I70"/>
    </row>
    <row r="71" spans="1:9" ht="18" customHeight="1" x14ac:dyDescent="0.2">
      <c r="A71"/>
      <c r="B71" s="94"/>
      <c r="C71" s="94"/>
      <c r="D71"/>
      <c r="E71"/>
      <c r="F71" s="19"/>
      <c r="G71"/>
      <c r="H71"/>
      <c r="I71"/>
    </row>
    <row r="72" spans="1:9" ht="18" customHeight="1" x14ac:dyDescent="0.15">
      <c r="A72"/>
      <c r="B72"/>
      <c r="C72"/>
      <c r="D72"/>
      <c r="E72"/>
      <c r="F72" s="19"/>
      <c r="G72"/>
      <c r="H72"/>
      <c r="I72"/>
    </row>
    <row r="73" spans="1:9" ht="18" customHeight="1" x14ac:dyDescent="0.15">
      <c r="A73"/>
      <c r="B73"/>
      <c r="C73"/>
      <c r="D73"/>
      <c r="E73"/>
      <c r="F73" s="19"/>
      <c r="G73"/>
      <c r="H73"/>
      <c r="I73"/>
    </row>
    <row r="74" spans="1:9" ht="18" customHeight="1" x14ac:dyDescent="0.15">
      <c r="A74"/>
      <c r="B74"/>
      <c r="C74"/>
      <c r="D74"/>
      <c r="E74"/>
      <c r="F74" s="19"/>
      <c r="G74"/>
      <c r="H74"/>
      <c r="I74"/>
    </row>
    <row r="75" spans="1:9" ht="18" customHeight="1" x14ac:dyDescent="0.15">
      <c r="A75"/>
      <c r="B75"/>
      <c r="C75"/>
      <c r="D75"/>
      <c r="E75"/>
      <c r="F75" s="19"/>
      <c r="G75"/>
      <c r="H75"/>
      <c r="I75"/>
    </row>
    <row r="76" spans="1:9" ht="18" customHeight="1" x14ac:dyDescent="0.15">
      <c r="A76"/>
      <c r="B76"/>
      <c r="C76"/>
      <c r="D76"/>
      <c r="E76"/>
      <c r="F76" s="19"/>
      <c r="G76"/>
      <c r="H76"/>
      <c r="I76"/>
    </row>
    <row r="77" spans="1:9" ht="18" customHeight="1" x14ac:dyDescent="0.15">
      <c r="A77"/>
      <c r="B77"/>
      <c r="C77"/>
      <c r="D77"/>
      <c r="E77"/>
      <c r="F77" s="19"/>
      <c r="G77"/>
      <c r="H77"/>
      <c r="I77"/>
    </row>
    <row r="78" spans="1:9" ht="18" customHeight="1" x14ac:dyDescent="0.15">
      <c r="A78"/>
      <c r="B78"/>
      <c r="C78"/>
      <c r="D78"/>
      <c r="E78"/>
      <c r="F78" s="19"/>
      <c r="G78"/>
      <c r="H78"/>
      <c r="I78"/>
    </row>
    <row r="79" spans="1:9" ht="18" customHeight="1" x14ac:dyDescent="0.15">
      <c r="A79"/>
      <c r="B79"/>
      <c r="C79"/>
      <c r="D79"/>
      <c r="E79"/>
      <c r="F79" s="19"/>
      <c r="G79"/>
      <c r="H79"/>
      <c r="I79"/>
    </row>
    <row r="80" spans="1:9" ht="18" customHeight="1" x14ac:dyDescent="0.2">
      <c r="A80"/>
      <c r="B80"/>
      <c r="C80" s="94"/>
      <c r="D80"/>
      <c r="E80"/>
      <c r="F80" s="19"/>
      <c r="G80"/>
      <c r="H80"/>
      <c r="I80"/>
    </row>
    <row r="81" spans="1:9" ht="18" customHeight="1" x14ac:dyDescent="0.15">
      <c r="A81"/>
      <c r="B81"/>
      <c r="C81"/>
      <c r="D81"/>
      <c r="E81"/>
      <c r="F81" s="19"/>
      <c r="G81"/>
      <c r="H81"/>
      <c r="I81"/>
    </row>
    <row r="82" spans="1:9" ht="18" customHeight="1" x14ac:dyDescent="0.15">
      <c r="A82"/>
      <c r="B82"/>
      <c r="C82"/>
      <c r="D82"/>
      <c r="E82"/>
      <c r="F82" s="19"/>
      <c r="G82"/>
      <c r="H82"/>
      <c r="I82"/>
    </row>
    <row r="83" spans="1:9" ht="18" customHeight="1" x14ac:dyDescent="0.15">
      <c r="A83"/>
      <c r="B83"/>
      <c r="C83"/>
      <c r="D83"/>
      <c r="E83"/>
      <c r="F83" s="19"/>
      <c r="G83"/>
      <c r="H83"/>
      <c r="I83"/>
    </row>
    <row r="84" spans="1:9" ht="18" customHeight="1" x14ac:dyDescent="0.15">
      <c r="A84"/>
      <c r="B84"/>
      <c r="C84"/>
      <c r="D84"/>
      <c r="E84"/>
      <c r="F84" s="19"/>
      <c r="G84"/>
      <c r="H84"/>
      <c r="I84"/>
    </row>
    <row r="85" spans="1:9" ht="18" customHeight="1" x14ac:dyDescent="0.15">
      <c r="A85"/>
      <c r="B85"/>
      <c r="C85"/>
      <c r="D85"/>
      <c r="E85"/>
      <c r="F85" s="19"/>
      <c r="G85"/>
      <c r="H85"/>
      <c r="I85"/>
    </row>
    <row r="86" spans="1:9" ht="18" customHeight="1" x14ac:dyDescent="0.15">
      <c r="A86"/>
      <c r="B86"/>
      <c r="C86"/>
      <c r="D86"/>
      <c r="E86"/>
      <c r="F86" s="19"/>
      <c r="G86"/>
      <c r="H86"/>
      <c r="I86"/>
    </row>
    <row r="87" spans="1:9" ht="18" customHeight="1" x14ac:dyDescent="0.15">
      <c r="A87"/>
      <c r="B87"/>
      <c r="C87"/>
      <c r="D87"/>
      <c r="E87"/>
      <c r="F87" s="19"/>
      <c r="G87"/>
      <c r="H87"/>
      <c r="I87"/>
    </row>
    <row r="88" spans="1:9" ht="18" customHeight="1" x14ac:dyDescent="0.15">
      <c r="A88"/>
      <c r="B88"/>
      <c r="C88"/>
      <c r="D88"/>
      <c r="E88" s="19"/>
      <c r="F88" s="19"/>
      <c r="G88" s="19"/>
      <c r="H88"/>
      <c r="I88"/>
    </row>
    <row r="89" spans="1:9" ht="18" customHeight="1" x14ac:dyDescent="0.2">
      <c r="A89"/>
      <c r="B89" s="94"/>
      <c r="C89" s="94"/>
      <c r="D89" s="94"/>
      <c r="E89" s="19"/>
      <c r="F89" s="19"/>
      <c r="G89" s="19"/>
      <c r="H89"/>
      <c r="I89"/>
    </row>
    <row r="90" spans="1:9" ht="18" customHeight="1" x14ac:dyDescent="0.15">
      <c r="A90"/>
      <c r="B90"/>
      <c r="C90"/>
      <c r="D90"/>
      <c r="E90" s="19"/>
      <c r="F90" s="19"/>
      <c r="G90" s="19"/>
      <c r="H90"/>
      <c r="I90"/>
    </row>
    <row r="91" spans="1:9" ht="18" customHeight="1" x14ac:dyDescent="0.15">
      <c r="A91"/>
      <c r="B91"/>
      <c r="C91"/>
      <c r="D91"/>
      <c r="E91" s="19"/>
      <c r="F91" s="19"/>
      <c r="G91" s="19"/>
      <c r="H91"/>
      <c r="I91"/>
    </row>
    <row r="92" spans="1:9" ht="18" customHeight="1" x14ac:dyDescent="0.15">
      <c r="A92"/>
      <c r="B92"/>
      <c r="C92"/>
      <c r="D92"/>
      <c r="E92" s="19"/>
      <c r="F92" s="19"/>
      <c r="G92" s="19"/>
      <c r="H92"/>
      <c r="I92"/>
    </row>
    <row r="93" spans="1:9" ht="18" customHeight="1" x14ac:dyDescent="0.15">
      <c r="A93"/>
      <c r="B93"/>
      <c r="C93"/>
      <c r="D93"/>
      <c r="E93" s="19"/>
      <c r="F93" s="19"/>
      <c r="G93" s="19"/>
      <c r="H93"/>
      <c r="I93"/>
    </row>
    <row r="94" spans="1:9" ht="18" customHeight="1" x14ac:dyDescent="0.15">
      <c r="A94"/>
      <c r="B94"/>
      <c r="C94"/>
      <c r="D94"/>
      <c r="E94" s="19"/>
      <c r="F94" s="19"/>
      <c r="G94" s="19"/>
      <c r="H94"/>
      <c r="I94"/>
    </row>
    <row r="95" spans="1:9" ht="18" customHeight="1" x14ac:dyDescent="0.15">
      <c r="A95"/>
      <c r="B95"/>
      <c r="C95"/>
      <c r="D95"/>
      <c r="E95" s="19"/>
      <c r="F95" s="19"/>
      <c r="G95" s="19"/>
      <c r="H95"/>
      <c r="I95"/>
    </row>
    <row r="96" spans="1:9" ht="18" customHeight="1" x14ac:dyDescent="0.15">
      <c r="A96"/>
      <c r="B96"/>
      <c r="C96"/>
      <c r="D96"/>
      <c r="E96" s="19"/>
      <c r="F96" s="19"/>
      <c r="G96" s="19"/>
      <c r="H96"/>
      <c r="I96"/>
    </row>
    <row r="97" spans="1:9" ht="18" customHeight="1" x14ac:dyDescent="0.2">
      <c r="A97"/>
      <c r="B97" s="94"/>
      <c r="C97" s="94"/>
      <c r="D97" s="94"/>
      <c r="E97" s="19"/>
      <c r="F97" s="19"/>
      <c r="G97" s="19"/>
      <c r="H97"/>
      <c r="I97"/>
    </row>
    <row r="98" spans="1:9" ht="18" customHeight="1" x14ac:dyDescent="0.15">
      <c r="A98"/>
      <c r="B98"/>
      <c r="C98"/>
      <c r="D98"/>
      <c r="E98" s="19"/>
      <c r="F98" s="19"/>
      <c r="G98" s="19"/>
      <c r="H98"/>
      <c r="I98"/>
    </row>
    <row r="99" spans="1:9" ht="18" customHeight="1" x14ac:dyDescent="0.15">
      <c r="A99"/>
      <c r="B99"/>
      <c r="C99"/>
      <c r="D99"/>
      <c r="E99" s="19"/>
      <c r="F99" s="19"/>
      <c r="G99" s="19"/>
      <c r="H99"/>
      <c r="I99"/>
    </row>
    <row r="100" spans="1:9" ht="18" customHeight="1" x14ac:dyDescent="0.15">
      <c r="A100"/>
      <c r="B100"/>
      <c r="C100"/>
      <c r="D100"/>
      <c r="E100" s="19"/>
      <c r="F100" s="19"/>
      <c r="G100" s="19"/>
      <c r="H100"/>
      <c r="I100"/>
    </row>
    <row r="101" spans="1:9" ht="18" customHeight="1" x14ac:dyDescent="0.15">
      <c r="A101" s="18"/>
      <c r="B101"/>
      <c r="C101"/>
      <c r="D101" s="19"/>
      <c r="E101" s="19"/>
      <c r="F101" s="19"/>
      <c r="G101"/>
      <c r="H101"/>
      <c r="I101"/>
    </row>
    <row r="102" spans="1:9" ht="18" customHeight="1" x14ac:dyDescent="0.15">
      <c r="A102" s="18"/>
      <c r="B102"/>
      <c r="C102"/>
      <c r="D102" s="19"/>
      <c r="E102" s="19"/>
      <c r="F102" s="19"/>
      <c r="G102"/>
      <c r="H102"/>
      <c r="I102"/>
    </row>
    <row r="103" spans="1:9" ht="18" customHeight="1" x14ac:dyDescent="0.15">
      <c r="A103" s="18"/>
      <c r="B103"/>
      <c r="C103"/>
      <c r="D103" s="19"/>
      <c r="E103" s="19"/>
      <c r="F103" s="19"/>
      <c r="G103"/>
      <c r="H103"/>
      <c r="I103"/>
    </row>
    <row r="104" spans="1:9" ht="18" customHeight="1" x14ac:dyDescent="0.15">
      <c r="A104" s="18"/>
      <c r="B104"/>
      <c r="C104"/>
      <c r="D104" s="19"/>
      <c r="E104" s="19"/>
      <c r="F104" s="19"/>
      <c r="G104"/>
      <c r="H104"/>
      <c r="I104"/>
    </row>
    <row r="105" spans="1:9" ht="18" customHeight="1" x14ac:dyDescent="0.15">
      <c r="A105" s="18"/>
      <c r="B105"/>
      <c r="C105"/>
      <c r="D105" s="19"/>
      <c r="E105" s="19"/>
      <c r="F105" s="19"/>
      <c r="G105"/>
      <c r="H105"/>
      <c r="I105"/>
    </row>
    <row r="106" spans="1:9" ht="18" customHeight="1" x14ac:dyDescent="0.2">
      <c r="A106" s="94"/>
      <c r="B106" s="94"/>
      <c r="C106" s="94"/>
      <c r="D106" s="94"/>
      <c r="E106" s="94"/>
      <c r="F106" s="19"/>
      <c r="G106"/>
      <c r="H106"/>
      <c r="I106"/>
    </row>
    <row r="107" spans="1:9" ht="18" customHeight="1" x14ac:dyDescent="0.15">
      <c r="A107" s="18"/>
      <c r="B107"/>
      <c r="C107"/>
      <c r="D107" s="19"/>
      <c r="E107" s="19"/>
      <c r="F107" s="19"/>
      <c r="G107"/>
      <c r="H107"/>
      <c r="I107"/>
    </row>
    <row r="108" spans="1:9" ht="18" customHeight="1" x14ac:dyDescent="0.15">
      <c r="A108" s="18"/>
      <c r="B108"/>
      <c r="C108"/>
      <c r="D108" s="19"/>
      <c r="E108" s="19"/>
      <c r="F108" s="19"/>
      <c r="G108"/>
      <c r="H108"/>
      <c r="I108"/>
    </row>
    <row r="109" spans="1:9" ht="18" customHeight="1" x14ac:dyDescent="0.15">
      <c r="A109" s="18"/>
      <c r="B109"/>
      <c r="C109"/>
      <c r="D109" s="19"/>
      <c r="E109" s="19"/>
      <c r="F109" s="19"/>
      <c r="G109"/>
      <c r="H109"/>
      <c r="I109"/>
    </row>
    <row r="110" spans="1:9" ht="18" customHeight="1" x14ac:dyDescent="0.15">
      <c r="A110" s="18"/>
      <c r="B110"/>
      <c r="C110"/>
      <c r="D110" s="19"/>
      <c r="E110" s="19"/>
      <c r="F110" s="19"/>
      <c r="G110"/>
      <c r="H110"/>
      <c r="I110"/>
    </row>
    <row r="111" spans="1:9" ht="18" customHeight="1" x14ac:dyDescent="0.15">
      <c r="A111" s="18"/>
      <c r="B111"/>
      <c r="C111"/>
      <c r="D111" s="19"/>
      <c r="E111" s="19"/>
      <c r="F111" s="19"/>
      <c r="G111"/>
      <c r="H111"/>
      <c r="I111"/>
    </row>
    <row r="112" spans="1:9" ht="18" customHeight="1" x14ac:dyDescent="0.15">
      <c r="A112" s="18"/>
      <c r="B112"/>
      <c r="C112"/>
      <c r="D112" s="19"/>
      <c r="E112" s="19"/>
      <c r="F112" s="19"/>
      <c r="G112"/>
      <c r="H112"/>
      <c r="I112"/>
    </row>
    <row r="113" spans="1:9" ht="18" customHeight="1" x14ac:dyDescent="0.15">
      <c r="A113" s="18"/>
      <c r="B113"/>
      <c r="C113"/>
      <c r="D113" s="19"/>
      <c r="E113" s="19"/>
      <c r="F113" s="19"/>
      <c r="G113"/>
      <c r="H113"/>
      <c r="I113"/>
    </row>
    <row r="114" spans="1:9" ht="18" customHeight="1" x14ac:dyDescent="0.15">
      <c r="A114" s="18"/>
      <c r="B114"/>
      <c r="C114"/>
      <c r="D114" s="19"/>
      <c r="E114" s="19"/>
      <c r="F114" s="19"/>
      <c r="G114"/>
      <c r="H114"/>
      <c r="I114"/>
    </row>
    <row r="115" spans="1:9" ht="18" customHeight="1" x14ac:dyDescent="0.15"/>
    <row r="116" spans="1:9" ht="18" customHeight="1" x14ac:dyDescent="0.15"/>
    <row r="117" spans="1:9" ht="18" customHeight="1" x14ac:dyDescent="0.15"/>
    <row r="118" spans="1:9" ht="18" customHeight="1" x14ac:dyDescent="0.15"/>
    <row r="119" spans="1:9" ht="18" customHeight="1" x14ac:dyDescent="0.15"/>
    <row r="120" spans="1:9" ht="18" customHeight="1" x14ac:dyDescent="0.15"/>
    <row r="121" spans="1:9" ht="18" customHeight="1" x14ac:dyDescent="0.15"/>
    <row r="122" spans="1:9" ht="18" customHeight="1" x14ac:dyDescent="0.15"/>
    <row r="123" spans="1:9" ht="18" customHeight="1" x14ac:dyDescent="0.15"/>
    <row r="124" spans="1:9" ht="18" customHeight="1" x14ac:dyDescent="0.15"/>
    <row r="125" spans="1:9" ht="18" customHeight="1" x14ac:dyDescent="0.15"/>
    <row r="126" spans="1:9" ht="18" customHeight="1" x14ac:dyDescent="0.15"/>
    <row r="127" spans="1:9" ht="18" customHeight="1" x14ac:dyDescent="0.15"/>
    <row r="128" spans="1:9" ht="18" customHeight="1" x14ac:dyDescent="0.15"/>
    <row r="129" ht="18" customHeight="1" x14ac:dyDescent="0.15"/>
    <row r="130" ht="18" customHeight="1" x14ac:dyDescent="0.15"/>
    <row r="131" ht="18" customHeight="1" x14ac:dyDescent="0.15"/>
    <row r="132" ht="18" customHeight="1" x14ac:dyDescent="0.15"/>
    <row r="133" ht="18" customHeight="1" x14ac:dyDescent="0.15"/>
    <row r="134" ht="18" customHeight="1" x14ac:dyDescent="0.15"/>
    <row r="135" ht="18" customHeight="1" x14ac:dyDescent="0.15"/>
    <row r="136" ht="18" customHeight="1" x14ac:dyDescent="0.15"/>
    <row r="137" ht="18" customHeight="1" x14ac:dyDescent="0.15"/>
    <row r="138" ht="18" customHeight="1" x14ac:dyDescent="0.15"/>
    <row r="139" ht="18" customHeight="1" x14ac:dyDescent="0.15"/>
    <row r="140" ht="18" customHeight="1" x14ac:dyDescent="0.15"/>
    <row r="141" ht="18" customHeight="1" x14ac:dyDescent="0.15"/>
    <row r="142" ht="18" customHeight="1" x14ac:dyDescent="0.15"/>
    <row r="143" ht="18" customHeight="1" x14ac:dyDescent="0.15"/>
    <row r="144" ht="18" customHeight="1" x14ac:dyDescent="0.15"/>
    <row r="145" ht="18" customHeight="1" x14ac:dyDescent="0.15"/>
    <row r="146" ht="18" customHeight="1" x14ac:dyDescent="0.15"/>
    <row r="147" ht="18" customHeight="1" x14ac:dyDescent="0.15"/>
    <row r="148" ht="18" customHeight="1" x14ac:dyDescent="0.15"/>
    <row r="149" ht="18" customHeight="1" x14ac:dyDescent="0.15"/>
    <row r="150" ht="18" customHeight="1" x14ac:dyDescent="0.15"/>
    <row r="151" ht="18" customHeight="1" x14ac:dyDescent="0.15"/>
    <row r="152" ht="18" customHeight="1" x14ac:dyDescent="0.15"/>
    <row r="153" ht="18" customHeight="1" x14ac:dyDescent="0.15"/>
    <row r="154" ht="18" customHeight="1" x14ac:dyDescent="0.15"/>
    <row r="155" ht="18" customHeight="1" x14ac:dyDescent="0.15"/>
    <row r="156" ht="18" customHeight="1" x14ac:dyDescent="0.15"/>
    <row r="157" ht="18" customHeight="1" x14ac:dyDescent="0.15"/>
    <row r="158" ht="18" customHeight="1" x14ac:dyDescent="0.15"/>
    <row r="159" ht="18" customHeight="1" x14ac:dyDescent="0.15"/>
    <row r="160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  <row r="167" ht="18" customHeight="1" x14ac:dyDescent="0.15"/>
    <row r="168" ht="18" customHeight="1" x14ac:dyDescent="0.15"/>
    <row r="169" ht="18" customHeight="1" x14ac:dyDescent="0.15"/>
    <row r="170" ht="18" customHeight="1" x14ac:dyDescent="0.15"/>
    <row r="171" ht="18" customHeight="1" x14ac:dyDescent="0.15"/>
    <row r="172" ht="18" customHeight="1" x14ac:dyDescent="0.15"/>
    <row r="173" ht="18" customHeight="1" x14ac:dyDescent="0.15"/>
    <row r="174" ht="18" customHeight="1" x14ac:dyDescent="0.15"/>
    <row r="175" ht="18" customHeight="1" x14ac:dyDescent="0.15"/>
    <row r="176" ht="18" customHeight="1" x14ac:dyDescent="0.15"/>
    <row r="177" ht="18" customHeight="1" x14ac:dyDescent="0.15"/>
    <row r="178" ht="18" customHeight="1" x14ac:dyDescent="0.15"/>
    <row r="179" ht="18" customHeight="1" x14ac:dyDescent="0.15"/>
    <row r="180" ht="18" customHeight="1" x14ac:dyDescent="0.15"/>
    <row r="181" ht="18" customHeight="1" x14ac:dyDescent="0.15"/>
    <row r="182" ht="18" customHeight="1" x14ac:dyDescent="0.15"/>
    <row r="183" ht="18" customHeight="1" x14ac:dyDescent="0.15"/>
    <row r="184" ht="18" customHeight="1" x14ac:dyDescent="0.15"/>
    <row r="185" ht="18" customHeight="1" x14ac:dyDescent="0.15"/>
    <row r="186" ht="18" customHeight="1" x14ac:dyDescent="0.15"/>
    <row r="187" ht="18" customHeight="1" x14ac:dyDescent="0.15"/>
    <row r="188" ht="18" customHeight="1" x14ac:dyDescent="0.15"/>
    <row r="189" ht="18" customHeight="1" x14ac:dyDescent="0.15"/>
    <row r="190" ht="18" customHeight="1" x14ac:dyDescent="0.15"/>
    <row r="191" ht="18" customHeight="1" x14ac:dyDescent="0.15"/>
    <row r="192" ht="18" customHeight="1" x14ac:dyDescent="0.15"/>
    <row r="193" ht="18" customHeight="1" x14ac:dyDescent="0.15"/>
    <row r="194" ht="18" customHeight="1" x14ac:dyDescent="0.15"/>
    <row r="195" ht="18" customHeight="1" x14ac:dyDescent="0.15"/>
    <row r="196" ht="18" customHeight="1" x14ac:dyDescent="0.15"/>
    <row r="197" ht="18" customHeight="1" x14ac:dyDescent="0.15"/>
    <row r="198" ht="18" customHeight="1" x14ac:dyDescent="0.15"/>
    <row r="199" ht="18" customHeight="1" x14ac:dyDescent="0.15"/>
    <row r="200" ht="18" customHeight="1" x14ac:dyDescent="0.15"/>
    <row r="201" ht="18" customHeight="1" x14ac:dyDescent="0.15"/>
    <row r="202" ht="18" customHeight="1" x14ac:dyDescent="0.15"/>
    <row r="203" ht="18" customHeight="1" x14ac:dyDescent="0.15"/>
    <row r="204" ht="18" customHeight="1" x14ac:dyDescent="0.15"/>
    <row r="205" ht="18" customHeight="1" x14ac:dyDescent="0.15"/>
    <row r="206" ht="18" customHeight="1" x14ac:dyDescent="0.15"/>
    <row r="207" ht="18" customHeight="1" x14ac:dyDescent="0.15"/>
    <row r="208" ht="18" customHeight="1" x14ac:dyDescent="0.15"/>
    <row r="209" ht="18" customHeight="1" x14ac:dyDescent="0.15"/>
    <row r="210" ht="18" customHeight="1" x14ac:dyDescent="0.15"/>
    <row r="211" ht="18" customHeight="1" x14ac:dyDescent="0.15"/>
    <row r="212" ht="18" customHeight="1" x14ac:dyDescent="0.15"/>
    <row r="213" ht="18" customHeight="1" x14ac:dyDescent="0.15"/>
    <row r="214" ht="18" customHeight="1" x14ac:dyDescent="0.15"/>
    <row r="215" ht="18" customHeight="1" x14ac:dyDescent="0.15"/>
    <row r="216" ht="18" customHeight="1" x14ac:dyDescent="0.15"/>
    <row r="217" ht="18" customHeight="1" x14ac:dyDescent="0.15"/>
    <row r="218" ht="18" customHeight="1" x14ac:dyDescent="0.15"/>
    <row r="219" ht="18" customHeight="1" x14ac:dyDescent="0.15"/>
    <row r="220" ht="18" customHeight="1" x14ac:dyDescent="0.15"/>
    <row r="221" ht="18" customHeight="1" x14ac:dyDescent="0.15"/>
    <row r="222" ht="18" customHeight="1" x14ac:dyDescent="0.15"/>
    <row r="223" ht="18" customHeight="1" x14ac:dyDescent="0.15"/>
    <row r="224" ht="18" customHeight="1" x14ac:dyDescent="0.15"/>
    <row r="225" ht="18" customHeight="1" x14ac:dyDescent="0.15"/>
    <row r="226" ht="18" customHeight="1" x14ac:dyDescent="0.15"/>
    <row r="227" ht="18" customHeight="1" x14ac:dyDescent="0.15"/>
    <row r="228" ht="18" customHeight="1" x14ac:dyDescent="0.15"/>
    <row r="229" ht="18" customHeight="1" x14ac:dyDescent="0.15"/>
    <row r="230" ht="18" customHeight="1" x14ac:dyDescent="0.15"/>
    <row r="231" ht="18" customHeight="1" x14ac:dyDescent="0.15"/>
    <row r="232" ht="18" customHeight="1" x14ac:dyDescent="0.15"/>
    <row r="233" ht="18" customHeight="1" x14ac:dyDescent="0.15"/>
    <row r="234" ht="18" customHeight="1" x14ac:dyDescent="0.15"/>
    <row r="235" ht="18" customHeight="1" x14ac:dyDescent="0.15"/>
    <row r="236" ht="18" customHeight="1" x14ac:dyDescent="0.15"/>
    <row r="237" ht="18" customHeight="1" x14ac:dyDescent="0.15"/>
    <row r="238" ht="18" customHeight="1" x14ac:dyDescent="0.15"/>
    <row r="239" ht="18" customHeight="1" x14ac:dyDescent="0.15"/>
    <row r="240" ht="18" customHeight="1" x14ac:dyDescent="0.15"/>
    <row r="241" ht="18" customHeight="1" x14ac:dyDescent="0.15"/>
    <row r="242" ht="18" customHeight="1" x14ac:dyDescent="0.15"/>
    <row r="243" ht="18" customHeight="1" x14ac:dyDescent="0.15"/>
    <row r="244" ht="18" customHeight="1" x14ac:dyDescent="0.15"/>
    <row r="245" ht="18" customHeight="1" x14ac:dyDescent="0.15"/>
    <row r="246" ht="18" customHeight="1" x14ac:dyDescent="0.15"/>
    <row r="247" ht="18" customHeight="1" x14ac:dyDescent="0.15"/>
    <row r="248" ht="18" customHeight="1" x14ac:dyDescent="0.15"/>
    <row r="249" ht="18" customHeight="1" x14ac:dyDescent="0.15"/>
    <row r="250" ht="18" customHeight="1" x14ac:dyDescent="0.15"/>
    <row r="251" ht="18" customHeight="1" x14ac:dyDescent="0.15"/>
    <row r="252" ht="18" customHeight="1" x14ac:dyDescent="0.15"/>
    <row r="253" ht="18" customHeight="1" x14ac:dyDescent="0.15"/>
    <row r="254" ht="18" customHeight="1" x14ac:dyDescent="0.15"/>
    <row r="255" ht="18" customHeight="1" x14ac:dyDescent="0.15"/>
    <row r="256" ht="18" customHeight="1" x14ac:dyDescent="0.15"/>
    <row r="257" ht="18" customHeight="1" x14ac:dyDescent="0.15"/>
    <row r="258" ht="18" customHeight="1" x14ac:dyDescent="0.15"/>
    <row r="259" ht="18" customHeight="1" x14ac:dyDescent="0.15"/>
    <row r="260" ht="18" customHeight="1" x14ac:dyDescent="0.15"/>
    <row r="261" ht="18" customHeight="1" x14ac:dyDescent="0.15"/>
    <row r="262" ht="18" customHeight="1" x14ac:dyDescent="0.15"/>
    <row r="263" ht="18" customHeight="1" x14ac:dyDescent="0.15"/>
    <row r="264" ht="18" customHeight="1" x14ac:dyDescent="0.15"/>
    <row r="265" ht="18" customHeight="1" x14ac:dyDescent="0.15"/>
    <row r="266" ht="18" customHeight="1" x14ac:dyDescent="0.15"/>
    <row r="267" ht="18" customHeight="1" x14ac:dyDescent="0.15"/>
    <row r="268" ht="18" customHeight="1" x14ac:dyDescent="0.15"/>
    <row r="269" ht="18" customHeight="1" x14ac:dyDescent="0.15"/>
    <row r="270" ht="18" customHeight="1" x14ac:dyDescent="0.15"/>
    <row r="271" ht="18" customHeight="1" x14ac:dyDescent="0.15"/>
    <row r="272" ht="18" customHeight="1" x14ac:dyDescent="0.15"/>
    <row r="273" ht="18" customHeight="1" x14ac:dyDescent="0.15"/>
    <row r="274" ht="18" customHeight="1" x14ac:dyDescent="0.15"/>
    <row r="275" ht="18" customHeight="1" x14ac:dyDescent="0.15"/>
    <row r="276" ht="18" customHeight="1" x14ac:dyDescent="0.15"/>
    <row r="277" ht="18" customHeight="1" x14ac:dyDescent="0.15"/>
    <row r="278" ht="18" customHeight="1" x14ac:dyDescent="0.15"/>
    <row r="279" ht="18" customHeight="1" x14ac:dyDescent="0.15"/>
    <row r="280" ht="18" customHeight="1" x14ac:dyDescent="0.15"/>
    <row r="281" ht="18" customHeight="1" x14ac:dyDescent="0.15"/>
    <row r="282" ht="18" customHeight="1" x14ac:dyDescent="0.15"/>
    <row r="283" ht="18" customHeight="1" x14ac:dyDescent="0.15"/>
    <row r="284" ht="18" customHeight="1" x14ac:dyDescent="0.15"/>
    <row r="285" ht="18" customHeight="1" x14ac:dyDescent="0.15"/>
    <row r="286" ht="18" customHeight="1" x14ac:dyDescent="0.15"/>
    <row r="287" ht="18" customHeight="1" x14ac:dyDescent="0.15"/>
    <row r="288" ht="18" customHeight="1" x14ac:dyDescent="0.15"/>
    <row r="289" ht="18" customHeight="1" x14ac:dyDescent="0.15"/>
    <row r="290" ht="18" customHeight="1" x14ac:dyDescent="0.15"/>
    <row r="291" ht="18" customHeight="1" x14ac:dyDescent="0.15"/>
    <row r="292" ht="18" customHeight="1" x14ac:dyDescent="0.15"/>
    <row r="293" ht="18" customHeight="1" x14ac:dyDescent="0.15"/>
    <row r="294" ht="18" customHeight="1" x14ac:dyDescent="0.15"/>
    <row r="295" ht="18" customHeight="1" x14ac:dyDescent="0.15"/>
    <row r="296" ht="18" customHeight="1" x14ac:dyDescent="0.15"/>
    <row r="297" ht="18" customHeight="1" x14ac:dyDescent="0.15"/>
    <row r="298" ht="18" customHeight="1" x14ac:dyDescent="0.15"/>
    <row r="299" ht="18" customHeight="1" x14ac:dyDescent="0.15"/>
    <row r="300" ht="18" customHeight="1" x14ac:dyDescent="0.15"/>
    <row r="301" ht="18" customHeight="1" x14ac:dyDescent="0.15"/>
    <row r="302" ht="18" customHeight="1" x14ac:dyDescent="0.15"/>
    <row r="303" ht="18" customHeight="1" x14ac:dyDescent="0.15"/>
    <row r="304" ht="18" customHeight="1" x14ac:dyDescent="0.15"/>
    <row r="305" ht="18" customHeight="1" x14ac:dyDescent="0.15"/>
    <row r="306" ht="18" customHeight="1" x14ac:dyDescent="0.15"/>
    <row r="307" ht="18" customHeight="1" x14ac:dyDescent="0.15"/>
    <row r="308" ht="18" customHeight="1" x14ac:dyDescent="0.15"/>
    <row r="309" ht="18" customHeight="1" x14ac:dyDescent="0.15"/>
    <row r="310" ht="18" customHeight="1" x14ac:dyDescent="0.15"/>
    <row r="311" ht="18" customHeight="1" x14ac:dyDescent="0.15"/>
    <row r="312" ht="18" customHeight="1" x14ac:dyDescent="0.15"/>
    <row r="313" ht="18" customHeight="1" x14ac:dyDescent="0.15"/>
    <row r="314" ht="18" customHeight="1" x14ac:dyDescent="0.15"/>
    <row r="315" ht="18" customHeight="1" x14ac:dyDescent="0.15"/>
    <row r="316" ht="18" customHeight="1" x14ac:dyDescent="0.15"/>
    <row r="317" ht="18" customHeight="1" x14ac:dyDescent="0.15"/>
    <row r="318" ht="18" customHeight="1" x14ac:dyDescent="0.15"/>
    <row r="319" ht="18" customHeight="1" x14ac:dyDescent="0.15"/>
    <row r="320" ht="18" customHeight="1" x14ac:dyDescent="0.15"/>
    <row r="321" ht="18" customHeight="1" x14ac:dyDescent="0.15"/>
    <row r="322" ht="18" customHeight="1" x14ac:dyDescent="0.15"/>
    <row r="323" ht="18" customHeight="1" x14ac:dyDescent="0.15"/>
    <row r="324" ht="18" customHeight="1" x14ac:dyDescent="0.15"/>
    <row r="325" ht="18" customHeight="1" x14ac:dyDescent="0.15"/>
    <row r="326" ht="18" customHeight="1" x14ac:dyDescent="0.15"/>
    <row r="327" ht="18" customHeight="1" x14ac:dyDescent="0.15"/>
    <row r="328" ht="18" customHeight="1" x14ac:dyDescent="0.15"/>
    <row r="329" ht="18" customHeight="1" x14ac:dyDescent="0.15"/>
    <row r="330" ht="18" customHeight="1" x14ac:dyDescent="0.15"/>
    <row r="331" ht="18" customHeight="1" x14ac:dyDescent="0.15"/>
    <row r="332" ht="18" customHeight="1" x14ac:dyDescent="0.15"/>
    <row r="333" ht="18" customHeight="1" x14ac:dyDescent="0.15"/>
    <row r="334" ht="18" customHeight="1" x14ac:dyDescent="0.15"/>
    <row r="335" ht="18" customHeight="1" x14ac:dyDescent="0.15"/>
    <row r="336" ht="18" customHeight="1" x14ac:dyDescent="0.15"/>
    <row r="337" ht="18" customHeight="1" x14ac:dyDescent="0.15"/>
    <row r="338" ht="18" customHeight="1" x14ac:dyDescent="0.15"/>
    <row r="339" ht="18" customHeight="1" x14ac:dyDescent="0.15"/>
    <row r="340" ht="18" customHeight="1" x14ac:dyDescent="0.15"/>
    <row r="341" ht="18" customHeight="1" x14ac:dyDescent="0.15"/>
    <row r="342" ht="18" customHeight="1" x14ac:dyDescent="0.15"/>
    <row r="343" ht="18" customHeight="1" x14ac:dyDescent="0.15"/>
    <row r="344" ht="18" customHeight="1" x14ac:dyDescent="0.15"/>
    <row r="345" ht="18" customHeight="1" x14ac:dyDescent="0.15"/>
    <row r="346" ht="18" customHeight="1" x14ac:dyDescent="0.15"/>
    <row r="347" ht="18" customHeight="1" x14ac:dyDescent="0.15"/>
    <row r="348" ht="18" customHeight="1" x14ac:dyDescent="0.15"/>
    <row r="349" ht="18" customHeight="1" x14ac:dyDescent="0.15"/>
    <row r="350" ht="18" customHeight="1" x14ac:dyDescent="0.15"/>
    <row r="351" ht="18" customHeight="1" x14ac:dyDescent="0.15"/>
    <row r="352" ht="18" customHeight="1" x14ac:dyDescent="0.15"/>
    <row r="353" ht="18" customHeight="1" x14ac:dyDescent="0.15"/>
    <row r="354" ht="18" customHeight="1" x14ac:dyDescent="0.15"/>
    <row r="355" ht="18" customHeight="1" x14ac:dyDescent="0.15"/>
    <row r="356" ht="18" customHeight="1" x14ac:dyDescent="0.15"/>
    <row r="357" ht="18" customHeight="1" x14ac:dyDescent="0.15"/>
    <row r="358" ht="18" customHeight="1" x14ac:dyDescent="0.15"/>
    <row r="359" ht="18" customHeight="1" x14ac:dyDescent="0.15"/>
    <row r="360" ht="18" customHeight="1" x14ac:dyDescent="0.15"/>
    <row r="361" ht="18" customHeight="1" x14ac:dyDescent="0.15"/>
    <row r="362" ht="18" customHeight="1" x14ac:dyDescent="0.15"/>
    <row r="363" ht="18" customHeight="1" x14ac:dyDescent="0.15"/>
    <row r="364" ht="18" customHeight="1" x14ac:dyDescent="0.15"/>
    <row r="365" ht="18" customHeight="1" x14ac:dyDescent="0.15"/>
    <row r="366" ht="18" customHeight="1" x14ac:dyDescent="0.15"/>
    <row r="367" ht="18" customHeight="1" x14ac:dyDescent="0.15"/>
    <row r="368" ht="18" customHeight="1" x14ac:dyDescent="0.15"/>
    <row r="369" ht="18" customHeight="1" x14ac:dyDescent="0.15"/>
    <row r="370" ht="18" customHeight="1" x14ac:dyDescent="0.15"/>
    <row r="371" ht="18" customHeight="1" x14ac:dyDescent="0.15"/>
    <row r="372" ht="18" customHeight="1" x14ac:dyDescent="0.15"/>
    <row r="373" ht="18" customHeight="1" x14ac:dyDescent="0.15"/>
    <row r="374" ht="18" customHeight="1" x14ac:dyDescent="0.15"/>
    <row r="375" ht="18" customHeight="1" x14ac:dyDescent="0.15"/>
    <row r="376" ht="18" customHeight="1" x14ac:dyDescent="0.15"/>
    <row r="377" ht="18" customHeight="1" x14ac:dyDescent="0.15"/>
    <row r="378" ht="18" customHeight="1" x14ac:dyDescent="0.15"/>
    <row r="379" ht="18" customHeight="1" x14ac:dyDescent="0.15"/>
    <row r="380" ht="18" customHeight="1" x14ac:dyDescent="0.15"/>
    <row r="381" ht="18" customHeight="1" x14ac:dyDescent="0.15"/>
    <row r="382" ht="18" customHeight="1" x14ac:dyDescent="0.15"/>
    <row r="383" ht="18" customHeight="1" x14ac:dyDescent="0.15"/>
    <row r="384" ht="18" customHeight="1" x14ac:dyDescent="0.15"/>
    <row r="385" ht="18" customHeight="1" x14ac:dyDescent="0.15"/>
    <row r="386" ht="18" customHeight="1" x14ac:dyDescent="0.15"/>
    <row r="387" ht="18" customHeight="1" x14ac:dyDescent="0.15"/>
    <row r="388" ht="18" customHeight="1" x14ac:dyDescent="0.15"/>
    <row r="389" ht="18" customHeight="1" x14ac:dyDescent="0.15"/>
    <row r="390" ht="18" customHeight="1" x14ac:dyDescent="0.15"/>
    <row r="391" ht="18" customHeight="1" x14ac:dyDescent="0.15"/>
    <row r="392" ht="18" customHeight="1" x14ac:dyDescent="0.15"/>
    <row r="393" ht="18" customHeight="1" x14ac:dyDescent="0.15"/>
    <row r="394" ht="18" customHeight="1" x14ac:dyDescent="0.15"/>
    <row r="395" ht="18" customHeight="1" x14ac:dyDescent="0.15"/>
    <row r="396" ht="18" customHeight="1" x14ac:dyDescent="0.15"/>
    <row r="397" ht="18" customHeight="1" x14ac:dyDescent="0.15"/>
    <row r="398" ht="18" customHeight="1" x14ac:dyDescent="0.15"/>
    <row r="399" ht="18" customHeight="1" x14ac:dyDescent="0.15"/>
    <row r="400" ht="18" customHeight="1" x14ac:dyDescent="0.15"/>
    <row r="401" ht="18" customHeight="1" x14ac:dyDescent="0.15"/>
    <row r="402" ht="18" customHeight="1" x14ac:dyDescent="0.15"/>
    <row r="403" ht="18" customHeight="1" x14ac:dyDescent="0.15"/>
    <row r="404" ht="18" customHeight="1" x14ac:dyDescent="0.15"/>
    <row r="405" ht="18" customHeight="1" x14ac:dyDescent="0.15"/>
    <row r="406" ht="18" customHeight="1" x14ac:dyDescent="0.15"/>
    <row r="407" ht="18" customHeight="1" x14ac:dyDescent="0.15"/>
    <row r="408" ht="18" customHeight="1" x14ac:dyDescent="0.15"/>
    <row r="409" ht="18" customHeight="1" x14ac:dyDescent="0.15"/>
    <row r="410" ht="18" customHeight="1" x14ac:dyDescent="0.15"/>
    <row r="411" ht="18" customHeight="1" x14ac:dyDescent="0.15"/>
    <row r="412" ht="18" customHeight="1" x14ac:dyDescent="0.15"/>
    <row r="413" ht="18" customHeight="1" x14ac:dyDescent="0.15"/>
    <row r="414" ht="18" customHeight="1" x14ac:dyDescent="0.15"/>
    <row r="415" ht="18" customHeight="1" x14ac:dyDescent="0.15"/>
    <row r="416" ht="18" customHeight="1" x14ac:dyDescent="0.15"/>
    <row r="417" ht="18" customHeight="1" x14ac:dyDescent="0.15"/>
    <row r="418" ht="18" customHeight="1" x14ac:dyDescent="0.15"/>
    <row r="419" ht="18" customHeight="1" x14ac:dyDescent="0.15"/>
    <row r="420" ht="18" customHeight="1" x14ac:dyDescent="0.15"/>
    <row r="421" ht="18" customHeight="1" x14ac:dyDescent="0.15"/>
    <row r="422" ht="18" customHeight="1" x14ac:dyDescent="0.15"/>
    <row r="423" ht="18" customHeight="1" x14ac:dyDescent="0.15"/>
    <row r="424" ht="18" customHeight="1" x14ac:dyDescent="0.15"/>
    <row r="425" ht="18" customHeight="1" x14ac:dyDescent="0.15"/>
    <row r="426" ht="18" customHeight="1" x14ac:dyDescent="0.15"/>
    <row r="427" ht="18" customHeight="1" x14ac:dyDescent="0.15"/>
    <row r="428" ht="18" customHeight="1" x14ac:dyDescent="0.15"/>
    <row r="429" ht="18" customHeight="1" x14ac:dyDescent="0.15"/>
    <row r="430" ht="18" customHeight="1" x14ac:dyDescent="0.15"/>
    <row r="431" ht="18" customHeight="1" x14ac:dyDescent="0.15"/>
    <row r="432" ht="18" customHeight="1" x14ac:dyDescent="0.15"/>
    <row r="433" ht="18" customHeight="1" x14ac:dyDescent="0.15"/>
    <row r="434" ht="18" customHeight="1" x14ac:dyDescent="0.15"/>
    <row r="435" ht="18" customHeight="1" x14ac:dyDescent="0.15"/>
    <row r="436" ht="18" customHeight="1" x14ac:dyDescent="0.15"/>
    <row r="437" ht="18" customHeight="1" x14ac:dyDescent="0.15"/>
    <row r="438" ht="18" customHeight="1" x14ac:dyDescent="0.15"/>
    <row r="439" ht="18" customHeight="1" x14ac:dyDescent="0.15"/>
    <row r="440" ht="18" customHeight="1" x14ac:dyDescent="0.15"/>
    <row r="441" ht="18" customHeight="1" x14ac:dyDescent="0.15"/>
    <row r="442" ht="18" customHeight="1" x14ac:dyDescent="0.15"/>
    <row r="443" ht="18" customHeight="1" x14ac:dyDescent="0.15"/>
    <row r="444" ht="18" customHeight="1" x14ac:dyDescent="0.15"/>
    <row r="445" ht="18" customHeight="1" x14ac:dyDescent="0.15"/>
    <row r="446" ht="18" customHeight="1" x14ac:dyDescent="0.15"/>
    <row r="447" ht="18" customHeight="1" x14ac:dyDescent="0.15"/>
    <row r="448" ht="18" customHeight="1" x14ac:dyDescent="0.15"/>
    <row r="449" ht="18" customHeight="1" x14ac:dyDescent="0.15"/>
    <row r="450" ht="18" customHeight="1" x14ac:dyDescent="0.15"/>
    <row r="451" ht="18" customHeight="1" x14ac:dyDescent="0.15"/>
    <row r="452" ht="18" customHeight="1" x14ac:dyDescent="0.15"/>
    <row r="453" ht="18" customHeight="1" x14ac:dyDescent="0.15"/>
    <row r="454" ht="18" customHeight="1" x14ac:dyDescent="0.15"/>
    <row r="455" ht="18" customHeight="1" x14ac:dyDescent="0.15"/>
    <row r="456" ht="18" customHeight="1" x14ac:dyDescent="0.15"/>
    <row r="457" ht="18" customHeight="1" x14ac:dyDescent="0.15"/>
    <row r="458" ht="18" customHeight="1" x14ac:dyDescent="0.15"/>
    <row r="459" ht="18" customHeight="1" x14ac:dyDescent="0.15"/>
    <row r="460" ht="18" customHeight="1" x14ac:dyDescent="0.15"/>
    <row r="461" ht="18" customHeight="1" x14ac:dyDescent="0.15"/>
    <row r="462" ht="18" customHeight="1" x14ac:dyDescent="0.15"/>
    <row r="463" ht="18" customHeight="1" x14ac:dyDescent="0.15"/>
    <row r="464" ht="18" customHeight="1" x14ac:dyDescent="0.15"/>
    <row r="465" ht="18" customHeight="1" x14ac:dyDescent="0.15"/>
    <row r="466" ht="18" customHeight="1" x14ac:dyDescent="0.15"/>
    <row r="467" ht="18" customHeight="1" x14ac:dyDescent="0.15"/>
    <row r="468" ht="18" customHeight="1" x14ac:dyDescent="0.15"/>
    <row r="469" ht="18" customHeight="1" x14ac:dyDescent="0.15"/>
    <row r="470" ht="18" customHeight="1" x14ac:dyDescent="0.15"/>
    <row r="471" ht="18" customHeight="1" x14ac:dyDescent="0.15"/>
    <row r="472" ht="18" customHeight="1" x14ac:dyDescent="0.15"/>
    <row r="473" ht="18" customHeight="1" x14ac:dyDescent="0.15"/>
    <row r="474" ht="18" customHeight="1" x14ac:dyDescent="0.15"/>
    <row r="475" ht="18" customHeight="1" x14ac:dyDescent="0.15"/>
    <row r="476" ht="18" customHeight="1" x14ac:dyDescent="0.15"/>
    <row r="477" ht="18" customHeight="1" x14ac:dyDescent="0.15"/>
    <row r="478" ht="18" customHeight="1" x14ac:dyDescent="0.15"/>
    <row r="479" ht="18" customHeight="1" x14ac:dyDescent="0.15"/>
    <row r="480" ht="18" customHeight="1" x14ac:dyDescent="0.15"/>
    <row r="481" ht="18" customHeight="1" x14ac:dyDescent="0.15"/>
    <row r="482" ht="18" customHeight="1" x14ac:dyDescent="0.15"/>
    <row r="483" ht="18" customHeight="1" x14ac:dyDescent="0.15"/>
    <row r="484" ht="18" customHeight="1" x14ac:dyDescent="0.15"/>
    <row r="485" ht="18" customHeight="1" x14ac:dyDescent="0.15"/>
    <row r="486" ht="18" customHeight="1" x14ac:dyDescent="0.15"/>
    <row r="487" ht="18" customHeight="1" x14ac:dyDescent="0.15"/>
    <row r="488" ht="18" customHeight="1" x14ac:dyDescent="0.15"/>
    <row r="489" ht="18" customHeight="1" x14ac:dyDescent="0.15"/>
    <row r="490" ht="18" customHeight="1" x14ac:dyDescent="0.15"/>
    <row r="491" ht="18" customHeight="1" x14ac:dyDescent="0.15"/>
    <row r="492" ht="18" customHeight="1" x14ac:dyDescent="0.15"/>
    <row r="493" ht="18" customHeight="1" x14ac:dyDescent="0.15"/>
    <row r="494" ht="18" customHeight="1" x14ac:dyDescent="0.15"/>
    <row r="495" ht="18" customHeight="1" x14ac:dyDescent="0.15"/>
    <row r="496" ht="18" customHeight="1" x14ac:dyDescent="0.15"/>
    <row r="497" ht="18" customHeight="1" x14ac:dyDescent="0.15"/>
    <row r="498" ht="18" customHeight="1" x14ac:dyDescent="0.15"/>
    <row r="499" ht="18" customHeight="1" x14ac:dyDescent="0.15"/>
    <row r="500" ht="18" customHeight="1" x14ac:dyDescent="0.15"/>
    <row r="501" ht="18" customHeight="1" x14ac:dyDescent="0.15"/>
    <row r="502" ht="18" customHeight="1" x14ac:dyDescent="0.15"/>
    <row r="503" ht="18" customHeight="1" x14ac:dyDescent="0.15"/>
    <row r="504" ht="18" customHeight="1" x14ac:dyDescent="0.15"/>
    <row r="505" ht="18" customHeight="1" x14ac:dyDescent="0.15"/>
    <row r="506" ht="18" customHeight="1" x14ac:dyDescent="0.15"/>
    <row r="507" ht="18" customHeight="1" x14ac:dyDescent="0.15"/>
    <row r="508" ht="18" customHeight="1" x14ac:dyDescent="0.15"/>
    <row r="509" ht="18" customHeight="1" x14ac:dyDescent="0.15"/>
    <row r="510" ht="18" customHeight="1" x14ac:dyDescent="0.15"/>
    <row r="511" ht="18" customHeight="1" x14ac:dyDescent="0.15"/>
    <row r="512" ht="18" customHeight="1" x14ac:dyDescent="0.15"/>
    <row r="513" ht="18" customHeight="1" x14ac:dyDescent="0.15"/>
    <row r="514" ht="18" customHeight="1" x14ac:dyDescent="0.15"/>
    <row r="515" ht="18" customHeight="1" x14ac:dyDescent="0.15"/>
    <row r="516" ht="18" customHeight="1" x14ac:dyDescent="0.15"/>
    <row r="517" ht="18" customHeight="1" x14ac:dyDescent="0.15"/>
    <row r="518" ht="18" customHeight="1" x14ac:dyDescent="0.15"/>
    <row r="519" ht="18" customHeight="1" x14ac:dyDescent="0.15"/>
    <row r="520" ht="18" customHeight="1" x14ac:dyDescent="0.15"/>
    <row r="521" ht="18" customHeight="1" x14ac:dyDescent="0.15"/>
    <row r="522" ht="18" customHeight="1" x14ac:dyDescent="0.15"/>
    <row r="523" ht="18" customHeight="1" x14ac:dyDescent="0.15"/>
    <row r="524" ht="18" customHeight="1" x14ac:dyDescent="0.15"/>
    <row r="525" ht="18" customHeight="1" x14ac:dyDescent="0.15"/>
    <row r="526" ht="18" customHeight="1" x14ac:dyDescent="0.15"/>
    <row r="527" ht="18" customHeight="1" x14ac:dyDescent="0.15"/>
    <row r="528" ht="18" customHeight="1" x14ac:dyDescent="0.15"/>
    <row r="529" ht="18" customHeight="1" x14ac:dyDescent="0.15"/>
    <row r="530" ht="18" customHeight="1" x14ac:dyDescent="0.15"/>
    <row r="531" ht="18" customHeight="1" x14ac:dyDescent="0.15"/>
    <row r="532" ht="18" customHeight="1" x14ac:dyDescent="0.15"/>
    <row r="533" ht="18" customHeight="1" x14ac:dyDescent="0.15"/>
    <row r="534" ht="18" customHeight="1" x14ac:dyDescent="0.15"/>
    <row r="535" ht="18" customHeight="1" x14ac:dyDescent="0.15"/>
    <row r="536" ht="18" customHeight="1" x14ac:dyDescent="0.15"/>
    <row r="537" ht="18" customHeight="1" x14ac:dyDescent="0.15"/>
    <row r="538" ht="18" customHeight="1" x14ac:dyDescent="0.15"/>
    <row r="539" ht="18" customHeight="1" x14ac:dyDescent="0.15"/>
    <row r="540" ht="18" customHeight="1" x14ac:dyDescent="0.15"/>
    <row r="541" ht="18" customHeight="1" x14ac:dyDescent="0.15"/>
    <row r="542" ht="18" customHeight="1" x14ac:dyDescent="0.15"/>
    <row r="543" ht="18" customHeight="1" x14ac:dyDescent="0.15"/>
    <row r="544" ht="18" customHeight="1" x14ac:dyDescent="0.15"/>
    <row r="545" ht="18" customHeight="1" x14ac:dyDescent="0.15"/>
    <row r="546" ht="18" customHeight="1" x14ac:dyDescent="0.15"/>
    <row r="547" ht="18" customHeight="1" x14ac:dyDescent="0.15"/>
    <row r="548" ht="18" customHeight="1" x14ac:dyDescent="0.15"/>
    <row r="549" ht="18" customHeight="1" x14ac:dyDescent="0.15"/>
    <row r="550" ht="18" customHeight="1" x14ac:dyDescent="0.15"/>
    <row r="551" ht="18" customHeight="1" x14ac:dyDescent="0.15"/>
    <row r="552" ht="18" customHeight="1" x14ac:dyDescent="0.15"/>
    <row r="553" ht="18" customHeight="1" x14ac:dyDescent="0.15"/>
    <row r="554" ht="18" customHeight="1" x14ac:dyDescent="0.15"/>
    <row r="555" ht="18" customHeight="1" x14ac:dyDescent="0.15"/>
    <row r="556" ht="18" customHeight="1" x14ac:dyDescent="0.15"/>
    <row r="557" ht="18" customHeight="1" x14ac:dyDescent="0.15"/>
    <row r="558" ht="18" customHeight="1" x14ac:dyDescent="0.15"/>
    <row r="559" ht="18" customHeight="1" x14ac:dyDescent="0.15"/>
    <row r="560" ht="18" customHeight="1" x14ac:dyDescent="0.15"/>
    <row r="561" ht="18" customHeight="1" x14ac:dyDescent="0.15"/>
    <row r="562" ht="18" customHeight="1" x14ac:dyDescent="0.15"/>
    <row r="563" ht="18" customHeight="1" x14ac:dyDescent="0.15"/>
    <row r="564" ht="18" customHeight="1" x14ac:dyDescent="0.15"/>
    <row r="565" ht="18" customHeight="1" x14ac:dyDescent="0.15"/>
    <row r="566" ht="18" customHeight="1" x14ac:dyDescent="0.15"/>
    <row r="567" ht="18" customHeight="1" x14ac:dyDescent="0.15"/>
    <row r="568" ht="18" customHeight="1" x14ac:dyDescent="0.15"/>
    <row r="569" ht="18" customHeight="1" x14ac:dyDescent="0.15"/>
    <row r="570" ht="18" customHeight="1" x14ac:dyDescent="0.15"/>
    <row r="571" ht="18" customHeight="1" x14ac:dyDescent="0.15"/>
    <row r="572" ht="18" customHeight="1" x14ac:dyDescent="0.15"/>
    <row r="573" ht="18" customHeight="1" x14ac:dyDescent="0.15"/>
    <row r="574" ht="18" customHeight="1" x14ac:dyDescent="0.15"/>
    <row r="575" ht="18" customHeight="1" x14ac:dyDescent="0.15"/>
    <row r="576" ht="18" customHeight="1" x14ac:dyDescent="0.15"/>
    <row r="577" ht="18" customHeight="1" x14ac:dyDescent="0.15"/>
    <row r="578" ht="18" customHeight="1" x14ac:dyDescent="0.15"/>
    <row r="579" ht="18" customHeight="1" x14ac:dyDescent="0.15"/>
    <row r="580" ht="18" customHeight="1" x14ac:dyDescent="0.15"/>
    <row r="581" ht="18" customHeight="1" x14ac:dyDescent="0.15"/>
    <row r="582" ht="18" customHeight="1" x14ac:dyDescent="0.15"/>
    <row r="583" ht="18" customHeight="1" x14ac:dyDescent="0.15"/>
    <row r="584" ht="18" customHeight="1" x14ac:dyDescent="0.15"/>
    <row r="585" ht="18" customHeight="1" x14ac:dyDescent="0.15"/>
    <row r="586" ht="18" customHeight="1" x14ac:dyDescent="0.15"/>
    <row r="587" ht="18" customHeight="1" x14ac:dyDescent="0.15"/>
    <row r="588" ht="18" customHeight="1" x14ac:dyDescent="0.15"/>
    <row r="589" ht="18" customHeight="1" x14ac:dyDescent="0.15"/>
    <row r="590" ht="18" customHeight="1" x14ac:dyDescent="0.15"/>
    <row r="591" ht="18" customHeight="1" x14ac:dyDescent="0.15"/>
    <row r="592" ht="18" customHeight="1" x14ac:dyDescent="0.15"/>
    <row r="593" ht="18" customHeight="1" x14ac:dyDescent="0.15"/>
    <row r="594" ht="18" customHeight="1" x14ac:dyDescent="0.15"/>
    <row r="595" ht="18" customHeight="1" x14ac:dyDescent="0.15"/>
    <row r="596" ht="18" customHeight="1" x14ac:dyDescent="0.15"/>
    <row r="597" ht="18" customHeight="1" x14ac:dyDescent="0.15"/>
    <row r="598" ht="18" customHeight="1" x14ac:dyDescent="0.15"/>
    <row r="599" ht="18" customHeight="1" x14ac:dyDescent="0.15"/>
    <row r="600" ht="18" customHeight="1" x14ac:dyDescent="0.15"/>
    <row r="601" ht="18" customHeight="1" x14ac:dyDescent="0.15"/>
    <row r="602" ht="18" customHeight="1" x14ac:dyDescent="0.15"/>
    <row r="603" ht="18" customHeight="1" x14ac:dyDescent="0.15"/>
    <row r="604" ht="18" customHeight="1" x14ac:dyDescent="0.15"/>
    <row r="605" ht="18" customHeight="1" x14ac:dyDescent="0.15"/>
    <row r="606" ht="18" customHeight="1" x14ac:dyDescent="0.15"/>
    <row r="607" ht="18" customHeight="1" x14ac:dyDescent="0.15"/>
    <row r="608" ht="18" customHeight="1" x14ac:dyDescent="0.15"/>
    <row r="609" ht="18" customHeight="1" x14ac:dyDescent="0.15"/>
    <row r="610" ht="18" customHeight="1" x14ac:dyDescent="0.15"/>
    <row r="611" ht="18" customHeight="1" x14ac:dyDescent="0.15"/>
    <row r="612" ht="18" customHeight="1" x14ac:dyDescent="0.15"/>
    <row r="613" ht="18" customHeight="1" x14ac:dyDescent="0.15"/>
    <row r="614" ht="18" customHeight="1" x14ac:dyDescent="0.15"/>
    <row r="615" ht="18" customHeight="1" x14ac:dyDescent="0.15"/>
    <row r="616" ht="18" customHeight="1" x14ac:dyDescent="0.15"/>
    <row r="617" ht="18" customHeight="1" x14ac:dyDescent="0.15"/>
    <row r="618" ht="18" customHeight="1" x14ac:dyDescent="0.15"/>
    <row r="619" ht="18" customHeight="1" x14ac:dyDescent="0.15"/>
    <row r="620" ht="18" customHeight="1" x14ac:dyDescent="0.15"/>
    <row r="621" ht="18" customHeight="1" x14ac:dyDescent="0.15"/>
    <row r="622" ht="18" customHeight="1" x14ac:dyDescent="0.15"/>
    <row r="623" ht="18" customHeight="1" x14ac:dyDescent="0.15"/>
    <row r="624" ht="18" customHeight="1" x14ac:dyDescent="0.15"/>
    <row r="625" ht="18" customHeight="1" x14ac:dyDescent="0.15"/>
    <row r="626" ht="18" customHeight="1" x14ac:dyDescent="0.15"/>
    <row r="627" ht="18" customHeight="1" x14ac:dyDescent="0.15"/>
    <row r="628" ht="18" customHeight="1" x14ac:dyDescent="0.15"/>
    <row r="629" ht="18" customHeight="1" x14ac:dyDescent="0.15"/>
    <row r="630" ht="18" customHeight="1" x14ac:dyDescent="0.15"/>
    <row r="631" ht="18" customHeight="1" x14ac:dyDescent="0.15"/>
    <row r="632" ht="18" customHeight="1" x14ac:dyDescent="0.15"/>
  </sheetData>
  <mergeCells count="5">
    <mergeCell ref="A3:C3"/>
    <mergeCell ref="A1:I1"/>
    <mergeCell ref="A2:I2"/>
    <mergeCell ref="A4:I4"/>
    <mergeCell ref="A5:I5"/>
  </mergeCells>
  <printOptions horizontalCentered="1" verticalCentered="1"/>
  <pageMargins left="0.25" right="0.25" top="0.22" bottom="0.24" header="0.22" footer="0.24"/>
  <pageSetup scale="44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58</vt:i4>
      </vt:variant>
    </vt:vector>
  </HeadingPairs>
  <TitlesOfParts>
    <vt:vector size="58" baseType="lpstr">
      <vt:lpstr>Pools</vt:lpstr>
      <vt:lpstr>Div I Pool A</vt:lpstr>
      <vt:lpstr>Div I Pool B</vt:lpstr>
      <vt:lpstr>Div I Pool C</vt:lpstr>
      <vt:lpstr>Div I Pool D</vt:lpstr>
      <vt:lpstr>Div I Pool E</vt:lpstr>
      <vt:lpstr>Div I Pool F</vt:lpstr>
      <vt:lpstr>Div I Pool G</vt:lpstr>
      <vt:lpstr>Div I Pool H</vt:lpstr>
      <vt:lpstr>Div I Pool I</vt:lpstr>
      <vt:lpstr>Div I Pool J</vt:lpstr>
      <vt:lpstr>Div I Pool K</vt:lpstr>
      <vt:lpstr>Div I Gold &amp; Silver Bracket</vt:lpstr>
      <vt:lpstr>Div I Bronze Bracket</vt:lpstr>
      <vt:lpstr>Div II Pool A</vt:lpstr>
      <vt:lpstr>Div II Pool B</vt:lpstr>
      <vt:lpstr>Div II Pool C</vt:lpstr>
      <vt:lpstr>Div II Pool D</vt:lpstr>
      <vt:lpstr>Div II Pool E</vt:lpstr>
      <vt:lpstr>Div II Pool F</vt:lpstr>
      <vt:lpstr>Div II Pool G</vt:lpstr>
      <vt:lpstr>Div II Pool H</vt:lpstr>
      <vt:lpstr>Div II Pool I</vt:lpstr>
      <vt:lpstr>Div II Pool J</vt:lpstr>
      <vt:lpstr>Div II Gold &amp; Silver Bracket</vt:lpstr>
      <vt:lpstr>Div II Bronze Bracket</vt:lpstr>
      <vt:lpstr>Div III Pool A</vt:lpstr>
      <vt:lpstr>Div III Pool B</vt:lpstr>
      <vt:lpstr>Div III Pool C</vt:lpstr>
      <vt:lpstr>Div III Pool D</vt:lpstr>
      <vt:lpstr>Div III Pool E</vt:lpstr>
      <vt:lpstr>Div III Pool F</vt:lpstr>
      <vt:lpstr>Div III Pool G</vt:lpstr>
      <vt:lpstr>Div III Pool H</vt:lpstr>
      <vt:lpstr>Div III Pool I</vt:lpstr>
      <vt:lpstr>Div III Pool J</vt:lpstr>
      <vt:lpstr>Div III Gold &amp; Silver Brkt</vt:lpstr>
      <vt:lpstr>Div III Bronze Bracket</vt:lpstr>
      <vt:lpstr>Div IV Pool A</vt:lpstr>
      <vt:lpstr>Div IV Pool B</vt:lpstr>
      <vt:lpstr>Div IV Pool C</vt:lpstr>
      <vt:lpstr>Div IV Pool D</vt:lpstr>
      <vt:lpstr>Div IV Pool E</vt:lpstr>
      <vt:lpstr>Div IV Pool F</vt:lpstr>
      <vt:lpstr>Div IV Pool G</vt:lpstr>
      <vt:lpstr>Div IV Pool H</vt:lpstr>
      <vt:lpstr>Div IV Pool I</vt:lpstr>
      <vt:lpstr>Div IV Pool J</vt:lpstr>
      <vt:lpstr>Div IV Pool K</vt:lpstr>
      <vt:lpstr>Div IV Gold &amp; Silver Bracket</vt:lpstr>
      <vt:lpstr>Div IV Bronze Bracket</vt:lpstr>
      <vt:lpstr>Div V Pool A</vt:lpstr>
      <vt:lpstr>Div V Pool B</vt:lpstr>
      <vt:lpstr>Div V Pool C</vt:lpstr>
      <vt:lpstr>Div V Pool D</vt:lpstr>
      <vt:lpstr>Div V Pool E</vt:lpstr>
      <vt:lpstr>Div V Gold &amp; Silver Bkt</vt:lpstr>
      <vt:lpstr>Div V Bronze Bracket</vt:lpstr>
    </vt:vector>
  </TitlesOfParts>
  <Company>Citibus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Mangum</dc:creator>
  <cp:lastModifiedBy>Math man Szuch</cp:lastModifiedBy>
  <cp:lastPrinted>2019-02-07T21:42:45Z</cp:lastPrinted>
  <dcterms:created xsi:type="dcterms:W3CDTF">2004-01-20T05:01:07Z</dcterms:created>
  <dcterms:modified xsi:type="dcterms:W3CDTF">2020-02-06T16:32:38Z</dcterms:modified>
</cp:coreProperties>
</file>